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4DCC5A3B92C2D098260A28161FDBB10DC4627BDE" xr6:coauthVersionLast="47" xr6:coauthVersionMax="47" xr10:uidLastSave="{7208F7B8-26F7-4C21-AC37-0AE46047FD4F}"/>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8" i="1"/>
  <c r="L17" i="1"/>
  <c r="L16" i="1"/>
  <c r="L15" i="1"/>
  <c r="L14" i="1"/>
  <c r="L13" i="1"/>
  <c r="L12" i="1"/>
  <c r="L11" i="1"/>
  <c r="L10" i="1"/>
  <c r="L9" i="1"/>
  <c r="L8" i="1"/>
  <c r="L7" i="1"/>
  <c r="L6" i="1"/>
  <c r="L5" i="1"/>
  <c r="L4" i="1"/>
  <c r="L3" i="1"/>
  <c r="L2" i="1"/>
  <c r="F110" i="3" s="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C76" i="3"/>
  <c r="E71" i="3"/>
  <c r="D71" i="3"/>
  <c r="C71" i="3"/>
  <c r="F71" i="3" s="1"/>
  <c r="E70" i="3"/>
  <c r="D70" i="3"/>
  <c r="C70" i="3"/>
  <c r="F70" i="3" s="1"/>
  <c r="E69" i="3"/>
  <c r="D69" i="3"/>
  <c r="C69" i="3"/>
  <c r="W121" i="3" s="1"/>
  <c r="F68" i="3"/>
  <c r="V150" i="3" s="1"/>
  <c r="E68" i="3"/>
  <c r="D68" i="3"/>
  <c r="C68" i="3"/>
  <c r="U121" i="3" s="1"/>
  <c r="E67" i="3"/>
  <c r="D67" i="3"/>
  <c r="C67" i="3"/>
  <c r="F67" i="3" s="1"/>
  <c r="E53" i="3"/>
  <c r="D53" i="3"/>
  <c r="C53" i="3"/>
  <c r="F53" i="3" s="1"/>
  <c r="E52" i="3"/>
  <c r="D52" i="3"/>
  <c r="F52" i="3" s="1"/>
  <c r="C52" i="3"/>
  <c r="E34" i="3"/>
  <c r="D34" i="3"/>
  <c r="C34" i="3"/>
  <c r="F34" i="3" s="1"/>
  <c r="E33" i="3"/>
  <c r="D33" i="3"/>
  <c r="C33" i="3"/>
  <c r="F33" i="3" s="1"/>
  <c r="E32" i="3"/>
  <c r="D32" i="3"/>
  <c r="C32" i="3"/>
  <c r="F32" i="3" s="1"/>
  <c r="E31" i="3"/>
  <c r="D31" i="3"/>
  <c r="C31" i="3"/>
  <c r="F31" i="3" s="1"/>
  <c r="E30" i="3"/>
  <c r="D30" i="3"/>
  <c r="C30" i="3"/>
  <c r="F30" i="3" s="1"/>
  <c r="E29" i="3"/>
  <c r="D29" i="3"/>
  <c r="C29" i="3"/>
  <c r="F29" i="3" s="1"/>
  <c r="F16" i="3"/>
  <c r="R150" i="3" s="1"/>
  <c r="E16" i="3"/>
  <c r="D16" i="3"/>
  <c r="C16" i="3"/>
  <c r="Q121" i="3" s="1"/>
  <c r="D9" i="3"/>
  <c r="C9" i="3"/>
  <c r="D8" i="3"/>
  <c r="C8" i="3"/>
  <c r="C7" i="3"/>
  <c r="D7" i="3" s="1"/>
  <c r="E97" i="3" l="1"/>
  <c r="D97" i="3"/>
  <c r="C97" i="3"/>
  <c r="C39" i="3"/>
  <c r="D39" i="3"/>
  <c r="E39" i="3"/>
  <c r="E96" i="3"/>
  <c r="D96" i="3"/>
  <c r="C96" i="3"/>
  <c r="E40" i="3"/>
  <c r="D40" i="3"/>
  <c r="C40" i="3"/>
  <c r="E98" i="3"/>
  <c r="D98" i="3"/>
  <c r="C98" i="3"/>
  <c r="D78" i="3"/>
  <c r="C78" i="3"/>
  <c r="E78" i="3"/>
  <c r="E43" i="3"/>
  <c r="D43" i="3"/>
  <c r="C43" i="3"/>
  <c r="E95" i="3"/>
  <c r="D95" i="3"/>
  <c r="C95" i="3"/>
  <c r="E41" i="3"/>
  <c r="D41" i="3"/>
  <c r="C41" i="3"/>
  <c r="E58" i="3"/>
  <c r="D58" i="3"/>
  <c r="C58" i="3"/>
  <c r="T150" i="3"/>
  <c r="T145" i="3"/>
  <c r="T140" i="3"/>
  <c r="T135" i="3"/>
  <c r="T130" i="3"/>
  <c r="T125" i="3"/>
  <c r="E75" i="3"/>
  <c r="D75" i="3"/>
  <c r="T149" i="3"/>
  <c r="T144" i="3"/>
  <c r="T139" i="3"/>
  <c r="T134" i="3"/>
  <c r="T129" i="3"/>
  <c r="T124" i="3"/>
  <c r="C75" i="3"/>
  <c r="T153" i="3"/>
  <c r="T148" i="3"/>
  <c r="T143" i="3"/>
  <c r="T138" i="3"/>
  <c r="T133" i="3"/>
  <c r="T128" i="3"/>
  <c r="T123" i="3"/>
  <c r="T152" i="3"/>
  <c r="T147" i="3"/>
  <c r="T142" i="3"/>
  <c r="T137" i="3"/>
  <c r="T132" i="3"/>
  <c r="T127" i="3"/>
  <c r="T151" i="3"/>
  <c r="T146" i="3"/>
  <c r="T141" i="3"/>
  <c r="T136" i="3"/>
  <c r="T131" i="3"/>
  <c r="T126" i="3"/>
  <c r="G110" i="3"/>
  <c r="D42" i="3"/>
  <c r="E42" i="3"/>
  <c r="C42" i="3"/>
  <c r="E57" i="3"/>
  <c r="D57" i="3"/>
  <c r="C57" i="3"/>
  <c r="E79" i="3"/>
  <c r="D79" i="3"/>
  <c r="C79" i="3"/>
  <c r="D38" i="3"/>
  <c r="E38" i="3"/>
  <c r="C38" i="3"/>
  <c r="R126" i="3"/>
  <c r="R131" i="3"/>
  <c r="R136" i="3"/>
  <c r="R141" i="3"/>
  <c r="R146" i="3"/>
  <c r="R151" i="3"/>
  <c r="V126" i="3"/>
  <c r="V131" i="3"/>
  <c r="V136" i="3"/>
  <c r="V141" i="3"/>
  <c r="V146" i="3"/>
  <c r="V151" i="3"/>
  <c r="R127" i="3"/>
  <c r="R132" i="3"/>
  <c r="R137" i="3"/>
  <c r="R142" i="3"/>
  <c r="R147" i="3"/>
  <c r="R152" i="3"/>
  <c r="F69" i="3"/>
  <c r="S121" i="3"/>
  <c r="C20" i="3"/>
  <c r="V127" i="3"/>
  <c r="V132" i="3"/>
  <c r="V137" i="3"/>
  <c r="V142" i="3"/>
  <c r="V147" i="3"/>
  <c r="V152" i="3"/>
  <c r="R123" i="3"/>
  <c r="R128" i="3"/>
  <c r="R133" i="3"/>
  <c r="R138" i="3"/>
  <c r="R143" i="3"/>
  <c r="R148" i="3"/>
  <c r="R153" i="3"/>
  <c r="E20" i="3"/>
  <c r="V123" i="3"/>
  <c r="V128" i="3"/>
  <c r="V133" i="3"/>
  <c r="V138" i="3"/>
  <c r="V143" i="3"/>
  <c r="V148" i="3"/>
  <c r="V153" i="3"/>
  <c r="D20" i="3"/>
  <c r="R124" i="3"/>
  <c r="R129" i="3"/>
  <c r="R134" i="3"/>
  <c r="R139" i="3"/>
  <c r="R144" i="3"/>
  <c r="R149" i="3"/>
  <c r="V124" i="3"/>
  <c r="V129" i="3"/>
  <c r="V134" i="3"/>
  <c r="V139" i="3"/>
  <c r="V144" i="3"/>
  <c r="V149" i="3"/>
  <c r="R125" i="3"/>
  <c r="R130" i="3"/>
  <c r="R135" i="3"/>
  <c r="R140" i="3"/>
  <c r="R145" i="3"/>
  <c r="D76" i="3"/>
  <c r="E76" i="3"/>
  <c r="V125" i="3"/>
  <c r="V130" i="3"/>
  <c r="V135" i="3"/>
  <c r="V140" i="3"/>
  <c r="V145" i="3"/>
  <c r="X149" i="3" l="1"/>
  <c r="X144" i="3"/>
  <c r="X139" i="3"/>
  <c r="X134" i="3"/>
  <c r="X129" i="3"/>
  <c r="X124" i="3"/>
  <c r="X153" i="3"/>
  <c r="X148" i="3"/>
  <c r="X143" i="3"/>
  <c r="X138" i="3"/>
  <c r="X133" i="3"/>
  <c r="X128" i="3"/>
  <c r="X123" i="3"/>
  <c r="X152" i="3"/>
  <c r="X147" i="3"/>
  <c r="X142" i="3"/>
  <c r="X137" i="3"/>
  <c r="X132" i="3"/>
  <c r="X127" i="3"/>
  <c r="X151" i="3"/>
  <c r="X146" i="3"/>
  <c r="X141" i="3"/>
  <c r="X136" i="3"/>
  <c r="X131" i="3"/>
  <c r="X126" i="3"/>
  <c r="E77" i="3"/>
  <c r="D77" i="3"/>
  <c r="X150" i="3"/>
  <c r="X145" i="3"/>
  <c r="X140" i="3"/>
  <c r="X135" i="3"/>
  <c r="X130" i="3"/>
  <c r="X125" i="3"/>
  <c r="C77" i="3"/>
</calcChain>
</file>

<file path=xl/sharedStrings.xml><?xml version="1.0" encoding="utf-8"?>
<sst xmlns="http://schemas.openxmlformats.org/spreadsheetml/2006/main" count="696" uniqueCount="317">
  <si>
    <t>Id</t>
  </si>
  <si>
    <t>Title</t>
  </si>
  <si>
    <t>Severity</t>
  </si>
  <si>
    <t>MoSCoW</t>
  </si>
  <si>
    <t>OpsImpact</t>
  </si>
  <si>
    <t>Phase</t>
  </si>
  <si>
    <t>ImplStatus</t>
  </si>
  <si>
    <t>Notes</t>
  </si>
  <si>
    <t>Remediation</t>
  </si>
  <si>
    <t>Description</t>
  </si>
  <si>
    <t>Audit</t>
  </si>
  <si>
    <t>Status</t>
  </si>
  <si>
    <t>LogID</t>
  </si>
  <si>
    <t>V-281366</t>
  </si>
  <si>
    <r>
      <rPr>
        <sz val="11"/>
        <rFont val="Calibri"/>
      </rPr>
      <t>TCMax must initiate a session lock after a 15-minute period of inactivity.</t>
    </r>
  </si>
  <si>
    <t>CAT II (Medium)</t>
  </si>
  <si>
    <t>Unassigned</t>
  </si>
  <si>
    <t>Unassessed</t>
  </si>
  <si>
    <t>Pending</t>
  </si>
  <si>
    <t/>
  </si>
  <si>
    <r>
      <rPr>
        <sz val="11"/>
        <color rgb="FF000000"/>
        <rFont val="Calibri"/>
      </rPr>
      <t xml:space="preserve">1. Go to Settings &gt;&gt; Options. </t>
    </r>
    <r>
      <rPr>
        <sz val="11"/>
        <color rgb="FF000000"/>
        <rFont val="Calibri"/>
      </rPr>
      <t xml:space="preserve">
</t>
    </r>
    <r>
      <rPr>
        <sz val="11"/>
        <color rgb="FF000000"/>
        <rFont val="Calibri"/>
      </rPr>
      <t>2. Under "Login and User Options", check the box for "Automatically log user off after selected number of minutes.".</t>
    </r>
    <r>
      <rPr>
        <sz val="11"/>
        <color rgb="FF000000"/>
        <rFont val="Calibri"/>
      </rPr>
      <t xml:space="preserve">
</t>
    </r>
    <r>
      <rPr>
        <sz val="11"/>
        <color rgb="FF000000"/>
        <rFont val="Calibri"/>
      </rPr>
      <t>3. Set the "Number of minutes of idle time will log off the logged in user" to "15" or fewer.</t>
    </r>
    <r>
      <rPr>
        <sz val="11"/>
        <color rgb="FF000000"/>
        <rFont val="Calibri"/>
      </rPr>
      <t xml:space="preserve">
</t>
    </r>
    <r>
      <rPr>
        <sz val="11"/>
        <color rgb="FF000000"/>
        <rFont val="Calibri"/>
      </rPr>
      <t>4. Click "Save".</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</si>
  <si>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application session prior to vacating the vicinity, applications need to identify when a user's application session has idled and act to initiate the session lock.</t>
    </r>
    <r>
      <rPr>
        <sz val="11"/>
        <color rgb="FF000000"/>
        <rFont val="Calibri"/>
      </rPr>
      <t xml:space="preserve">
</t>
    </r>
    <r>
      <rPr>
        <sz val="11"/>
        <color rgb="FF000000"/>
        <rFont val="Calibri"/>
      </rPr>
      <t>The session lock is implemented at the point where session activity can be determined and/or controlled. This is typically at the operating system level and results in a system lock, but may be at the application level where the application interface window is secured instead.</t>
    </r>
  </si>
  <si>
    <r>
      <rPr>
        <sz val="11"/>
        <color rgb="FF000000"/>
        <rFont val="Calibri"/>
      </rPr>
      <t xml:space="preserve">Using an account of appropriate privileges to access TCMax, go to Settings &gt;&gt; Options. </t>
    </r>
    <r>
      <rPr>
        <sz val="11"/>
        <color rgb="FF000000"/>
        <rFont val="Calibri"/>
      </rPr>
      <t xml:space="preserve">
</t>
    </r>
    <r>
      <rPr>
        <sz val="11"/>
        <color rgb="FF000000"/>
        <rFont val="Calibri"/>
      </rPr>
      <t>Under "Login and User Options", if "Automatically log user off after selected number of minutes." is not checked, and the "Number of minutes of idle time will log off the logged in user" is greater than 15, this is a finding.</t>
    </r>
  </si>
  <si>
    <t>V-281367</t>
  </si>
  <si>
    <r>
      <rPr>
        <sz val="11"/>
        <rFont val="Calibri"/>
      </rPr>
      <t>TCMax must enforce the limit of three consecutive invalid logon attempts by a user during a 15-minute time period.</t>
    </r>
  </si>
  <si>
    <r>
      <rPr>
        <sz val="11"/>
        <color rgb="FF000000"/>
        <rFont val="Calibri"/>
      </rPr>
      <t>1. Using an account of appropriate privileges to access TCMax, go to Settings &gt;&gt; User Options.</t>
    </r>
    <r>
      <rPr>
        <sz val="11"/>
        <color rgb="FF000000"/>
        <rFont val="Calibri"/>
      </rPr>
      <t xml:space="preserve">
</t>
    </r>
    <r>
      <rPr>
        <sz val="11"/>
        <color rgb="FF000000"/>
        <rFont val="Calibri"/>
      </rPr>
      <t>2. Click the "Configure" menu option at the top of the window, then click "Account Security Policy."</t>
    </r>
    <r>
      <rPr>
        <sz val="11"/>
        <color rgb="FF000000"/>
        <rFont val="Calibri"/>
      </rPr>
      <t xml:space="preserve">
</t>
    </r>
    <r>
      <rPr>
        <sz val="11"/>
        <color rgb="FF000000"/>
        <rFont val="Calibri"/>
      </rPr>
      <t>3. Click the "Account Lockout" tab.</t>
    </r>
    <r>
      <rPr>
        <sz val="11"/>
        <color rgb="FF000000"/>
        <rFont val="Calibri"/>
      </rPr>
      <t xml:space="preserve">
</t>
    </r>
    <r>
      <rPr>
        <sz val="11"/>
        <color rgb="FF000000"/>
        <rFont val="Calibri"/>
      </rPr>
      <t>4. Check the "Enable Account Lockout Policy" box.</t>
    </r>
    <r>
      <rPr>
        <sz val="11"/>
        <color rgb="FF000000"/>
        <rFont val="Calibri"/>
      </rPr>
      <t xml:space="preserve">
</t>
    </r>
    <r>
      <rPr>
        <sz val="11"/>
        <color rgb="FF000000"/>
        <rFont val="Calibri"/>
      </rPr>
      <t>5. Set the "Number of failed login attempts" value to "3" or fewer.</t>
    </r>
    <r>
      <rPr>
        <sz val="11"/>
        <color rgb="FF000000"/>
        <rFont val="Calibri"/>
      </rPr>
      <t xml:space="preserve">
</t>
    </r>
    <r>
      <rPr>
        <sz val="11"/>
        <color rgb="FF000000"/>
        <rFont val="Calibri"/>
      </rPr>
      <t>6. Set the "Timespan for failed logins (Minutes)" value to "15" or fewer.</t>
    </r>
    <r>
      <rPr>
        <sz val="11"/>
        <color rgb="FF000000"/>
        <rFont val="Calibri"/>
      </rPr>
      <t xml:space="preserve">
</t>
    </r>
    <r>
      <rPr>
        <sz val="11"/>
        <color rgb="FF000000"/>
        <rFont val="Calibri"/>
      </rPr>
      <t>7. Click "Save".</t>
    </r>
  </si>
  <si>
    <r>
      <rPr>
        <sz val="11"/>
        <color rgb="FF000000"/>
        <rFont val="Calibri"/>
      </rPr>
      <t>By limiting the number of failed login attempts, the risk of unauthorized system access via user password guessing, otherwise known as brute forcing, is reduced. Limits are imposed by locking the account.</t>
    </r>
  </si>
  <si>
    <r>
      <rPr>
        <sz val="11"/>
        <color rgb="FF000000"/>
        <rFont val="Calibri"/>
      </rPr>
      <t>1. Using an account of appropriate privileges to access TCMax, go to Settings &gt;&gt; User Options.</t>
    </r>
    <r>
      <rPr>
        <sz val="11"/>
        <color rgb="FF000000"/>
        <rFont val="Calibri"/>
      </rPr>
      <t xml:space="preserve">
</t>
    </r>
    <r>
      <rPr>
        <sz val="11"/>
        <color rgb="FF000000"/>
        <rFont val="Calibri"/>
      </rPr>
      <t>2. Click the "Configure" menu option at the top of the window, then click "Account Security Policy".</t>
    </r>
    <r>
      <rPr>
        <sz val="11"/>
        <color rgb="FF000000"/>
        <rFont val="Calibri"/>
      </rPr>
      <t xml:space="preserve">
</t>
    </r>
    <r>
      <rPr>
        <sz val="11"/>
        <color rgb="FF000000"/>
        <rFont val="Calibri"/>
      </rPr>
      <t>3. Click the "Account Lockout" tab.</t>
    </r>
    <r>
      <rPr>
        <sz val="11"/>
        <color rgb="FF000000"/>
        <rFont val="Calibri"/>
      </rPr>
      <t xml:space="preserve">
</t>
    </r>
    <r>
      <rPr>
        <sz val="11"/>
        <color rgb="FF000000"/>
        <rFont val="Calibri"/>
      </rPr>
      <t>If the "Enable Account Lockout Policy" box is unchecked or if the "Number of failed login attempts" value is greater than "3", this is finding.</t>
    </r>
    <r>
      <rPr>
        <sz val="11"/>
        <color rgb="FF000000"/>
        <rFont val="Calibri"/>
      </rPr>
      <t xml:space="preserve">
</t>
    </r>
    <r>
      <rPr>
        <sz val="11"/>
        <color rgb="FF000000"/>
        <rFont val="Calibri"/>
      </rPr>
      <t>If the "Timespan for failed logins (minutes)" is greater than "15", this is a finding.</t>
    </r>
  </si>
  <si>
    <t>V-281368</t>
  </si>
  <si>
    <r>
      <rPr>
        <sz val="11"/>
        <rFont val="Calibri"/>
      </rPr>
      <t>TCMax must protect audit information from any type of unauthorized read access.</t>
    </r>
  </si>
  <si>
    <r>
      <rPr>
        <sz val="11"/>
        <color rgb="FF000000"/>
        <rFont val="Calibri"/>
      </rPr>
      <t xml:space="preserve">1. Go to Settings &gt;&gt; Options. </t>
    </r>
    <r>
      <rPr>
        <sz val="11"/>
        <color rgb="FF000000"/>
        <rFont val="Calibri"/>
      </rPr>
      <t xml:space="preserve">
</t>
    </r>
    <r>
      <rPr>
        <sz val="11"/>
        <color rgb="FF000000"/>
        <rFont val="Calibri"/>
      </rPr>
      <t>2. Under "Login and User Options", enable the option to "Do not allow access to log search screen without logging in".</t>
    </r>
    <r>
      <rPr>
        <sz val="11"/>
        <color rgb="FF000000"/>
        <rFont val="Calibri"/>
      </rPr>
      <t xml:space="preserve">
</t>
    </r>
    <r>
      <rPr>
        <sz val="11"/>
        <color rgb="FF000000"/>
        <rFont val="Calibri"/>
      </rPr>
      <t>3. Click "Save".</t>
    </r>
  </si>
  <si>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potentially use to their advantage.</t>
    </r>
    <r>
      <rPr>
        <sz val="11"/>
        <color rgb="FF000000"/>
        <rFont val="Calibri"/>
      </rPr>
      <t xml:space="preserve">
</t>
    </r>
    <r>
      <rPr>
        <sz val="11"/>
        <color rgb="FF000000"/>
        <rFont val="Calibri"/>
      </rPr>
      <t>To ensure the veracity of audit data, the information system and/or the application must protect audit information from any and all unauthorized access. This includes read, write, and copy access.</t>
    </r>
    <r>
      <rPr>
        <sz val="11"/>
        <color rgb="FF000000"/>
        <rFont val="Calibri"/>
      </rPr>
      <t xml:space="preserve">
</t>
    </r>
    <r>
      <rPr>
        <sz val="11"/>
        <color rgb="FF000000"/>
        <rFont val="Calibri"/>
      </rPr>
      <t>This requirement can be achieved through multiple methods, which will depend upon system architecture and design. Commonly employed methods for protecting audit information include least privilege permissions as well as restricting the location and number of log file repositories.</t>
    </r>
    <r>
      <rPr>
        <sz val="11"/>
        <color rgb="FF000000"/>
        <rFont val="Calibri"/>
      </rPr>
      <t xml:space="preserve">
</t>
    </r>
    <r>
      <rPr>
        <sz val="11"/>
        <color rgb="FF000000"/>
        <rFont val="Calibri"/>
      </rPr>
      <t>Additionally, applications with user interfaces to audit records must not allow for the unfettered manipulation of or access to those records via the application. If the application provides access to the audit data, the application becomes accountable for ensuring audit information is protected from unauthorized access.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</si>
  <si>
    <r>
      <rPr>
        <sz val="11"/>
        <color rgb="FF000000"/>
        <rFont val="Calibri"/>
      </rPr>
      <t>Launch TCMax and cancel/fail the login process.</t>
    </r>
    <r>
      <rPr>
        <sz val="11"/>
        <color rgb="FF000000"/>
        <rFont val="Calibri"/>
      </rPr>
      <t xml:space="preserve">
</t>
    </r>
    <r>
      <rPr>
        <sz val="11"/>
        <color rgb="FF000000"/>
        <rFont val="Calibri"/>
      </rPr>
      <t>If the Tools &gt;&gt; Log Search menu option is enabled, this is a finding.</t>
    </r>
  </si>
  <si>
    <t>V-281369</t>
  </si>
  <si>
    <r>
      <rPr>
        <sz val="11"/>
        <rFont val="Calibri"/>
      </rPr>
      <t>TCMax must be configured to prohibit or restrict using organization-defined functions, ports, protocols, and/or services, as defined in the Ports, Protocols, and Services Management Category Assurance List (PPSM CAL) and vulnerability assessments.</t>
    </r>
  </si>
  <si>
    <r>
      <rPr>
        <sz val="11"/>
        <color rgb="FF000000"/>
        <rFont val="Calibri"/>
      </rPr>
      <t>Configure the connection to use ports approved by the PPSM CAL.</t>
    </r>
  </si>
  <si>
    <r>
      <rPr>
        <sz val="11"/>
        <color rgb="FF000000"/>
        <rFont val="Calibri"/>
      </rPr>
      <t>Authenticity protection provides protection against man-in-the-middle attacks/session hijacking and the insertion of false information into sessions.</t>
    </r>
    <r>
      <rPr>
        <sz val="11"/>
        <color rgb="FF000000"/>
        <rFont val="Calibri"/>
      </rPr>
      <t xml:space="preserve">
</t>
    </r>
    <r>
      <rPr>
        <sz val="11"/>
        <color rgb="FF000000"/>
        <rFont val="Calibri"/>
      </rPr>
      <t xml:space="preserve">Application communication sessions are protected using transport encryption protocols, such as TLS, which provides web applications with a means to be able to authenticate user sessions and encrypt application traffic. Session authentication can be single (one-way) or mutual (two-way) in nature. Single authentication authenticates the server for the client, whereas mutual authentication provides a means for both the client and the server to authenticate each other. </t>
    </r>
    <r>
      <rPr>
        <sz val="11"/>
        <color rgb="FF000000"/>
        <rFont val="Calibri"/>
      </rPr>
      <t xml:space="preserve">
</t>
    </r>
    <r>
      <rPr>
        <sz val="11"/>
        <color rgb="FF000000"/>
        <rFont val="Calibri"/>
      </rPr>
      <t xml:space="preserve">This requirement applies to applications that use communications sessions. This includes, but is not limited to, web-based applications and service-oriented architectures (SOAs). </t>
    </r>
    <r>
      <rPr>
        <sz val="11"/>
        <color rgb="FF000000"/>
        <rFont val="Calibri"/>
      </rPr>
      <t xml:space="preserve">
</t>
    </r>
    <r>
      <rPr>
        <sz val="11"/>
        <color rgb="FF000000"/>
        <rFont val="Calibri"/>
      </rPr>
      <t>This requirement addresses communications protection at the application session, versus the network packet, and establishes grounds for confidence at both ends of communications sessions in ongoing identities of other parties and in the validity of information transmitted. Depending on the required degree of confidentiality and integrity, web services/service oriented architecture (SOA) requires using TLS mutual authentication (two-way/bidirectional).</t>
    </r>
  </si>
  <si>
    <r>
      <rPr>
        <sz val="11"/>
        <color rgb="FF000000"/>
        <rFont val="Calibri"/>
      </rPr>
      <t>1. Using a Windows account of appropriate privileges to access the file system, open the file C:\ProgramData\Soaring Software Solutions\TCMax\Configuration Files\DatabaseConnections.xml.</t>
    </r>
    <r>
      <rPr>
        <sz val="11"/>
        <color rgb="FF000000"/>
        <rFont val="Calibri"/>
      </rPr>
      <t xml:space="preserve">
</t>
    </r>
    <r>
      <rPr>
        <sz val="11"/>
        <color rgb="FF000000"/>
        <rFont val="Calibri"/>
      </rPr>
      <t>2. Review the connection string attribute for Data Source.</t>
    </r>
    <r>
      <rPr>
        <sz val="11"/>
        <color rgb="FF000000"/>
        <rFont val="Calibri"/>
      </rPr>
      <t xml:space="preserve">
</t>
    </r>
    <r>
      <rPr>
        <sz val="11"/>
        <color rgb="FF000000"/>
        <rFont val="Calibri"/>
      </rPr>
      <t>If the port specified in the Data Source is not approved by the PPSM CAL, this is a finding.</t>
    </r>
  </si>
  <si>
    <t>V-281370</t>
  </si>
  <si>
    <r>
      <rPr>
        <sz val="11"/>
        <rFont val="Calibri"/>
      </rPr>
      <t>TCMax must uniquely identify and authenticate organizational users (or processes acting on behalf of organizational users).</t>
    </r>
  </si>
  <si>
    <r>
      <rPr>
        <sz val="11"/>
        <color rgb="FF000000"/>
        <rFont val="Calibri"/>
      </rPr>
      <t>1. Using an account of appropriate privileges to access TCMax, go to Settings &gt;&gt; Options &gt;&gt; General tab.</t>
    </r>
    <r>
      <rPr>
        <sz val="11"/>
        <color rgb="FF000000"/>
        <rFont val="Calibri"/>
      </rPr>
      <t xml:space="preserve">
</t>
    </r>
    <r>
      <rPr>
        <sz val="11"/>
        <color rgb="FF000000"/>
        <rFont val="Calibri"/>
      </rPr>
      <t>2. Under "Login and User Options", enable the following:</t>
    </r>
    <r>
      <rPr>
        <sz val="11"/>
        <color rgb="FF000000"/>
        <rFont val="Calibri"/>
      </rPr>
      <t xml:space="preserve">
</t>
    </r>
    <r>
      <rPr>
        <sz val="11"/>
        <color rgb="FF000000"/>
        <rFont val="Calibri"/>
      </rPr>
      <t>- "Require someone to be logged in before you can perform an issue or turn-in".</t>
    </r>
    <r>
      <rPr>
        <sz val="11"/>
        <color rgb="FF000000"/>
        <rFont val="Calibri"/>
      </rPr>
      <t xml:space="preserve">
</t>
    </r>
    <r>
      <rPr>
        <sz val="11"/>
        <color rgb="FF000000"/>
        <rFont val="Calibri"/>
      </rPr>
      <t>- "Do not allow access to log search screen without logging in".</t>
    </r>
    <r>
      <rPr>
        <sz val="11"/>
        <color rgb="FF000000"/>
        <rFont val="Calibri"/>
      </rPr>
      <t xml:space="preserve">
</t>
    </r>
    <r>
      <rPr>
        <sz val="11"/>
        <color rgb="FF000000"/>
        <rFont val="Calibri"/>
      </rPr>
      <t>- "Restrict reports to those with permission only".</t>
    </r>
    <r>
      <rPr>
        <sz val="11"/>
        <color rgb="FF000000"/>
        <rFont val="Calibri"/>
      </rPr>
      <t xml:space="preserve">
</t>
    </r>
    <r>
      <rPr>
        <sz val="11"/>
        <color rgb="FF000000"/>
        <rFont val="Calibri"/>
      </rPr>
      <t>- "Hide user id field on all screens".</t>
    </r>
    <r>
      <rPr>
        <sz val="11"/>
        <color rgb="FF000000"/>
        <rFont val="Calibri"/>
      </rPr>
      <t xml:space="preserve">
</t>
    </r>
    <r>
      <rPr>
        <sz val="11"/>
        <color rgb="FF000000"/>
        <rFont val="Calibri"/>
      </rPr>
      <t>3. Click "Save".</t>
    </r>
  </si>
  <si>
    <r>
      <rPr>
        <sz val="11"/>
        <color rgb="FF000000"/>
        <rFont val="Calibri"/>
      </rPr>
      <t>To ensure accountability and prevent unauthenticated access, organizational users must be identified and authenticated to prevent potential misuse and compromise of the system.</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 xml:space="preserve">(i) Accesses explicitly identified and documented by the organization. Organizations document specific user actions that can be performed on the information system without identification or authentication; and </t>
    </r>
    <r>
      <rPr>
        <sz val="11"/>
        <color rgb="FF000000"/>
        <rFont val="Calibri"/>
      </rPr>
      <t xml:space="preserve">
</t>
    </r>
    <r>
      <rPr>
        <sz val="11"/>
        <color rgb="FF000000"/>
        <rFont val="Calibri"/>
      </rPr>
      <t>(ii) Accesses that occur through authorized use of group authenticators without individual authentication. Organizations may require unique identification of individuals in group accounts (e.g., shared privilege accounts) or for detailed accountability of individual activity.</t>
    </r>
  </si>
  <si>
    <r>
      <rPr>
        <sz val="11"/>
        <color rgb="FF000000"/>
        <rFont val="Calibri"/>
      </rPr>
      <t>1. Using an account of appropriate privileges to access TCMax, go to Settings &gt;&gt; Options &gt;&gt; General tab.</t>
    </r>
    <r>
      <rPr>
        <sz val="11"/>
        <color rgb="FF000000"/>
        <rFont val="Calibri"/>
      </rPr>
      <t xml:space="preserve">
</t>
    </r>
    <r>
      <rPr>
        <sz val="11"/>
        <color rgb="FF000000"/>
        <rFont val="Calibri"/>
      </rPr>
      <t>2. Under "Login and User Options", verify the following are enabled:</t>
    </r>
    <r>
      <rPr>
        <sz val="11"/>
        <color rgb="FF000000"/>
        <rFont val="Calibri"/>
      </rPr>
      <t xml:space="preserve">
</t>
    </r>
    <r>
      <rPr>
        <sz val="11"/>
        <color rgb="FF000000"/>
        <rFont val="Calibri"/>
      </rPr>
      <t>- "Require someone to be logged in before you can perform an issue or turn-in".</t>
    </r>
    <r>
      <rPr>
        <sz val="11"/>
        <color rgb="FF000000"/>
        <rFont val="Calibri"/>
      </rPr>
      <t xml:space="preserve">
</t>
    </r>
    <r>
      <rPr>
        <sz val="11"/>
        <color rgb="FF000000"/>
        <rFont val="Calibri"/>
      </rPr>
      <t>- "Do not allow access to log search screen without logging in".</t>
    </r>
    <r>
      <rPr>
        <sz val="11"/>
        <color rgb="FF000000"/>
        <rFont val="Calibri"/>
      </rPr>
      <t xml:space="preserve">
</t>
    </r>
    <r>
      <rPr>
        <sz val="11"/>
        <color rgb="FF000000"/>
        <rFont val="Calibri"/>
      </rPr>
      <t>- "Restrict reports to those with permission only".</t>
    </r>
    <r>
      <rPr>
        <sz val="11"/>
        <color rgb="FF000000"/>
        <rFont val="Calibri"/>
      </rPr>
      <t xml:space="preserve">
</t>
    </r>
    <r>
      <rPr>
        <sz val="11"/>
        <color rgb="FF000000"/>
        <rFont val="Calibri"/>
      </rPr>
      <t>- "Hide user id field on all screens".</t>
    </r>
    <r>
      <rPr>
        <sz val="11"/>
        <color rgb="FF000000"/>
        <rFont val="Calibri"/>
      </rPr>
      <t xml:space="preserve">
</t>
    </r>
    <r>
      <rPr>
        <sz val="11"/>
        <color rgb="FF000000"/>
        <rFont val="Calibri"/>
      </rPr>
      <t>If any of these options are disabled, this is a finding.</t>
    </r>
  </si>
  <si>
    <t>V-281371</t>
  </si>
  <si>
    <r>
      <rPr>
        <sz val="11"/>
        <rFont val="Calibri"/>
      </rPr>
      <t>TCMax must enforce a minimum 15-character password length.</t>
    </r>
  </si>
  <si>
    <r>
      <rPr>
        <sz val="11"/>
        <color rgb="FF000000"/>
        <rFont val="Calibri"/>
      </rPr>
      <t xml:space="preserve">1. Using an account of appropriate privileges to access TCMax, go to Settings &gt;&gt; User Options. </t>
    </r>
    <r>
      <rPr>
        <sz val="11"/>
        <color rgb="FF000000"/>
        <rFont val="Calibri"/>
      </rPr>
      <t xml:space="preserve">
</t>
    </r>
    <r>
      <rPr>
        <sz val="11"/>
        <color rgb="FF000000"/>
        <rFont val="Calibri"/>
      </rPr>
      <t xml:space="preserve">2. Click the "Configure" menu option at the top of the window, then click "Account Security Policy". </t>
    </r>
    <r>
      <rPr>
        <sz val="11"/>
        <color rgb="FF000000"/>
        <rFont val="Calibri"/>
      </rPr>
      <t xml:space="preserve">
</t>
    </r>
    <r>
      <rPr>
        <sz val="11"/>
        <color rgb="FF000000"/>
        <rFont val="Calibri"/>
      </rPr>
      <t>3. Check the "Enable Password Enforcement Policy" box.</t>
    </r>
    <r>
      <rPr>
        <sz val="11"/>
        <color rgb="FF000000"/>
        <rFont val="Calibri"/>
      </rPr>
      <t xml:space="preserve">
</t>
    </r>
    <r>
      <rPr>
        <sz val="11"/>
        <color rgb="FF000000"/>
        <rFont val="Calibri"/>
      </rPr>
      <t>4. Set the "Minimum Length" value to "15" or greater.</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</si>
  <si>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 xml:space="preserve">Password complexity, or strength, is a measure of the effectiveness of a password in resisting attempts at guessing and brute-force attacks. Password length is one factor of several that helps to determine strength and how long it takes to crack a password. The shorter the password, the lower the number of possible combinations that need to be tested before the password is compromised. </t>
    </r>
    <r>
      <rPr>
        <sz val="11"/>
        <color rgb="FF000000"/>
        <rFont val="Calibri"/>
      </rPr>
      <t xml:space="preserve">
</t>
    </r>
    <r>
      <rPr>
        <sz val="11"/>
        <color rgb="FF000000"/>
        <rFont val="Calibri"/>
      </rPr>
      <t>Use of more characters in a password helps to exponentially increase the time and/or resources required to compromise the password.</t>
    </r>
  </si>
  <si>
    <r>
      <rPr>
        <sz val="11"/>
        <color rgb="FF000000"/>
        <rFont val="Calibri"/>
      </rPr>
      <t>1. Using an account of appropriate privileges to access TCMax, go to Settings &gt;&gt; User Options.</t>
    </r>
    <r>
      <rPr>
        <sz val="11"/>
        <color rgb="FF000000"/>
        <rFont val="Calibri"/>
      </rPr>
      <t xml:space="preserve">
</t>
    </r>
    <r>
      <rPr>
        <sz val="11"/>
        <color rgb="FF000000"/>
        <rFont val="Calibri"/>
      </rPr>
      <t>2. Click the "Configure" menu option at the top of the window, then click "Account Security Policy".</t>
    </r>
    <r>
      <rPr>
        <sz val="11"/>
        <color rgb="FF000000"/>
        <rFont val="Calibri"/>
      </rPr>
      <t xml:space="preserve">
</t>
    </r>
    <r>
      <rPr>
        <sz val="11"/>
        <color rgb="FF000000"/>
        <rFont val="Calibri"/>
      </rPr>
      <t>On the "Password Enforcement" tab, if the "Enable Password Enforcement Policy" box is unchecked or the "Minimum Length" value is less than "15", this is a finding.</t>
    </r>
  </si>
  <si>
    <t>V-281372</t>
  </si>
  <si>
    <r>
      <rPr>
        <sz val="11"/>
        <rFont val="Calibri"/>
      </rPr>
      <t>TCMax must enforce password complexity by requiring that at least one uppercase letter, one lowercase letter, and number, and one special character be used.</t>
    </r>
  </si>
  <si>
    <r>
      <rPr>
        <sz val="11"/>
        <color rgb="FF000000"/>
        <rFont val="Calibri"/>
      </rPr>
      <t>1. Using an account of appropriate privileges to access TCMax, go to Settings &gt;&gt; User Options.</t>
    </r>
    <r>
      <rPr>
        <sz val="11"/>
        <color rgb="FF000000"/>
        <rFont val="Calibri"/>
      </rPr>
      <t xml:space="preserve">
</t>
    </r>
    <r>
      <rPr>
        <sz val="11"/>
        <color rgb="FF000000"/>
        <rFont val="Calibri"/>
      </rPr>
      <t xml:space="preserve">2. Click the "Configure" menu option at the top of the window, then click "Account Security Policy". </t>
    </r>
    <r>
      <rPr>
        <sz val="11"/>
        <color rgb="FF000000"/>
        <rFont val="Calibri"/>
      </rPr>
      <t xml:space="preserve">
</t>
    </r>
    <r>
      <rPr>
        <sz val="11"/>
        <color rgb="FF000000"/>
        <rFont val="Calibri"/>
      </rPr>
      <t xml:space="preserve">3. Check the "Enable Password Enforcement Policy" box and check the "Complex Password" box. </t>
    </r>
    <r>
      <rPr>
        <sz val="11"/>
        <color rgb="FF000000"/>
        <rFont val="Calibri"/>
      </rPr>
      <t xml:space="preserve">
</t>
    </r>
    <r>
      <rPr>
        <sz val="11"/>
        <color rgb="FF000000"/>
        <rFont val="Calibri"/>
      </rPr>
      <t>4. Click "Save".</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</si>
  <si>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r>
      <rPr>
        <sz val="11"/>
        <color rgb="FF000000"/>
        <rFont val="Calibri"/>
      </rPr>
      <t xml:space="preserve">
</t>
    </r>
    <r>
      <rPr>
        <sz val="11"/>
        <color rgb="FF000000"/>
        <rFont val="Calibri"/>
      </rPr>
      <t>Complex passwords should consist of at least one uppercase letter, one lowercase letter, one number, and one special character.</t>
    </r>
    <r>
      <rPr>
        <sz val="11"/>
        <color rgb="FF000000"/>
        <rFont val="Calibri"/>
      </rPr>
      <t xml:space="preserve">
</t>
    </r>
    <r>
      <rPr>
        <sz val="11"/>
        <color rgb="FF000000"/>
        <rFont val="Calibri"/>
      </rPr>
      <t>Special characters are those characters that are not alphanumeric. Examples include: ~ ! @ # $ % ^ *.</t>
    </r>
    <r>
      <rPr>
        <sz val="11"/>
        <color rgb="FF000000"/>
        <rFont val="Calibri"/>
      </rPr>
      <t xml:space="preserve">
</t>
    </r>
    <r>
      <rPr>
        <sz val="11"/>
        <color rgb="FF000000"/>
        <rFont val="Calibri"/>
      </rPr>
      <t>Satisfies: SRG-APP-000166, SRG-APP-000167, SRG-APP-000168, SRG-APP-000169, SRG-APP-000870</t>
    </r>
  </si>
  <si>
    <r>
      <rPr>
        <sz val="11"/>
        <color rgb="FF000000"/>
        <rFont val="Calibri"/>
      </rPr>
      <t>1. Using an account of appropriate privileges to access TCMax, go to Settings &gt;&gt; User Options.</t>
    </r>
    <r>
      <rPr>
        <sz val="11"/>
        <color rgb="FF000000"/>
        <rFont val="Calibri"/>
      </rPr>
      <t xml:space="preserve">
</t>
    </r>
    <r>
      <rPr>
        <sz val="11"/>
        <color rgb="FF000000"/>
        <rFont val="Calibri"/>
      </rPr>
      <t xml:space="preserve">2. Click the "Configure" menu option at the top of the window, then click "Account Security Policy". </t>
    </r>
    <r>
      <rPr>
        <sz val="11"/>
        <color rgb="FF000000"/>
        <rFont val="Calibri"/>
      </rPr>
      <t xml:space="preserve">
</t>
    </r>
    <r>
      <rPr>
        <sz val="11"/>
        <color rgb="FF000000"/>
        <rFont val="Calibri"/>
      </rPr>
      <t>On the Password Enforcement tab, if the "Enable Password Enforcement Policy" box or the "Complex Password" is unchecked, this is a finding.</t>
    </r>
  </si>
  <si>
    <t>V-281373</t>
  </si>
  <si>
    <r>
      <rPr>
        <sz val="11"/>
        <rFont val="Calibri"/>
      </rPr>
      <t>TCMax must require the change of at least eight of the total number of characters when passwords are changed.</t>
    </r>
  </si>
  <si>
    <r>
      <rPr>
        <sz val="11"/>
        <color rgb="FF000000"/>
        <rFont val="Calibri"/>
      </rPr>
      <t>1. Using an account of appropriate privileges to access TCMax, go to Settings &gt;&gt; User Options.</t>
    </r>
    <r>
      <rPr>
        <sz val="11"/>
        <color rgb="FF000000"/>
        <rFont val="Calibri"/>
      </rPr>
      <t xml:space="preserve">
</t>
    </r>
    <r>
      <rPr>
        <sz val="11"/>
        <color rgb="FF000000"/>
        <rFont val="Calibri"/>
      </rPr>
      <t xml:space="preserve">2. Click the "Configure" menu option at the top of the window, then click "Account Security Policy". </t>
    </r>
    <r>
      <rPr>
        <sz val="11"/>
        <color rgb="FF000000"/>
        <rFont val="Calibri"/>
      </rPr>
      <t xml:space="preserve">
</t>
    </r>
    <r>
      <rPr>
        <sz val="11"/>
        <color rgb="FF000000"/>
        <rFont val="Calibri"/>
      </rPr>
      <t>3. Check the "Enable Password Enforcement Policy".</t>
    </r>
    <r>
      <rPr>
        <sz val="11"/>
        <color rgb="FF000000"/>
        <rFont val="Calibri"/>
      </rPr>
      <t xml:space="preserve">
</t>
    </r>
    <r>
      <rPr>
        <sz val="11"/>
        <color rgb="FF000000"/>
        <rFont val="Calibri"/>
      </rPr>
      <t xml:space="preserve">4. Set the "Different Characters" value to "8" or higher. </t>
    </r>
    <r>
      <rPr>
        <sz val="11"/>
        <color rgb="FF000000"/>
        <rFont val="Calibri"/>
      </rPr>
      <t xml:space="preserve">
</t>
    </r>
    <r>
      <rPr>
        <sz val="11"/>
        <color rgb="FF000000"/>
        <rFont val="Calibri"/>
      </rPr>
      <t>5. Click "Save".</t>
    </r>
  </si>
  <si>
    <r>
      <rPr>
        <sz val="11"/>
        <color rgb="FF000000"/>
        <rFont val="Calibri"/>
      </rPr>
      <t>If the application allows the user to consecutively reuse extensive portions of passwords, this increases the chances of password compromise by increasing the window of opportunity for attempts at guessing and brute-force attacks.</t>
    </r>
    <r>
      <rPr>
        <sz val="11"/>
        <color rgb="FF000000"/>
        <rFont val="Calibri"/>
      </rPr>
      <t xml:space="preserve">
</t>
    </r>
    <r>
      <rPr>
        <sz val="11"/>
        <color rgb="FF000000"/>
        <rFont val="Calibri"/>
      </rPr>
      <t>The number of changed characters refers to the number of changes required with respect to the total number of positions in the current password. In other words, characters may be the same within the two passwords; however, the positions of the like characters must be different.</t>
    </r>
  </si>
  <si>
    <r>
      <rPr>
        <sz val="11"/>
        <color rgb="FF000000"/>
        <rFont val="Calibri"/>
      </rPr>
      <t>1. Using an account of appropriate privileges to access TCMax, go to Settings &gt;&gt; User Options.</t>
    </r>
    <r>
      <rPr>
        <sz val="11"/>
        <color rgb="FF000000"/>
        <rFont val="Calibri"/>
      </rPr>
      <t xml:space="preserve">
</t>
    </r>
    <r>
      <rPr>
        <sz val="11"/>
        <color rgb="FF000000"/>
        <rFont val="Calibri"/>
      </rPr>
      <t>2. Click the "Configure" menu option at the top of the window, then click "Account Security Policy".</t>
    </r>
    <r>
      <rPr>
        <sz val="11"/>
        <color rgb="FF000000"/>
        <rFont val="Calibri"/>
      </rPr>
      <t xml:space="preserve">
</t>
    </r>
    <r>
      <rPr>
        <sz val="11"/>
        <color rgb="FF000000"/>
        <rFont val="Calibri"/>
      </rPr>
      <t>If the "Enable Password Enforcement Policy" box is unchecked, this is a finding.</t>
    </r>
    <r>
      <rPr>
        <sz val="11"/>
        <color rgb="FF000000"/>
        <rFont val="Calibri"/>
      </rPr>
      <t xml:space="preserve">
</t>
    </r>
    <r>
      <rPr>
        <sz val="11"/>
        <color rgb="FF000000"/>
        <rFont val="Calibri"/>
      </rPr>
      <t>If the "Different Characters" is a number less than "8", this is a finding.</t>
    </r>
  </si>
  <si>
    <t>V-281374</t>
  </si>
  <si>
    <r>
      <rPr>
        <sz val="11"/>
        <rFont val="Calibri"/>
      </rPr>
      <t>TCMax must enforce 24 hours/1 day as the minimum password lifetime.</t>
    </r>
  </si>
  <si>
    <r>
      <rPr>
        <sz val="11"/>
        <color rgb="FF000000"/>
        <rFont val="Calibri"/>
      </rPr>
      <t>1. Using an account of appropriate privileges to access TCMax, go to Settings &gt;&gt; User Options.</t>
    </r>
    <r>
      <rPr>
        <sz val="11"/>
        <color rgb="FF000000"/>
        <rFont val="Calibri"/>
      </rPr>
      <t xml:space="preserve">
</t>
    </r>
    <r>
      <rPr>
        <sz val="11"/>
        <color rgb="FF000000"/>
        <rFont val="Calibri"/>
      </rPr>
      <t>2. Click the "Configure" menu option at the top of the window, then click "Account Security Policy".</t>
    </r>
    <r>
      <rPr>
        <sz val="11"/>
        <color rgb="FF000000"/>
        <rFont val="Calibri"/>
      </rPr>
      <t xml:space="preserve">
</t>
    </r>
    <r>
      <rPr>
        <sz val="11"/>
        <color rgb="FF000000"/>
        <rFont val="Calibri"/>
      </rPr>
      <t>3. Ensure "Enable Password Enforcement Policy" is checked.</t>
    </r>
    <r>
      <rPr>
        <sz val="11"/>
        <color rgb="FF000000"/>
        <rFont val="Calibri"/>
      </rPr>
      <t xml:space="preserve">
</t>
    </r>
    <r>
      <rPr>
        <sz val="11"/>
        <color rgb="FF000000"/>
        <rFont val="Calibri"/>
      </rPr>
      <t>4. Ensure "Minimum Password Life (Hours)" is set to "24".</t>
    </r>
  </si>
  <si>
    <r>
      <rPr>
        <sz val="11"/>
        <color rgb="FF000000"/>
        <rFont val="Calibri"/>
      </rPr>
      <t>Enforcing a minimum password lifetime helps prevent repeated password changes to defeat the password reuse or history enforcement requirement.</t>
    </r>
    <r>
      <rPr>
        <sz val="11"/>
        <color rgb="FF000000"/>
        <rFont val="Calibri"/>
      </rPr>
      <t xml:space="preserve">
</t>
    </r>
    <r>
      <rPr>
        <sz val="11"/>
        <color rgb="FF000000"/>
        <rFont val="Calibri"/>
      </rPr>
      <t>Restricting this setting limits the user's ability to change their password. Passwords must be changed at specific policy based intervals; however, if the application allows the user to immediately and continually change their password, then the password could be repeatedly changed in a short period of time to defeat the organization's policy regarding password reuse.</t>
    </r>
  </si>
  <si>
    <r>
      <rPr>
        <sz val="11"/>
        <color rgb="FF000000"/>
        <rFont val="Calibri"/>
      </rPr>
      <t>1. Using an account of appropriate privileges to access TCMax, go to Settings &gt;&gt; User Options.</t>
    </r>
    <r>
      <rPr>
        <sz val="11"/>
        <color rgb="FF000000"/>
        <rFont val="Calibri"/>
      </rPr>
      <t xml:space="preserve">
</t>
    </r>
    <r>
      <rPr>
        <sz val="11"/>
        <color rgb="FF000000"/>
        <rFont val="Calibri"/>
      </rPr>
      <t>2. Click the "Configure" menu option at the top of the window, then click "Account Security Policy".</t>
    </r>
    <r>
      <rPr>
        <sz val="11"/>
        <color rgb="FF000000"/>
        <rFont val="Calibri"/>
      </rPr>
      <t xml:space="preserve">
</t>
    </r>
    <r>
      <rPr>
        <sz val="11"/>
        <color rgb="FF000000"/>
        <rFont val="Calibri"/>
      </rPr>
      <t>If "Enable Password Enforcement Policy" is unchecked, this is a finding.</t>
    </r>
    <r>
      <rPr>
        <sz val="11"/>
        <color rgb="FF000000"/>
        <rFont val="Calibri"/>
      </rPr>
      <t xml:space="preserve">
</t>
    </r>
    <r>
      <rPr>
        <sz val="11"/>
        <color rgb="FF000000"/>
        <rFont val="Calibri"/>
      </rPr>
      <t>If "Minimum Password Life (Hours)" is less than "24", this is a finding.</t>
    </r>
  </si>
  <si>
    <t>V-281375</t>
  </si>
  <si>
    <r>
      <rPr>
        <sz val="11"/>
        <rFont val="Calibri"/>
      </rPr>
      <t>TCMax must enforce a 60-day maximum password lifetime restriction.</t>
    </r>
  </si>
  <si>
    <r>
      <rPr>
        <sz val="11"/>
        <color rgb="FF000000"/>
        <rFont val="Calibri"/>
      </rPr>
      <t>1. Using an account of appropriate privileges to access TCMax, go to Settings &gt;&gt; User Options.</t>
    </r>
    <r>
      <rPr>
        <sz val="11"/>
        <color rgb="FF000000"/>
        <rFont val="Calibri"/>
      </rPr>
      <t xml:space="preserve">
</t>
    </r>
    <r>
      <rPr>
        <sz val="11"/>
        <color rgb="FF000000"/>
        <rFont val="Calibri"/>
      </rPr>
      <t xml:space="preserve">2. Click the "Configure" menu option at the top of the window, then click "Account Security Policy". </t>
    </r>
    <r>
      <rPr>
        <sz val="11"/>
        <color rgb="FF000000"/>
        <rFont val="Calibri"/>
      </rPr>
      <t xml:space="preserve">
</t>
    </r>
    <r>
      <rPr>
        <sz val="11"/>
        <color rgb="FF000000"/>
        <rFont val="Calibri"/>
      </rPr>
      <t>3. Ensure "Enable Password Enforcement Policy" is checked.</t>
    </r>
    <r>
      <rPr>
        <sz val="11"/>
        <color rgb="FF000000"/>
        <rFont val="Calibri"/>
      </rPr>
      <t xml:space="preserve">
</t>
    </r>
    <r>
      <rPr>
        <sz val="11"/>
        <color rgb="FF000000"/>
        <rFont val="Calibri"/>
      </rPr>
      <t>4. Set "Days Until Password Expires" to "60" or fewer.</t>
    </r>
  </si>
  <si>
    <r>
      <rPr>
        <sz val="11"/>
        <color rgb="FF000000"/>
        <rFont val="Calibri"/>
      </rPr>
      <t>Any password, no matter how complex, can eventually be cracked. Therefore, passwords need to be changed at specific intervals.</t>
    </r>
    <r>
      <rPr>
        <sz val="11"/>
        <color rgb="FF000000"/>
        <rFont val="Calibri"/>
      </rPr>
      <t xml:space="preserve">
</t>
    </r>
    <r>
      <rPr>
        <sz val="11"/>
        <color rgb="FF000000"/>
        <rFont val="Calibri"/>
      </rPr>
      <t>One method of minimizing this risk is to use complex passwords and periodically change them. If the application does not limit the lifetime of passwords and force users to change their passwords, there is the risk that the system and/or application passwords could be compromised.</t>
    </r>
    <r>
      <rPr>
        <sz val="11"/>
        <color rgb="FF000000"/>
        <rFont val="Calibri"/>
      </rPr>
      <t xml:space="preserve">
</t>
    </r>
    <r>
      <rPr>
        <sz val="11"/>
        <color rgb="FF000000"/>
        <rFont val="Calibri"/>
      </rPr>
      <t>This requirement does not include emergency administration accounts, which are meant for access to the application in case of failure. These accounts are not required to have maximum password lifetime restrictions.</t>
    </r>
  </si>
  <si>
    <r>
      <rPr>
        <sz val="11"/>
        <color rgb="FF000000"/>
        <rFont val="Calibri"/>
      </rPr>
      <t>1. Using an account of appropriate privileges to access TCMax, go to Settings &gt;&gt; User Options.</t>
    </r>
    <r>
      <rPr>
        <sz val="11"/>
        <color rgb="FF000000"/>
        <rFont val="Calibri"/>
      </rPr>
      <t xml:space="preserve">
</t>
    </r>
    <r>
      <rPr>
        <sz val="11"/>
        <color rgb="FF000000"/>
        <rFont val="Calibri"/>
      </rPr>
      <t>2. Click the "Configure" menu option at the top of the window, then click "Account Security Policy".</t>
    </r>
    <r>
      <rPr>
        <sz val="11"/>
        <color rgb="FF000000"/>
        <rFont val="Calibri"/>
      </rPr>
      <t xml:space="preserve">
</t>
    </r>
    <r>
      <rPr>
        <sz val="11"/>
        <color rgb="FF000000"/>
        <rFont val="Calibri"/>
      </rPr>
      <t>If "Enable Password Enforcement Policy" is unchecked, this is a finding.</t>
    </r>
    <r>
      <rPr>
        <sz val="11"/>
        <color rgb="FF000000"/>
        <rFont val="Calibri"/>
      </rPr>
      <t xml:space="preserve">
</t>
    </r>
    <r>
      <rPr>
        <sz val="11"/>
        <color rgb="FF000000"/>
        <rFont val="Calibri"/>
      </rPr>
      <t>If "Days Until Password Expires" is more than "60", this is a finding.</t>
    </r>
  </si>
  <si>
    <t>V-281376</t>
  </si>
  <si>
    <r>
      <rPr>
        <sz val="11"/>
        <rFont val="Calibri"/>
      </rPr>
      <t>TCMax must protect the confidentiality and integrity of transmitted information.</t>
    </r>
  </si>
  <si>
    <t>CAT I (High)</t>
  </si>
  <si>
    <r>
      <rPr>
        <sz val="11"/>
        <color rgb="FF000000"/>
        <rFont val="Calibri"/>
      </rPr>
      <t xml:space="preserve">1. Open the file C:\ProgramData\Soaring Software Solutions\TCMax\Configuration Files\DatabaseConnections.xml. </t>
    </r>
    <r>
      <rPr>
        <sz val="11"/>
        <color rgb="FF000000"/>
        <rFont val="Calibri"/>
      </rPr>
      <t xml:space="preserve">
</t>
    </r>
    <r>
      <rPr>
        <sz val="11"/>
        <color rgb="FF000000"/>
        <rFont val="Calibri"/>
      </rPr>
      <t xml:space="preserve">2. Edit the file to set Encrypt = True. </t>
    </r>
    <r>
      <rPr>
        <sz val="11"/>
        <color rgb="FF000000"/>
        <rFont val="Calibri"/>
      </rPr>
      <t xml:space="preserve">
</t>
    </r>
    <r>
      <rPr>
        <sz val="11"/>
        <color rgb="FF000000"/>
        <rFont val="Calibri"/>
      </rPr>
      <t>Example file below:</t>
    </r>
    <r>
      <rPr>
        <sz val="11"/>
        <color rgb="FF000000"/>
        <rFont val="Calibri"/>
      </rPr>
      <t xml:space="preserve">
</t>
    </r>
    <r>
      <rPr>
        <sz val="11"/>
        <color rgb="FF000000"/>
        <rFont val="Calibri"/>
      </rPr>
      <t>&lt;Root&gt;</t>
    </r>
    <r>
      <rPr>
        <sz val="11"/>
        <color rgb="FF000000"/>
        <rFont val="Calibri"/>
      </rPr>
      <t xml:space="preserve">
</t>
    </r>
    <r>
      <rPr>
        <sz val="11"/>
        <color rgb="FF000000"/>
        <rFont val="Calibri"/>
      </rPr>
      <t xml:space="preserve">  &lt;PrimaryConnection DataSource="MicrosoftSqlServer" DataProvider="SqlClient"&gt;</t>
    </r>
    <r>
      <rPr>
        <sz val="11"/>
        <color rgb="FF000000"/>
        <rFont val="Calibri"/>
      </rPr>
      <t xml:space="preserve">
</t>
    </r>
    <r>
      <rPr>
        <sz val="11"/>
        <color rgb="FF000000"/>
        <rFont val="Calibri"/>
      </rPr>
      <t xml:space="preserve">    &lt;ConnectionString&gt;Persist Security Info=False;Data Source=SERVER_NAME\INSTANCE_NAME;Initial Catalog=DB_NAME;Integrated Security=SSPI;Encrypt=True;TrustServerCertificate=False;MultipleActiveResultSets=True;Connection Timeout=15&lt;/ConnectionString&gt;</t>
    </r>
    <r>
      <rPr>
        <sz val="11"/>
        <color rgb="FF000000"/>
        <rFont val="Calibri"/>
      </rPr>
      <t xml:space="preserve">
</t>
    </r>
    <r>
      <rPr>
        <sz val="11"/>
        <color rgb="FF000000"/>
        <rFont val="Calibri"/>
      </rPr>
      <t xml:space="preserve">  &lt;/PrimaryConnection&gt;</t>
    </r>
    <r>
      <rPr>
        <sz val="11"/>
        <color rgb="FF000000"/>
        <rFont val="Calibri"/>
      </rPr>
      <t xml:space="preserve">
</t>
    </r>
    <r>
      <rPr>
        <sz val="11"/>
        <color rgb="FF000000"/>
        <rFont val="Calibri"/>
      </rPr>
      <t>&lt;/Root&gt;</t>
    </r>
  </si>
  <si>
    <r>
      <rPr>
        <sz val="11"/>
        <color rgb="FF000000"/>
        <rFont val="Calibri"/>
      </rPr>
      <t xml:space="preserve">Without protection of the transmitted information, confidentiality and integrity may be compromised since unprotected communications can be intercepted and either read or altered. </t>
    </r>
    <r>
      <rPr>
        <sz val="11"/>
        <color rgb="FF000000"/>
        <rFont val="Calibri"/>
      </rPr>
      <t xml:space="preserve">
</t>
    </r>
    <r>
      <rPr>
        <sz val="11"/>
        <color rgb="FF000000"/>
        <rFont val="Calibri"/>
      </rPr>
      <t>Communication paths outside the physical protection of a controlled boundary are exposed to the possibility of interception and modification. 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r>
      <rPr>
        <sz val="11"/>
        <color rgb="FF000000"/>
        <rFont val="Calibri"/>
      </rPr>
      <t xml:space="preserve">
</t>
    </r>
    <r>
      <rPr>
        <sz val="11"/>
        <color rgb="FF000000"/>
        <rFont val="Calibri"/>
      </rPr>
      <t>Authenticity protection provides protection against man-in-the-middle attacks/session hijacking and the insertion of false information into sessions.</t>
    </r>
    <r>
      <rPr>
        <sz val="11"/>
        <color rgb="FF000000"/>
        <rFont val="Calibri"/>
      </rPr>
      <t xml:space="preserve">
</t>
    </r>
    <r>
      <rPr>
        <sz val="11"/>
        <color rgb="FF000000"/>
        <rFont val="Calibri"/>
      </rPr>
      <t xml:space="preserve">Application communication sessions are protected using transport encryption protocols such as TLS. TLS provides web applications with a means to authenticate user sessions and encrypt application traffic. Session authentication can be single (one-way) or mutual (two-way) in nature. Single authentication authenticates the server for the client, whereas mutual authentication provides a means for both the client and the server to authenticate each other. </t>
    </r>
    <r>
      <rPr>
        <sz val="11"/>
        <color rgb="FF000000"/>
        <rFont val="Calibri"/>
      </rPr>
      <t xml:space="preserve">
</t>
    </r>
    <r>
      <rPr>
        <sz val="11"/>
        <color rgb="FF000000"/>
        <rFont val="Calibri"/>
      </rPr>
      <t xml:space="preserve">This requirement applies to applications that use communications sessions. This includes, but is not limited to, web-based applications and service-oriented architectures (SOAs). </t>
    </r>
    <r>
      <rPr>
        <sz val="11"/>
        <color rgb="FF000000"/>
        <rFont val="Calibri"/>
      </rPr>
      <t xml:space="preserve">
</t>
    </r>
    <r>
      <rPr>
        <sz val="11"/>
        <color rgb="FF000000"/>
        <rFont val="Calibri"/>
      </rPr>
      <t xml:space="preserve">This requirement addresses communications protection at the application session versus the network packet, and establishes grounds for confidence at both ends of communications sessions in ongoing identities of other parties and in the validity of information transmitted. </t>
    </r>
    <r>
      <rPr>
        <sz val="11"/>
        <color rgb="FF000000"/>
        <rFont val="Calibri"/>
      </rPr>
      <t xml:space="preserve">
</t>
    </r>
    <r>
      <rPr>
        <sz val="11"/>
        <color rgb="FF000000"/>
        <rFont val="Calibri"/>
      </rPr>
      <t>When transmitting data, applications need to leverage transmission protection mechanisms, such as TLS, TLS VPNs, or IPsec.</t>
    </r>
    <r>
      <rPr>
        <sz val="11"/>
        <color rgb="FF000000"/>
        <rFont val="Calibri"/>
      </rPr>
      <t xml:space="preserve">
</t>
    </r>
    <r>
      <rPr>
        <sz val="11"/>
        <color rgb="FF000000"/>
        <rFont val="Calibri"/>
      </rPr>
      <t>Satisfies: SRG-APP-000219, SRG-APP-000439, SRG-APP-000440, SRG-APP-000441, SRG-APP-000442, SRG-APP-000895, SRG-APP-000900, SRG-APP-000905</t>
    </r>
  </si>
  <si>
    <r>
      <rPr>
        <sz val="11"/>
        <color rgb="FF000000"/>
        <rFont val="Calibri"/>
      </rPr>
      <t>1. Using a Windows account of appropriate privileges to access the file system, open the file C:\ProgramData\Soaring Software Solutions\TCMax\Configuration Files\DatabaseConnections.xml.</t>
    </r>
    <r>
      <rPr>
        <sz val="11"/>
        <color rgb="FF000000"/>
        <rFont val="Calibri"/>
      </rPr>
      <t xml:space="preserve">
</t>
    </r>
    <r>
      <rPr>
        <sz val="11"/>
        <color rgb="FF000000"/>
        <rFont val="Calibri"/>
      </rPr>
      <t xml:space="preserve">2. Review the attribute for Encrypt. </t>
    </r>
    <r>
      <rPr>
        <sz val="11"/>
        <color rgb="FF000000"/>
        <rFont val="Calibri"/>
      </rPr>
      <t xml:space="preserve">
</t>
    </r>
    <r>
      <rPr>
        <sz val="11"/>
        <color rgb="FF000000"/>
        <rFont val="Calibri"/>
      </rPr>
      <t>If Encrypt = False, this is a finding.</t>
    </r>
  </si>
  <si>
    <t>V-281377</t>
  </si>
  <si>
    <r>
      <rPr>
        <sz val="11"/>
        <rFont val="Calibri"/>
      </rPr>
      <t>TCMax must accept personal identity verification (PIV) credentials.</t>
    </r>
  </si>
  <si>
    <r>
      <rPr>
        <sz val="11"/>
        <color rgb="FF000000"/>
        <rFont val="Calibri"/>
      </rPr>
      <t>1. Using an account of appropriate privileges to access TCMax, go to Settings &gt;&gt; Options.</t>
    </r>
    <r>
      <rPr>
        <sz val="11"/>
        <color rgb="FF000000"/>
        <rFont val="Calibri"/>
      </rPr>
      <t xml:space="preserve">
</t>
    </r>
    <r>
      <rPr>
        <sz val="11"/>
        <color rgb="FF000000"/>
        <rFont val="Calibri"/>
      </rPr>
      <t>2. Under "Login and User Options", check the box for "Link Windows IDs to TCMax user accounts".</t>
    </r>
    <r>
      <rPr>
        <sz val="11"/>
        <color rgb="FF000000"/>
        <rFont val="Calibri"/>
      </rPr>
      <t xml:space="preserve">
</t>
    </r>
    <r>
      <rPr>
        <sz val="11"/>
        <color rgb="FF000000"/>
        <rFont val="Calibri"/>
      </rPr>
      <t>3. Check the box for "Close TCMax when Windows user account is locked".</t>
    </r>
    <r>
      <rPr>
        <sz val="11"/>
        <color rgb="FF000000"/>
        <rFont val="Calibri"/>
      </rPr>
      <t xml:space="preserve">
</t>
    </r>
    <r>
      <rPr>
        <sz val="11"/>
        <color rgb="FF000000"/>
        <rFont val="Calibri"/>
      </rPr>
      <t>4. Click "Save".</t>
    </r>
  </si>
  <si>
    <r>
      <rPr>
        <sz val="11"/>
        <color rgb="FF000000"/>
        <rFont val="Calibri"/>
      </rPr>
      <t>Using PIV credentials facilitates standardization and reduces the risk of unauthorized access.</t>
    </r>
    <r>
      <rPr>
        <sz val="11"/>
        <color rgb="FF000000"/>
        <rFont val="Calibri"/>
      </rPr>
      <t xml:space="preserve">
</t>
    </r>
    <r>
      <rPr>
        <sz val="11"/>
        <color rgb="FF000000"/>
        <rFont val="Calibri"/>
      </rPr>
      <t>DOD has mandated using the common access card (CAC) to support identity management and personal authentication for systems covered under HSPD 12, as well as a primary component of layered protection for national security systems.</t>
    </r>
    <r>
      <rPr>
        <sz val="11"/>
        <color rgb="FF000000"/>
        <rFont val="Calibri"/>
      </rPr>
      <t xml:space="preserve">
</t>
    </r>
    <r>
      <rPr>
        <sz val="11"/>
        <color rgb="FF000000"/>
        <rFont val="Calibri"/>
      </rPr>
      <t>Satisfies: SRG-APP-000391, SRG-APP-000392</t>
    </r>
  </si>
  <si>
    <r>
      <rPr>
        <sz val="11"/>
        <color rgb="FF000000"/>
        <rFont val="Calibri"/>
      </rPr>
      <t>Using an account of appropriate privileges to access TCMax, go to Settings &gt;&gt; Options.</t>
    </r>
    <r>
      <rPr>
        <sz val="11"/>
        <color rgb="FF000000"/>
        <rFont val="Calibri"/>
      </rPr>
      <t xml:space="preserve">
</t>
    </r>
    <r>
      <rPr>
        <sz val="11"/>
        <color rgb="FF000000"/>
        <rFont val="Calibri"/>
      </rPr>
      <t>Under "Login and User Options", if "Link Windows IDs to TCMax user accounts" is not checked, this is a finding.</t>
    </r>
    <r>
      <rPr>
        <sz val="11"/>
        <color rgb="FF000000"/>
        <rFont val="Calibri"/>
      </rPr>
      <t xml:space="preserve">
</t>
    </r>
    <r>
      <rPr>
        <sz val="11"/>
        <color rgb="FF000000"/>
        <rFont val="Calibri"/>
      </rPr>
      <t>If "Close TCMax when Windows user account is locked" is not checked, this is a finding.</t>
    </r>
  </si>
  <si>
    <t>V-281378</t>
  </si>
  <si>
    <r>
      <rPr>
        <sz val="11"/>
        <rFont val="Calibri"/>
      </rPr>
      <t>TCMax must install security-relevant software updates within the time period directed by an authoritative source (e.g., IAVM, CTOs, DTMs, and STIGs).</t>
    </r>
  </si>
  <si>
    <r>
      <rPr>
        <sz val="11"/>
        <color rgb="FF000000"/>
        <rFont val="Calibri"/>
      </rPr>
      <t xml:space="preserve">Work with the system owner to develop a policy to ensure security patches and the application version are up to date. </t>
    </r>
    <r>
      <rPr>
        <sz val="11"/>
        <color rgb="FF000000"/>
        <rFont val="Calibri"/>
      </rPr>
      <t xml:space="preserve">
</t>
    </r>
    <r>
      <rPr>
        <sz val="11"/>
        <color rgb="FF000000"/>
        <rFont val="Calibri"/>
      </rPr>
      <t xml:space="preserve">Updates are posted to soaringsoftware.com and must be downloaded/installed by system owners. Soaring Software Solutions' newsletter details when new releases are available. </t>
    </r>
    <r>
      <rPr>
        <sz val="11"/>
        <color rgb="FF000000"/>
        <rFont val="Calibri"/>
      </rPr>
      <t xml:space="preserve">
</t>
    </r>
    <r>
      <rPr>
        <sz val="11"/>
        <color rgb="FF000000"/>
        <rFont val="Calibri"/>
      </rPr>
      <t xml:space="preserve">1. Using a web browser, go to soaringsoftware.com. </t>
    </r>
    <r>
      <rPr>
        <sz val="11"/>
        <color rgb="FF000000"/>
        <rFont val="Calibri"/>
      </rPr>
      <t xml:space="preserve">
</t>
    </r>
    <r>
      <rPr>
        <sz val="11"/>
        <color rgb="FF000000"/>
        <rFont val="Calibri"/>
      </rPr>
      <t>2. Click "Contact", then "Contact Support", and enter user information. In the message, request to be added to the newsletter distribution.</t>
    </r>
  </si>
  <si>
    <r>
      <rPr>
        <sz val="11"/>
        <color rgb="FF000000"/>
        <rFont val="Calibri"/>
      </rPr>
      <t xml:space="preserve">Security flaws with software applications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 </t>
    </r>
    <r>
      <rPr>
        <sz val="11"/>
        <color rgb="FF000000"/>
        <rFont val="Calibri"/>
      </rPr>
      <t xml:space="preserve">
</t>
    </r>
    <r>
      <rPr>
        <sz val="11"/>
        <color rgb="FF000000"/>
        <rFont val="Calibri"/>
      </rPr>
      <t xml:space="preserve">Organization-defined time periods for updating security-relevant software may vary based on a variety of factors including, for example, the security category of the information system or the criticality of the update (i.e., severity of the vulnerability related to the discovered flaw). </t>
    </r>
    <r>
      <rPr>
        <sz val="11"/>
        <color rgb="FF000000"/>
        <rFont val="Calibri"/>
      </rPr>
      <t xml:space="preserve">
</t>
    </r>
    <r>
      <rPr>
        <sz val="11"/>
        <color rgb="FF000000"/>
        <rFont val="Calibri"/>
      </rPr>
      <t>This requirement will apply to software patch management solutions that are used to install patches across the enclave and also to applications themselves that are not part of that patch management solution. For example, many browsers today provide the capability to install their own patch software. Patch criticality, as well as system criticality will vary. Therefore, the tactical situations regarding the patch management process will also vary. This means that the time period used must be a configurable parameter. Time frames for application of security-relevant software updates may be dependent upon the Information Assurance Vulnerability Management (IAVM) process.</t>
    </r>
    <r>
      <rPr>
        <sz val="11"/>
        <color rgb="FF000000"/>
        <rFont val="Calibri"/>
      </rPr>
      <t xml:space="preserve">
</t>
    </r>
    <r>
      <rPr>
        <sz val="11"/>
        <color rgb="FF000000"/>
        <rFont val="Calibri"/>
      </rPr>
      <t>The application will be configured to check for and install security-relevant software updates within an identified time period from the availability of the update. The specific time period will be defined by an authoritative source (e.g., IAVM, CTOs, DTMs, and STIGs).</t>
    </r>
  </si>
  <si>
    <r>
      <rPr>
        <sz val="11"/>
        <color rgb="FF000000"/>
        <rFont val="Calibri"/>
      </rPr>
      <t xml:space="preserve">Ensure there is a policy in place to update all relevant security patches. </t>
    </r>
    <r>
      <rPr>
        <sz val="11"/>
        <color rgb="FF000000"/>
        <rFont val="Calibri"/>
      </rPr>
      <t xml:space="preserve">
</t>
    </r>
    <r>
      <rPr>
        <sz val="11"/>
        <color rgb="FF000000"/>
        <rFont val="Calibri"/>
      </rPr>
      <t>If no policy exists, this is a finding.</t>
    </r>
  </si>
  <si>
    <t>V-281379</t>
  </si>
  <si>
    <r>
      <rPr>
        <sz val="11"/>
        <rFont val="Calibri"/>
      </rPr>
      <t>For password-based authentication, TCMax must require immediate selection of a new password upon account recovery.</t>
    </r>
  </si>
  <si>
    <r>
      <rPr>
        <sz val="11"/>
        <color rgb="FF000000"/>
        <rFont val="Calibri"/>
      </rPr>
      <t>1. Using an account of appropriate privileges to access TCMax, go to Settings &gt;&gt; User Options.</t>
    </r>
    <r>
      <rPr>
        <sz val="11"/>
        <color rgb="FF000000"/>
        <rFont val="Calibri"/>
      </rPr>
      <t xml:space="preserve">
</t>
    </r>
    <r>
      <rPr>
        <sz val="11"/>
        <color rgb="FF000000"/>
        <rFont val="Calibri"/>
      </rPr>
      <t xml:space="preserve">2. Click the "Configure" menu option at the top of the window, then click "Account Security Policy". </t>
    </r>
    <r>
      <rPr>
        <sz val="11"/>
        <color rgb="FF000000"/>
        <rFont val="Calibri"/>
      </rPr>
      <t xml:space="preserve">
</t>
    </r>
    <r>
      <rPr>
        <sz val="11"/>
        <color rgb="FF000000"/>
        <rFont val="Calibri"/>
      </rPr>
      <t>3. Click the "Account Lockout" tab.</t>
    </r>
    <r>
      <rPr>
        <sz val="11"/>
        <color rgb="FF000000"/>
        <rFont val="Calibri"/>
      </rPr>
      <t xml:space="preserve">
</t>
    </r>
    <r>
      <rPr>
        <sz val="11"/>
        <color rgb="FF000000"/>
        <rFont val="Calibri"/>
      </rPr>
      <t>4. Check the "Enable Account Lockout Policy" box.</t>
    </r>
    <r>
      <rPr>
        <sz val="11"/>
        <color rgb="FF000000"/>
        <rFont val="Calibri"/>
      </rPr>
      <t xml:space="preserve">
</t>
    </r>
    <r>
      <rPr>
        <sz val="11"/>
        <color rgb="FF000000"/>
        <rFont val="Calibri"/>
      </rPr>
      <t>5. Check the "Force Reset after User Reactivation" box.</t>
    </r>
    <r>
      <rPr>
        <sz val="11"/>
        <color rgb="FF000000"/>
        <rFont val="Calibri"/>
      </rPr>
      <t xml:space="preserve">
</t>
    </r>
    <r>
      <rPr>
        <sz val="11"/>
        <color rgb="FF000000"/>
        <rFont val="Calibri"/>
      </rPr>
      <t>6. Click "Save".</t>
    </r>
  </si>
  <si>
    <r>
      <rPr>
        <sz val="11"/>
        <color rgb="FF000000"/>
        <rFont val="Calibri"/>
      </rPr>
      <t>Password-based authentication applies to passwords regardless of whether they are used in single-factor or multifactor authentication. Long passwords or passphrases are preferable over shorter passwords. Enforced composition rules provide marginal security benefits while decreasing usability. However, organizations may choose to establish certain rules for password generation (e.g., minimum character length for long passwords) under certain circumstances and can enforce this requirement in IA-5(1)(h). Account recovery can occur, for example, in situations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t>
    </r>
  </si>
  <si>
    <r>
      <rPr>
        <sz val="11"/>
        <color rgb="FF000000"/>
        <rFont val="Calibri"/>
      </rPr>
      <t>1. Using an account of appropriate privileges to access TCMax, go to Settings &gt;&gt; User Options.</t>
    </r>
    <r>
      <rPr>
        <sz val="11"/>
        <color rgb="FF000000"/>
        <rFont val="Calibri"/>
      </rPr>
      <t xml:space="preserve">
</t>
    </r>
    <r>
      <rPr>
        <sz val="11"/>
        <color rgb="FF000000"/>
        <rFont val="Calibri"/>
      </rPr>
      <t xml:space="preserve">2. Click the "Configure" menu option at the top of the window, then click "Account Security Policy". </t>
    </r>
    <r>
      <rPr>
        <sz val="11"/>
        <color rgb="FF000000"/>
        <rFont val="Calibri"/>
      </rPr>
      <t xml:space="preserve">
</t>
    </r>
    <r>
      <rPr>
        <sz val="11"/>
        <color rgb="FF000000"/>
        <rFont val="Calibri"/>
      </rPr>
      <t>3. Click the "Account Lockout" tab.</t>
    </r>
    <r>
      <rPr>
        <sz val="11"/>
        <color rgb="FF000000"/>
        <rFont val="Calibri"/>
      </rPr>
      <t xml:space="preserve">
</t>
    </r>
    <r>
      <rPr>
        <sz val="11"/>
        <color rgb="FF000000"/>
        <rFont val="Calibri"/>
      </rPr>
      <t>If the "Enable Account Lockout Policy" box is unchecked, or the "Force Reset after User Reactivation" box is unchecked, this is a finding.</t>
    </r>
  </si>
  <si>
    <t>V-281380</t>
  </si>
  <si>
    <r>
      <rPr>
        <sz val="11"/>
        <rFont val="Calibri"/>
      </rPr>
      <t>TCMax must enforce a role-based access control (RBAC) policy over defined subjects and objects.</t>
    </r>
  </si>
  <si>
    <r>
      <rPr>
        <sz val="11"/>
        <color rgb="FF000000"/>
        <rFont val="Calibri"/>
      </rPr>
      <t>Role-Based Access Control hierarchy is to be defined by the AO. Separation of duties must be configured.</t>
    </r>
    <r>
      <rPr>
        <sz val="11"/>
        <color rgb="FF000000"/>
        <rFont val="Calibri"/>
      </rPr>
      <t xml:space="preserve">
</t>
    </r>
    <r>
      <rPr>
        <sz val="11"/>
        <color rgb="FF000000"/>
        <rFont val="Calibri"/>
      </rPr>
      <t>1. Using an account of appropriate privileges to access TCMax, go to Settings &gt;&gt; User Options.</t>
    </r>
    <r>
      <rPr>
        <sz val="11"/>
        <color rgb="FF000000"/>
        <rFont val="Calibri"/>
      </rPr>
      <t xml:space="preserve">
</t>
    </r>
    <r>
      <rPr>
        <sz val="11"/>
        <color rgb="FF000000"/>
        <rFont val="Calibri"/>
      </rPr>
      <t>2. Assign minimal permissions to each user required to perform their job.</t>
    </r>
    <r>
      <rPr>
        <sz val="11"/>
        <color rgb="FF000000"/>
        <rFont val="Calibri"/>
      </rPr>
      <t xml:space="preserve">
</t>
    </r>
    <r>
      <rPr>
        <sz val="11"/>
        <color rgb="FF000000"/>
        <rFont val="Calibri"/>
      </rPr>
      <t>3. Assign two or more roles (as defined by the AO) to at least two different user types.</t>
    </r>
  </si>
  <si>
    <r>
      <rPr>
        <sz val="11"/>
        <color rgb="FF000000"/>
        <rFont val="Calibri"/>
      </rPr>
      <t>RBAC enables users to control, at both broad and granular levels, what administrators and end users can do. RBAC also enables users to more closely align the roles assigned to users and administrators to the actual roles they hold within the organization.</t>
    </r>
  </si>
  <si>
    <r>
      <rPr>
        <sz val="11"/>
        <color rgb="FF000000"/>
        <rFont val="Calibri"/>
      </rPr>
      <t>Role-Based Access Control hierarchy is to be defined by the authorizing authority (AO). Separation of duties must be configured.</t>
    </r>
    <r>
      <rPr>
        <sz val="11"/>
        <color rgb="FF000000"/>
        <rFont val="Calibri"/>
      </rPr>
      <t xml:space="preserve">
</t>
    </r>
    <r>
      <rPr>
        <sz val="11"/>
        <color rgb="FF000000"/>
        <rFont val="Calibri"/>
      </rPr>
      <t>1. Using an account of appropriate privileges to access TCMax, go to Settings &gt;&gt; User Options.</t>
    </r>
    <r>
      <rPr>
        <sz val="11"/>
        <color rgb="FF000000"/>
        <rFont val="Calibri"/>
      </rPr>
      <t xml:space="preserve">
</t>
    </r>
    <r>
      <rPr>
        <sz val="11"/>
        <color rgb="FF000000"/>
        <rFont val="Calibri"/>
      </rPr>
      <t>2. Evaluate the users using the combo box in the top right to change users.</t>
    </r>
    <r>
      <rPr>
        <sz val="11"/>
        <color rgb="FF000000"/>
        <rFont val="Calibri"/>
      </rPr>
      <t xml:space="preserve">
</t>
    </r>
    <r>
      <rPr>
        <sz val="11"/>
        <color rgb="FF000000"/>
        <rFont val="Calibri"/>
      </rPr>
      <t>3. Ensure users have the minimal permissions required to perform their duties.</t>
    </r>
    <r>
      <rPr>
        <sz val="11"/>
        <color rgb="FF000000"/>
        <rFont val="Calibri"/>
      </rPr>
      <t xml:space="preserve">
</t>
    </r>
    <r>
      <rPr>
        <sz val="11"/>
        <color rgb="FF000000"/>
        <rFont val="Calibri"/>
      </rPr>
      <t>4. Verify least two users have different role types such as "admin" and "user".</t>
    </r>
    <r>
      <rPr>
        <sz val="11"/>
        <color rgb="FF000000"/>
        <rFont val="Calibri"/>
      </rPr>
      <t xml:space="preserve">
</t>
    </r>
    <r>
      <rPr>
        <sz val="11"/>
        <color rgb="FF000000"/>
        <rFont val="Calibri"/>
      </rPr>
      <t>If only one assigned role exists, this is a finding.</t>
    </r>
    <r>
      <rPr>
        <sz val="11"/>
        <color rgb="FF000000"/>
        <rFont val="Calibri"/>
      </rPr>
      <t xml:space="preserve">
</t>
    </r>
    <r>
      <rPr>
        <sz val="11"/>
        <color rgb="FF000000"/>
        <rFont val="Calibri"/>
      </rPr>
      <t>If users have excessive permissions, this is a finding.</t>
    </r>
  </si>
  <si>
    <t>V-281381</t>
  </si>
  <si>
    <r>
      <rPr>
        <sz val="11"/>
        <rFont val="Calibri"/>
      </rPr>
      <t>TCMax must be running a version supported by the vendor.</t>
    </r>
  </si>
  <si>
    <r>
      <rPr>
        <sz val="11"/>
        <color rgb="FF000000"/>
        <rFont val="Calibri"/>
      </rPr>
      <t>Upgrade to the latest version of TCMax.</t>
    </r>
  </si>
  <si>
    <r>
      <rPr>
        <sz val="11"/>
        <color rgb="FF000000"/>
        <rFont val="Calibri"/>
      </rPr>
      <t>Running the current version ensures any product updates have been addressed and tested by the vendor.</t>
    </r>
  </si>
  <si>
    <r>
      <rPr>
        <sz val="11"/>
        <color rgb="FF000000"/>
        <rFont val="Calibri"/>
      </rPr>
      <t>Inside the TCMax application, select "Help", then "About".</t>
    </r>
    <r>
      <rPr>
        <sz val="11"/>
        <color rgb="FF000000"/>
        <rFont val="Calibri"/>
      </rPr>
      <t xml:space="preserve">
</t>
    </r>
    <r>
      <rPr>
        <sz val="11"/>
        <color rgb="FF000000"/>
        <rFont val="Calibri"/>
      </rPr>
      <t>If the product version is not 9.8 or greater, this is a finding.</t>
    </r>
  </si>
  <si>
    <t>V-281382</t>
  </si>
  <si>
    <r>
      <rPr>
        <sz val="11"/>
        <color rgb="FF000000"/>
        <rFont val="Calibri"/>
      </rPr>
      <t>1. Using an account of appropriate privileges to access TCMax, go to Settings &gt;&gt; Options.</t>
    </r>
    <r>
      <rPr>
        <sz val="11"/>
        <color rgb="FF000000"/>
        <rFont val="Calibri"/>
      </rPr>
      <t xml:space="preserve">
</t>
    </r>
    <r>
      <rPr>
        <sz val="11"/>
        <color rgb="FF000000"/>
        <rFont val="Calibri"/>
      </rPr>
      <t>2. Under the Login and User Options, disable "Allow users to set item status without being logged in".</t>
    </r>
    <r>
      <rPr>
        <sz val="11"/>
        <color rgb="FF000000"/>
        <rFont val="Calibri"/>
      </rPr>
      <t xml:space="preserve">
</t>
    </r>
    <r>
      <rPr>
        <sz val="11"/>
        <color rgb="FF000000"/>
        <rFont val="Calibri"/>
      </rPr>
      <t>3. Click "Save".</t>
    </r>
  </si>
  <si>
    <r>
      <rPr>
        <sz val="11"/>
        <color rgb="FF000000"/>
        <rFont val="Calibri"/>
      </rPr>
      <t>1. Using an account of appropriate privileges to access TCMax, go to Settings &gt;&gt; Options &gt;&gt; General tab.</t>
    </r>
    <r>
      <rPr>
        <sz val="11"/>
        <color rgb="FF000000"/>
        <rFont val="Calibri"/>
      </rPr>
      <t xml:space="preserve">
</t>
    </r>
    <r>
      <rPr>
        <sz val="11"/>
        <color rgb="FF000000"/>
        <rFont val="Calibri"/>
      </rPr>
      <t>2. Under "Login and User Options", ensure "Allow users to set item status without being logged in" is unchecked.</t>
    </r>
    <r>
      <rPr>
        <sz val="11"/>
        <color rgb="FF000000"/>
        <rFont val="Calibri"/>
      </rPr>
      <t xml:space="preserve">
</t>
    </r>
    <r>
      <rPr>
        <sz val="11"/>
        <color rgb="FF000000"/>
        <rFont val="Calibri"/>
      </rPr>
      <t>If this option is enabled,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</si>
  <si>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</si>
  <si>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</si>
  <si>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</si>
  <si>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</si>
  <si>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</si>
  <si>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</si>
  <si>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</si>
  <si>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</si>
  <si>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</si>
  <si>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</si>
  <si>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</si>
  <si>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</si>
  <si>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</si>
  <si>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</si>
  <si>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</si>
  <si>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</si>
  <si>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</si>
  <si>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</si>
  <si>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</si>
  <si>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</si>
  <si>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</si>
  <si>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</si>
  <si>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</si>
  <si>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</si>
  <si>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</si>
  <si>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</si>
  <si>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</si>
  <si>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</si>
  <si>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</si>
  <si>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Soaring Software Solutions TCMax 9.x Security Technical Implementation Guide V1R1</t>
  </si>
  <si>
    <t>Developed By:</t>
  </si>
  <si>
    <t>Soaring Software Solutions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</si>
  <si>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</si>
  <si>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26 February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17</t>
    </r>
  </si>
  <si>
    <t>Download Url:</t>
  </si>
  <si>
    <t>https://www.cyber.mil/stigs</t>
  </si>
  <si>
    <t>Guide Overview:</t>
  </si>
  <si>
    <r>
      <rPr>
        <sz val="11"/>
        <color rgb="FF000000"/>
        <rFont val="Calibri"/>
      </rPr>
      <t>The Soaring Software Solutions TCMax 9.x Security Technical Implementation Guide (STIG) is published as a tool to improve the security of Department of Defense (DOD) information systems. This document is meant to be used in conjunction with the Windows OS STIG, Microsoft SQL Server STIG, and other STIGs as applicable to the host environment. It is based on the Application Security Requirements Guide (SRG), which in turn derives its cybersecurity controls from National Institute of Standards and Technology (NIST) Special Publication (SP) 800-53, Revision 5.</t>
    </r>
    <r>
      <rPr>
        <sz val="11"/>
        <color rgb="FF000000"/>
        <rFont val="Calibri"/>
      </rPr>
      <t xml:space="preserve">
</t>
    </r>
    <r>
      <rPr>
        <sz val="11"/>
        <color rgb="FF000000"/>
        <rFont val="Calibri"/>
      </rPr>
      <t>TCMax is an electronic inventory management system that leverages data for accountability across physical assets, digital assets, and personnel. There are more than 10 accountability concepts that work together, including inventory control, status management, inspections and calibrations, user training and certifications, various inventory modes, and more. More than 125 reports and notifications allow users to identify areas of attention, forecast events, and budget successfully.</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</si>
  <si>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</si>
  <si>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</si>
  <si>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</si>
  <si>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</si>
  <si>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</si>
  <si>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</si>
  <si>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</si>
  <si>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</si>
  <si>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</si>
  <si>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</si>
  <si>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</si>
  <si>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</si>
  <si>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</si>
  <si>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</si>
  <si>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</si>
  <si>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</si>
  <si>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</si>
  <si>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</si>
  <si>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</si>
  <si>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</si>
  <si>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</si>
  <si>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</si>
  <si>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</si>
  <si>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Soaring Software Solutions TCMax 9.x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</si>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</sst>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E280-468C-BB31-846074EAF36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E280-468C-BB31-846074EAF36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17</c:v>
                </c:pt>
              </c:numCache>
            </c:numRef>
          </c:val>
          <c:extLst>
            <c:ext xmlns:c16="http://schemas.microsoft.com/office/drawing/2014/chart" uri="{C3380CC4-5D6E-409C-BE32-E72D297353CC}">
              <c16:uniqueId val="{00000002-E280-468C-BB31-846074EAF362}"/>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32C-4948-AA45-47FDC45C8C5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32C-4948-AA45-47FDC45C8C5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17</c:v>
                </c:pt>
              </c:numCache>
            </c:numRef>
          </c:val>
          <c:extLst>
            <c:ext xmlns:c16="http://schemas.microsoft.com/office/drawing/2014/chart" uri="{C3380CC4-5D6E-409C-BE32-E72D297353CC}">
              <c16:uniqueId val="{00000002-C32C-4948-AA45-47FDC45C8C5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BBA1-49A5-BECA-AEACA3C0D8F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BBA1-49A5-BECA-AEACA3C0D8F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2</c:v>
                </c:pt>
                <c:pt idx="1">
                  <c:v>15</c:v>
                </c:pt>
              </c:numCache>
            </c:numRef>
          </c:val>
          <c:extLst>
            <c:ext xmlns:c16="http://schemas.microsoft.com/office/drawing/2014/chart" uri="{C3380CC4-5D6E-409C-BE32-E72D297353CC}">
              <c16:uniqueId val="{00000002-BBA1-49A5-BECA-AEACA3C0D8F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F83-4319-97E0-24A014056CE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F83-4319-97E0-24A014056CE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17</c:v>
                </c:pt>
              </c:numCache>
            </c:numRef>
          </c:val>
          <c:extLst>
            <c:ext xmlns:c16="http://schemas.microsoft.com/office/drawing/2014/chart" uri="{C3380CC4-5D6E-409C-BE32-E72D297353CC}">
              <c16:uniqueId val="{00000002-2F83-4319-97E0-24A014056CE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011-4431-8C19-8E402F59393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011-4431-8C19-8E402F59393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17</c:v>
                </c:pt>
              </c:numCache>
            </c:numRef>
          </c:val>
          <c:extLst>
            <c:ext xmlns:c16="http://schemas.microsoft.com/office/drawing/2014/chart" uri="{C3380CC4-5D6E-409C-BE32-E72D297353CC}">
              <c16:uniqueId val="{00000002-0011-4431-8C19-8E402F59393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BC93-4C29-89F6-DCF935BACE37}"/>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BC93-4C29-89F6-DCF935BACE37}"/>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BC93-4C29-89F6-DCF935BACE37}"/>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BC93-4C29-89F6-DCF935BACE3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2C6-4AA2-8480-E3182173633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2wydvy">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rx4m5x">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hp0lbh">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atywjk">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dqqz04">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iz1mu5">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1l0grq">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8">
  <autoFilter ref="A1:M18"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103</v>
      </c>
    </row>
    <row r="3" spans="2:3" ht="15" customHeight="1" x14ac:dyDescent="0.35"/>
    <row r="4" spans="2:3" ht="58" x14ac:dyDescent="0.35">
      <c r="B4" s="18" t="s">
        <v>104</v>
      </c>
      <c r="C4" s="19" t="s">
        <v>105</v>
      </c>
    </row>
    <row r="5" spans="2:3" x14ac:dyDescent="0.35">
      <c r="C5" s="19" t="s">
        <v>106</v>
      </c>
    </row>
    <row r="6" spans="2:3" x14ac:dyDescent="0.35">
      <c r="C6" s="16" t="s">
        <v>107</v>
      </c>
    </row>
    <row r="7" spans="2:3" ht="10" customHeight="1" x14ac:dyDescent="0.35"/>
    <row r="8" spans="2:3" ht="232" x14ac:dyDescent="0.35">
      <c r="B8" s="20" t="s">
        <v>108</v>
      </c>
      <c r="C8" s="19" t="s">
        <v>109</v>
      </c>
    </row>
    <row r="9" spans="2:3" ht="10" customHeight="1" x14ac:dyDescent="0.35"/>
    <row r="10" spans="2:3" ht="35" customHeight="1" x14ac:dyDescent="0.35">
      <c r="B10" s="20" t="s">
        <v>110</v>
      </c>
      <c r="C10" s="19" t="s">
        <v>111</v>
      </c>
    </row>
    <row r="11" spans="2:3" ht="75" customHeight="1" x14ac:dyDescent="0.35">
      <c r="B11" s="16" t="s">
        <v>19</v>
      </c>
      <c r="C11" s="19" t="s">
        <v>112</v>
      </c>
    </row>
    <row r="12" spans="2:3" ht="47" customHeight="1" x14ac:dyDescent="0.35">
      <c r="B12" s="16" t="s">
        <v>19</v>
      </c>
      <c r="C12" s="19" t="s">
        <v>113</v>
      </c>
    </row>
    <row r="13" spans="2:3" ht="35" customHeight="1" x14ac:dyDescent="0.35">
      <c r="B13" s="16" t="s">
        <v>19</v>
      </c>
      <c r="C13" s="19" t="s">
        <v>114</v>
      </c>
    </row>
    <row r="14" spans="2:3" ht="32" customHeight="1" x14ac:dyDescent="0.35">
      <c r="B14" s="16" t="s">
        <v>19</v>
      </c>
      <c r="C14" s="19" t="s">
        <v>115</v>
      </c>
    </row>
    <row r="15" spans="2:3" ht="30" customHeight="1" x14ac:dyDescent="0.35">
      <c r="B15" s="16" t="s">
        <v>19</v>
      </c>
      <c r="C15" s="19" t="s">
        <v>116</v>
      </c>
    </row>
    <row r="16" spans="2:3" ht="10" customHeight="1" x14ac:dyDescent="0.35"/>
    <row r="17" spans="1:3" ht="145" customHeight="1" x14ac:dyDescent="0.35">
      <c r="B17" s="20" t="s">
        <v>117</v>
      </c>
      <c r="C17" s="19" t="s">
        <v>118</v>
      </c>
    </row>
    <row r="18" spans="1:3" ht="10" customHeight="1" x14ac:dyDescent="0.35"/>
    <row r="19" spans="1:3" ht="3" customHeight="1" x14ac:dyDescent="0.35">
      <c r="B19" s="21"/>
      <c r="C19" s="21"/>
    </row>
    <row r="20" spans="1:3" ht="12" customHeight="1" x14ac:dyDescent="0.35"/>
    <row r="21" spans="1:3" ht="35" customHeight="1" x14ac:dyDescent="0.35">
      <c r="A21" s="23"/>
      <c r="B21" s="24" t="s">
        <v>119</v>
      </c>
      <c r="C21" s="25" t="s">
        <v>120</v>
      </c>
    </row>
    <row r="22" spans="1:3" ht="18" customHeight="1" x14ac:dyDescent="0.35">
      <c r="A22" s="23"/>
      <c r="B22" s="23" t="s">
        <v>19</v>
      </c>
      <c r="C22" s="25" t="s">
        <v>121</v>
      </c>
    </row>
    <row r="23" spans="1:3" ht="18" customHeight="1" x14ac:dyDescent="0.35">
      <c r="A23" s="23"/>
      <c r="B23" s="23" t="s">
        <v>19</v>
      </c>
      <c r="C23" s="25" t="s">
        <v>122</v>
      </c>
    </row>
    <row r="24" spans="1:3" ht="18" customHeight="1" x14ac:dyDescent="0.35">
      <c r="A24" s="23"/>
      <c r="B24" s="23" t="s">
        <v>19</v>
      </c>
      <c r="C24" s="25" t="s">
        <v>123</v>
      </c>
    </row>
    <row r="25" spans="1:3" ht="18" customHeight="1" x14ac:dyDescent="0.35">
      <c r="A25" s="23"/>
      <c r="B25" s="23" t="s">
        <v>19</v>
      </c>
      <c r="C25" s="25" t="s">
        <v>124</v>
      </c>
    </row>
    <row r="26" spans="1:3" ht="18" customHeight="1" x14ac:dyDescent="0.35">
      <c r="A26" s="23"/>
      <c r="B26" s="23" t="s">
        <v>19</v>
      </c>
      <c r="C26" s="25" t="s">
        <v>125</v>
      </c>
    </row>
    <row r="27" spans="1:3" ht="18" customHeight="1" x14ac:dyDescent="0.35">
      <c r="A27" s="23"/>
      <c r="B27" s="23" t="s">
        <v>19</v>
      </c>
      <c r="C27" s="25" t="s">
        <v>126</v>
      </c>
    </row>
    <row r="28" spans="1:3" ht="18" customHeight="1" x14ac:dyDescent="0.35">
      <c r="A28" s="23"/>
      <c r="B28" s="23" t="s">
        <v>19</v>
      </c>
      <c r="C28" s="25" t="s">
        <v>127</v>
      </c>
    </row>
    <row r="29" spans="1:3" ht="18" customHeight="1" x14ac:dyDescent="0.35">
      <c r="A29" s="23"/>
      <c r="B29" s="23" t="s">
        <v>19</v>
      </c>
      <c r="C29" s="25" t="s">
        <v>128</v>
      </c>
    </row>
    <row r="30" spans="1:3" ht="44" customHeight="1" x14ac:dyDescent="0.35">
      <c r="A30" s="23"/>
      <c r="B30" s="23" t="s">
        <v>19</v>
      </c>
      <c r="C30" s="26" t="s">
        <v>129</v>
      </c>
    </row>
    <row r="31" spans="1:3" ht="10" customHeight="1" x14ac:dyDescent="0.35"/>
    <row r="32" spans="1:3" ht="3" customHeight="1" x14ac:dyDescent="0.35">
      <c r="B32" s="21"/>
      <c r="C32" s="21"/>
    </row>
    <row r="33" spans="2:3" ht="12" customHeight="1" x14ac:dyDescent="0.35"/>
    <row r="34" spans="2:3" ht="24" customHeight="1" x14ac:dyDescent="0.35">
      <c r="B34" s="27" t="s">
        <v>130</v>
      </c>
      <c r="C34" s="28" t="s">
        <v>131</v>
      </c>
    </row>
    <row r="35" spans="2:3" ht="18.5" x14ac:dyDescent="0.35">
      <c r="B35" s="27" t="s">
        <v>132</v>
      </c>
      <c r="C35" s="29" t="s">
        <v>133</v>
      </c>
    </row>
    <row r="36" spans="2:3" ht="27" customHeight="1" x14ac:dyDescent="0.35">
      <c r="B36" s="30" t="s">
        <v>134</v>
      </c>
      <c r="C36" s="22" t="s">
        <v>135</v>
      </c>
    </row>
    <row r="37" spans="2:3" x14ac:dyDescent="0.35">
      <c r="B37" s="27" t="s">
        <v>136</v>
      </c>
      <c r="C37" s="31" t="s">
        <v>137</v>
      </c>
    </row>
    <row r="38" spans="2:3" ht="10" customHeight="1" x14ac:dyDescent="0.35"/>
    <row r="39" spans="2:3" ht="174" x14ac:dyDescent="0.35">
      <c r="B39" s="27" t="s">
        <v>138</v>
      </c>
      <c r="C39" s="32" t="s">
        <v>139</v>
      </c>
    </row>
    <row r="40" spans="2:3" ht="10" customHeight="1" x14ac:dyDescent="0.35"/>
    <row r="41" spans="2:3" ht="43.5" x14ac:dyDescent="0.35">
      <c r="B41" s="27" t="s">
        <v>140</v>
      </c>
      <c r="C41" s="19" t="s">
        <v>141</v>
      </c>
    </row>
    <row r="42" spans="2:3" ht="10" customHeight="1" x14ac:dyDescent="0.35"/>
    <row r="43" spans="2:3" ht="15.5" x14ac:dyDescent="0.35">
      <c r="C43" s="33" t="s">
        <v>70</v>
      </c>
    </row>
    <row r="44" spans="2:3" ht="29" x14ac:dyDescent="0.35">
      <c r="C44" s="19" t="s">
        <v>142</v>
      </c>
    </row>
    <row r="45" spans="2:3" ht="10" customHeight="1" x14ac:dyDescent="0.35"/>
    <row r="46" spans="2:3" ht="15.5" x14ac:dyDescent="0.35">
      <c r="C46" s="34" t="s">
        <v>15</v>
      </c>
    </row>
    <row r="47" spans="2:3" ht="29" x14ac:dyDescent="0.35">
      <c r="C47" s="19" t="s">
        <v>143</v>
      </c>
    </row>
    <row r="48" spans="2:3" ht="10" customHeight="1" x14ac:dyDescent="0.35"/>
    <row r="49" spans="2:3" ht="15.5" x14ac:dyDescent="0.35">
      <c r="C49" s="35" t="s">
        <v>144</v>
      </c>
    </row>
    <row r="50" spans="2:3" ht="29" x14ac:dyDescent="0.35">
      <c r="C50" s="19" t="s">
        <v>145</v>
      </c>
    </row>
    <row r="51" spans="2:3" ht="10" customHeight="1" x14ac:dyDescent="0.35"/>
    <row r="52" spans="2:3" ht="3" customHeight="1" x14ac:dyDescent="0.35">
      <c r="B52" s="21"/>
      <c r="C52" s="21"/>
    </row>
    <row r="53" spans="2:3" ht="12" customHeight="1" x14ac:dyDescent="0.35"/>
    <row r="54" spans="2:3" ht="130.5" x14ac:dyDescent="0.35">
      <c r="B54" s="18" t="s">
        <v>146</v>
      </c>
      <c r="C54" s="19" t="s">
        <v>147</v>
      </c>
    </row>
    <row r="55" spans="2:3" ht="6" customHeight="1" x14ac:dyDescent="0.35"/>
    <row r="56" spans="2:3" ht="217.5" x14ac:dyDescent="0.35">
      <c r="C56" s="19" t="s">
        <v>148</v>
      </c>
    </row>
    <row r="57" spans="2:3" ht="6" customHeight="1" x14ac:dyDescent="0.35"/>
    <row r="58" spans="2:3" ht="43.5" x14ac:dyDescent="0.35">
      <c r="C58" s="19" t="s">
        <v>149</v>
      </c>
    </row>
    <row r="59" spans="2:3" ht="10" customHeight="1" x14ac:dyDescent="0.35"/>
    <row r="60" spans="2:3" ht="3" customHeight="1" x14ac:dyDescent="0.35">
      <c r="B60" s="21"/>
      <c r="C60" s="21"/>
    </row>
    <row r="61" spans="2:3" ht="12" customHeight="1" x14ac:dyDescent="0.35"/>
    <row r="62" spans="2:3" ht="145" x14ac:dyDescent="0.35">
      <c r="B62" s="18" t="s">
        <v>150</v>
      </c>
      <c r="C62" s="19" t="s">
        <v>151</v>
      </c>
    </row>
    <row r="63" spans="2:3" ht="6" customHeight="1" x14ac:dyDescent="0.35"/>
    <row r="64" spans="2:3" ht="203" x14ac:dyDescent="0.35">
      <c r="C64" s="19" t="s">
        <v>152</v>
      </c>
    </row>
    <row r="65" spans="2:3" ht="6" customHeight="1" x14ac:dyDescent="0.35"/>
    <row r="66" spans="2:3" ht="43.5" x14ac:dyDescent="0.35">
      <c r="C66" s="19" t="s">
        <v>153</v>
      </c>
    </row>
    <row r="67" spans="2:3" ht="10" customHeight="1" x14ac:dyDescent="0.35"/>
    <row r="68" spans="2:3" ht="3" customHeight="1" x14ac:dyDescent="0.35">
      <c r="B68" s="21"/>
      <c r="C68" s="21"/>
    </row>
    <row r="69" spans="2:3" ht="12" customHeight="1" x14ac:dyDescent="0.35"/>
    <row r="70" spans="2:3" ht="101.5" x14ac:dyDescent="0.35">
      <c r="B70" s="18" t="s">
        <v>154</v>
      </c>
      <c r="C70" s="19" t="s">
        <v>155</v>
      </c>
    </row>
    <row r="71" spans="2:3" ht="6" customHeight="1" x14ac:dyDescent="0.35"/>
    <row r="72" spans="2:3" ht="145" x14ac:dyDescent="0.35">
      <c r="C72" s="19" t="s">
        <v>156</v>
      </c>
    </row>
    <row r="73" spans="2:3" ht="6" customHeight="1" x14ac:dyDescent="0.35"/>
    <row r="74" spans="2:3" ht="43.5" x14ac:dyDescent="0.35">
      <c r="C74" s="19" t="s">
        <v>157</v>
      </c>
    </row>
    <row r="78" spans="2:3" ht="32" customHeight="1" x14ac:dyDescent="0.35">
      <c r="B78" s="78" t="s">
        <v>102</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158</v>
      </c>
      <c r="C2" s="80"/>
      <c r="D2" s="80"/>
      <c r="E2" s="80"/>
      <c r="F2" s="80"/>
      <c r="G2" s="80"/>
      <c r="H2" s="80"/>
      <c r="I2" s="80"/>
    </row>
    <row r="4" spans="2:15" ht="18.5" x14ac:dyDescent="0.45">
      <c r="B4" s="37" t="s">
        <v>159</v>
      </c>
    </row>
    <row r="5" spans="2:15" x14ac:dyDescent="0.35">
      <c r="B5" s="39" t="s">
        <v>19</v>
      </c>
      <c r="C5" s="39" t="s">
        <v>160</v>
      </c>
      <c r="D5" s="39" t="s">
        <v>161</v>
      </c>
      <c r="F5" s="81" t="s">
        <v>162</v>
      </c>
      <c r="G5" s="81"/>
      <c r="H5" s="81"/>
      <c r="I5" s="82" t="s">
        <v>163</v>
      </c>
      <c r="J5" s="82"/>
      <c r="K5" s="82"/>
      <c r="L5" s="82"/>
      <c r="M5" s="82"/>
      <c r="N5" s="82"/>
      <c r="O5" s="82"/>
    </row>
    <row r="6" spans="2:15" x14ac:dyDescent="0.35">
      <c r="B6" s="45" t="s">
        <v>164</v>
      </c>
      <c r="C6" s="46">
        <v>17</v>
      </c>
      <c r="D6" s="47" t="s">
        <v>19</v>
      </c>
      <c r="F6" s="81" t="s">
        <v>165</v>
      </c>
      <c r="G6" s="81"/>
      <c r="H6" s="81"/>
      <c r="I6" s="83" t="s">
        <v>166</v>
      </c>
      <c r="J6" s="83"/>
      <c r="K6" s="83"/>
      <c r="L6" s="83"/>
      <c r="M6" s="83"/>
      <c r="N6" s="83"/>
      <c r="O6" s="83"/>
    </row>
    <row r="7" spans="2:15" x14ac:dyDescent="0.35">
      <c r="B7" s="48" t="s">
        <v>167</v>
      </c>
      <c r="C7" s="49">
        <f>C6-C8-C9</f>
        <v>17</v>
      </c>
      <c r="D7" s="50">
        <f>IF(C6&gt;0,C7/C6,0)</f>
        <v>1</v>
      </c>
      <c r="F7" s="81" t="s">
        <v>168</v>
      </c>
      <c r="G7" s="81"/>
      <c r="H7" s="81"/>
      <c r="I7" s="83" t="s">
        <v>166</v>
      </c>
      <c r="J7" s="83"/>
      <c r="K7" s="83"/>
      <c r="L7" s="83"/>
      <c r="M7" s="83"/>
      <c r="N7" s="83"/>
      <c r="O7" s="83"/>
    </row>
    <row r="8" spans="2:15" x14ac:dyDescent="0.35">
      <c r="B8" s="41" t="s">
        <v>169</v>
      </c>
      <c r="C8" s="42">
        <f>COUNTIF('Recommendations'!G:G,"Risk Accepted")</f>
        <v>0</v>
      </c>
      <c r="D8" s="43">
        <f>IF(C6&gt;0,C8/C6,0)</f>
        <v>0</v>
      </c>
      <c r="F8" s="81" t="s">
        <v>170</v>
      </c>
      <c r="G8" s="81"/>
      <c r="H8" s="81"/>
      <c r="I8" s="83" t="s">
        <v>166</v>
      </c>
      <c r="J8" s="83"/>
      <c r="K8" s="83"/>
      <c r="L8" s="83"/>
      <c r="M8" s="83"/>
      <c r="N8" s="83"/>
      <c r="O8" s="83"/>
    </row>
    <row r="9" spans="2:15" x14ac:dyDescent="0.35">
      <c r="B9" s="41" t="s">
        <v>171</v>
      </c>
      <c r="C9" s="42">
        <f>COUNTIF('Recommendations'!G:G,"N/A")</f>
        <v>0</v>
      </c>
      <c r="D9" s="43">
        <f>IF(C6&gt;0,C9/C6,0)</f>
        <v>0</v>
      </c>
      <c r="F9" s="81" t="s">
        <v>172</v>
      </c>
      <c r="G9" s="81"/>
      <c r="H9" s="81"/>
      <c r="I9" s="83" t="s">
        <v>166</v>
      </c>
      <c r="J9" s="83"/>
      <c r="K9" s="83"/>
      <c r="L9" s="83"/>
      <c r="M9" s="83"/>
      <c r="N9" s="83"/>
      <c r="O9" s="83"/>
    </row>
    <row r="12" spans="2:15" ht="18.5" x14ac:dyDescent="0.45">
      <c r="B12" s="37" t="s">
        <v>173</v>
      </c>
    </row>
    <row r="14" spans="2:15" x14ac:dyDescent="0.35">
      <c r="B14" s="51" t="s">
        <v>174</v>
      </c>
    </row>
    <row r="15" spans="2:15" x14ac:dyDescent="0.35">
      <c r="B15" s="39" t="s">
        <v>19</v>
      </c>
      <c r="C15" s="39" t="s">
        <v>175</v>
      </c>
      <c r="D15" s="39" t="s">
        <v>176</v>
      </c>
      <c r="E15" s="39" t="s">
        <v>177</v>
      </c>
      <c r="F15" s="39" t="s">
        <v>178</v>
      </c>
    </row>
    <row r="16" spans="2:15" x14ac:dyDescent="0.35">
      <c r="B16" s="41" t="s">
        <v>179</v>
      </c>
      <c r="C16" s="42">
        <f>COUNTIF('Recommendations'!L:L,"Resolved")</f>
        <v>0</v>
      </c>
      <c r="D16" s="42">
        <f>COUNTIF('Recommendations'!L:L,"Testing")</f>
        <v>0</v>
      </c>
      <c r="E16" s="42">
        <f>COUNTIF('Recommendations'!L:L,"Outstanding")</f>
        <v>17</v>
      </c>
      <c r="F16" s="42">
        <f>SUM(C16:E16)</f>
        <v>17</v>
      </c>
    </row>
    <row r="18" spans="2:6" x14ac:dyDescent="0.35">
      <c r="B18" s="51" t="s">
        <v>180</v>
      </c>
    </row>
    <row r="19" spans="2:6" x14ac:dyDescent="0.35">
      <c r="B19" s="52" t="s">
        <v>19</v>
      </c>
      <c r="C19" s="52" t="s">
        <v>175</v>
      </c>
      <c r="D19" s="52" t="s">
        <v>176</v>
      </c>
      <c r="E19" s="52" t="s">
        <v>177</v>
      </c>
      <c r="F19" s="52" t="s">
        <v>19</v>
      </c>
    </row>
    <row r="20" spans="2:6" x14ac:dyDescent="0.35">
      <c r="B20" s="41" t="s">
        <v>179</v>
      </c>
      <c r="C20" s="43">
        <f>IF(F16&gt;0, C16/F16, 0)</f>
        <v>0</v>
      </c>
      <c r="D20" s="43">
        <f>IF(F16&gt;0, D16/F16, 0)</f>
        <v>0</v>
      </c>
      <c r="E20" s="43">
        <f>IF(F16&gt;0, E16/F16, 0)</f>
        <v>1</v>
      </c>
      <c r="F20" s="44" t="s">
        <v>19</v>
      </c>
    </row>
    <row r="25" spans="2:6" ht="18.5" x14ac:dyDescent="0.45">
      <c r="B25" s="37" t="s">
        <v>181</v>
      </c>
    </row>
    <row r="27" spans="2:6" x14ac:dyDescent="0.35">
      <c r="B27" s="51" t="s">
        <v>174</v>
      </c>
    </row>
    <row r="28" spans="2:6" x14ac:dyDescent="0.35">
      <c r="B28" s="39" t="s">
        <v>5</v>
      </c>
      <c r="C28" s="39" t="s">
        <v>175</v>
      </c>
      <c r="D28" s="39" t="s">
        <v>176</v>
      </c>
      <c r="E28" s="39" t="s">
        <v>177</v>
      </c>
      <c r="F28" s="39" t="s">
        <v>178</v>
      </c>
    </row>
    <row r="29" spans="2:6" x14ac:dyDescent="0.35">
      <c r="B29" s="41" t="s">
        <v>182</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183</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184</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185</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186</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17</v>
      </c>
      <c r="F34" s="42">
        <f t="shared" si="0"/>
        <v>17</v>
      </c>
    </row>
    <row r="36" spans="2:6" x14ac:dyDescent="0.35">
      <c r="B36" s="51" t="s">
        <v>180</v>
      </c>
    </row>
    <row r="37" spans="2:6" x14ac:dyDescent="0.35">
      <c r="B37" s="52" t="s">
        <v>5</v>
      </c>
      <c r="C37" s="52" t="s">
        <v>175</v>
      </c>
      <c r="D37" s="52" t="s">
        <v>176</v>
      </c>
      <c r="E37" s="52" t="s">
        <v>177</v>
      </c>
      <c r="F37" s="52" t="s">
        <v>19</v>
      </c>
    </row>
    <row r="38" spans="2:6" x14ac:dyDescent="0.35">
      <c r="B38" s="41" t="s">
        <v>182</v>
      </c>
      <c r="C38" s="43">
        <f t="shared" ref="C38:C43" si="1">IF(F29&gt;0, C29/F29, 0)</f>
        <v>0</v>
      </c>
      <c r="D38" s="43">
        <f t="shared" ref="D38:D43" si="2">IF(F29&gt;0, D29/F29, 0)</f>
        <v>0</v>
      </c>
      <c r="E38" s="43">
        <f t="shared" ref="E38:E43" si="3">IF(F29&gt;0, E29/F29, 0)</f>
        <v>0</v>
      </c>
      <c r="F38" s="44" t="s">
        <v>19</v>
      </c>
    </row>
    <row r="39" spans="2:6" x14ac:dyDescent="0.35">
      <c r="B39" s="41" t="s">
        <v>183</v>
      </c>
      <c r="C39" s="43">
        <f t="shared" si="1"/>
        <v>0</v>
      </c>
      <c r="D39" s="43">
        <f t="shared" si="2"/>
        <v>0</v>
      </c>
      <c r="E39" s="43">
        <f t="shared" si="3"/>
        <v>0</v>
      </c>
      <c r="F39" s="44" t="s">
        <v>19</v>
      </c>
    </row>
    <row r="40" spans="2:6" x14ac:dyDescent="0.35">
      <c r="B40" s="41" t="s">
        <v>184</v>
      </c>
      <c r="C40" s="43">
        <f t="shared" si="1"/>
        <v>0</v>
      </c>
      <c r="D40" s="43">
        <f t="shared" si="2"/>
        <v>0</v>
      </c>
      <c r="E40" s="43">
        <f t="shared" si="3"/>
        <v>0</v>
      </c>
      <c r="F40" s="44" t="s">
        <v>19</v>
      </c>
    </row>
    <row r="41" spans="2:6" x14ac:dyDescent="0.35">
      <c r="B41" s="41" t="s">
        <v>185</v>
      </c>
      <c r="C41" s="43">
        <f t="shared" si="1"/>
        <v>0</v>
      </c>
      <c r="D41" s="43">
        <f t="shared" si="2"/>
        <v>0</v>
      </c>
      <c r="E41" s="43">
        <f t="shared" si="3"/>
        <v>0</v>
      </c>
      <c r="F41" s="44" t="s">
        <v>19</v>
      </c>
    </row>
    <row r="42" spans="2:6" x14ac:dyDescent="0.35">
      <c r="B42" s="41" t="s">
        <v>186</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187</v>
      </c>
    </row>
    <row r="50" spans="2:6" x14ac:dyDescent="0.35">
      <c r="B50" s="51" t="s">
        <v>174</v>
      </c>
    </row>
    <row r="51" spans="2:6" x14ac:dyDescent="0.35">
      <c r="B51" s="39" t="s">
        <v>2</v>
      </c>
      <c r="C51" s="39" t="s">
        <v>175</v>
      </c>
      <c r="D51" s="39" t="s">
        <v>176</v>
      </c>
      <c r="E51" s="39" t="s">
        <v>177</v>
      </c>
      <c r="F51" s="39" t="s">
        <v>178</v>
      </c>
    </row>
    <row r="52" spans="2:6" x14ac:dyDescent="0.35">
      <c r="B52" s="41" t="s">
        <v>70</v>
      </c>
      <c r="C52" s="42">
        <f>COUNTIFS('Recommendations'!C:C,"CAT I (High)",'Recommendations'!L:L,"=Resolved")</f>
        <v>0</v>
      </c>
      <c r="D52" s="42">
        <f>COUNTIFS('Recommendations'!C:C,"=CAT I (High)",'Recommendations'!L:L,"=Testing")</f>
        <v>0</v>
      </c>
      <c r="E52" s="42">
        <f>COUNTIFS('Recommendations'!C:C,"=CAT I (High)",'Recommendations'!L:L,"=Outstanding")</f>
        <v>2</v>
      </c>
      <c r="F52" s="42">
        <f>SUM(C52:E52)</f>
        <v>2</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15</v>
      </c>
      <c r="F53" s="42">
        <f>SUM(C53:E53)</f>
        <v>15</v>
      </c>
    </row>
    <row r="55" spans="2:6" x14ac:dyDescent="0.35">
      <c r="B55" s="51" t="s">
        <v>180</v>
      </c>
    </row>
    <row r="56" spans="2:6" x14ac:dyDescent="0.35">
      <c r="B56" s="52" t="s">
        <v>2</v>
      </c>
      <c r="C56" s="52" t="s">
        <v>175</v>
      </c>
      <c r="D56" s="52" t="s">
        <v>176</v>
      </c>
      <c r="E56" s="52" t="s">
        <v>177</v>
      </c>
      <c r="F56" s="52" t="s">
        <v>19</v>
      </c>
    </row>
    <row r="57" spans="2:6" x14ac:dyDescent="0.35">
      <c r="B57" s="41" t="s">
        <v>70</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188</v>
      </c>
    </row>
    <row r="65" spans="2:6" x14ac:dyDescent="0.35">
      <c r="B65" s="51" t="s">
        <v>174</v>
      </c>
    </row>
    <row r="66" spans="2:6" x14ac:dyDescent="0.35">
      <c r="B66" s="39" t="s">
        <v>3</v>
      </c>
      <c r="C66" s="39" t="s">
        <v>175</v>
      </c>
      <c r="D66" s="39" t="s">
        <v>176</v>
      </c>
      <c r="E66" s="39" t="s">
        <v>177</v>
      </c>
      <c r="F66" s="39" t="s">
        <v>178</v>
      </c>
    </row>
    <row r="67" spans="2:6" x14ac:dyDescent="0.35">
      <c r="B67" s="41" t="s">
        <v>189</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190</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191</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192</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17</v>
      </c>
      <c r="F71" s="42">
        <f>SUM(C71:E71)</f>
        <v>17</v>
      </c>
    </row>
    <row r="73" spans="2:6" x14ac:dyDescent="0.35">
      <c r="B73" s="51" t="s">
        <v>180</v>
      </c>
    </row>
    <row r="74" spans="2:6" x14ac:dyDescent="0.35">
      <c r="B74" s="52" t="s">
        <v>3</v>
      </c>
      <c r="C74" s="52" t="s">
        <v>175</v>
      </c>
      <c r="D74" s="52" t="s">
        <v>176</v>
      </c>
      <c r="E74" s="52" t="s">
        <v>177</v>
      </c>
      <c r="F74" s="52" t="s">
        <v>19</v>
      </c>
    </row>
    <row r="75" spans="2:6" x14ac:dyDescent="0.35">
      <c r="B75" s="41" t="s">
        <v>189</v>
      </c>
      <c r="C75" s="43">
        <f>IF(F67&gt;0, C67/F67, 0)</f>
        <v>0</v>
      </c>
      <c r="D75" s="43">
        <f>IF(F67&gt;0, D67/F67, 0)</f>
        <v>0</v>
      </c>
      <c r="E75" s="43">
        <f>IF(F67&gt;0, E67/F67, 0)</f>
        <v>0</v>
      </c>
      <c r="F75" s="44" t="s">
        <v>19</v>
      </c>
    </row>
    <row r="76" spans="2:6" x14ac:dyDescent="0.35">
      <c r="B76" s="41" t="s">
        <v>190</v>
      </c>
      <c r="C76" s="43">
        <f>IF(F68&gt;0, C68/F68, 0)</f>
        <v>0</v>
      </c>
      <c r="D76" s="43">
        <f>IF(F68&gt;0, D68/F68, 0)</f>
        <v>0</v>
      </c>
      <c r="E76" s="43">
        <f>IF(F68&gt;0, E68/F68, 0)</f>
        <v>0</v>
      </c>
      <c r="F76" s="44" t="s">
        <v>19</v>
      </c>
    </row>
    <row r="77" spans="2:6" x14ac:dyDescent="0.35">
      <c r="B77" s="41" t="s">
        <v>191</v>
      </c>
      <c r="C77" s="43">
        <f>IF(F69&gt;0, C69/F69, 0)</f>
        <v>0</v>
      </c>
      <c r="D77" s="43">
        <f>IF(F69&gt;0, D69/F69, 0)</f>
        <v>0</v>
      </c>
      <c r="E77" s="43">
        <f>IF(F69&gt;0, E69/F69, 0)</f>
        <v>0</v>
      </c>
      <c r="F77" s="44" t="s">
        <v>19</v>
      </c>
    </row>
    <row r="78" spans="2:6" x14ac:dyDescent="0.35">
      <c r="B78" s="41" t="s">
        <v>192</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193</v>
      </c>
    </row>
    <row r="86" spans="2:6" x14ac:dyDescent="0.35">
      <c r="B86" s="51" t="s">
        <v>174</v>
      </c>
    </row>
    <row r="87" spans="2:6" x14ac:dyDescent="0.35">
      <c r="B87" s="39" t="s">
        <v>194</v>
      </c>
      <c r="C87" s="39" t="s">
        <v>175</v>
      </c>
      <c r="D87" s="39" t="s">
        <v>176</v>
      </c>
      <c r="E87" s="39" t="s">
        <v>177</v>
      </c>
      <c r="F87" s="39" t="s">
        <v>178</v>
      </c>
    </row>
    <row r="88" spans="2:6" x14ac:dyDescent="0.35">
      <c r="B88" s="41" t="s">
        <v>195</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196</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197</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17</v>
      </c>
      <c r="F91" s="42">
        <f>SUM(C91:E91)</f>
        <v>17</v>
      </c>
    </row>
    <row r="93" spans="2:6" x14ac:dyDescent="0.35">
      <c r="B93" s="51" t="s">
        <v>180</v>
      </c>
    </row>
    <row r="94" spans="2:6" x14ac:dyDescent="0.35">
      <c r="B94" s="52" t="s">
        <v>194</v>
      </c>
      <c r="C94" s="52" t="s">
        <v>175</v>
      </c>
      <c r="D94" s="52" t="s">
        <v>176</v>
      </c>
      <c r="E94" s="52" t="s">
        <v>177</v>
      </c>
      <c r="F94" s="52" t="s">
        <v>19</v>
      </c>
    </row>
    <row r="95" spans="2:6" x14ac:dyDescent="0.35">
      <c r="B95" s="41" t="s">
        <v>195</v>
      </c>
      <c r="C95" s="43">
        <f>IF(F88&gt;0, C88/F88, 0)</f>
        <v>0</v>
      </c>
      <c r="D95" s="43">
        <f>IF(F88&gt;0, D88/F88, 0)</f>
        <v>0</v>
      </c>
      <c r="E95" s="43">
        <f>IF(F88&gt;0, E88/F88, 0)</f>
        <v>0</v>
      </c>
      <c r="F95" s="44" t="s">
        <v>19</v>
      </c>
    </row>
    <row r="96" spans="2:6" x14ac:dyDescent="0.35">
      <c r="B96" s="41" t="s">
        <v>196</v>
      </c>
      <c r="C96" s="43">
        <f>IF(F89&gt;0, C89/F89, 0)</f>
        <v>0</v>
      </c>
      <c r="D96" s="43">
        <f>IF(F89&gt;0, D89/F89, 0)</f>
        <v>0</v>
      </c>
      <c r="E96" s="43">
        <f>IF(F89&gt;0, E89/F89, 0)</f>
        <v>0</v>
      </c>
      <c r="F96" s="44" t="s">
        <v>19</v>
      </c>
    </row>
    <row r="97" spans="2:15" x14ac:dyDescent="0.35">
      <c r="B97" s="41" t="s">
        <v>197</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198</v>
      </c>
      <c r="J103" s="37" t="s">
        <v>199</v>
      </c>
    </row>
    <row r="104" spans="2:15" x14ac:dyDescent="0.35">
      <c r="B104" s="39" t="s">
        <v>5</v>
      </c>
      <c r="C104" s="84" t="s">
        <v>200</v>
      </c>
      <c r="D104" s="84"/>
      <c r="E104" s="39" t="s">
        <v>167</v>
      </c>
      <c r="F104" s="39" t="s">
        <v>175</v>
      </c>
      <c r="G104" s="84" t="s">
        <v>201</v>
      </c>
      <c r="H104" s="84"/>
      <c r="J104" s="39" t="s">
        <v>5</v>
      </c>
      <c r="K104" s="39" t="s">
        <v>189</v>
      </c>
      <c r="L104" s="39" t="s">
        <v>190</v>
      </c>
      <c r="M104" s="39" t="s">
        <v>191</v>
      </c>
      <c r="N104" s="39" t="s">
        <v>192</v>
      </c>
      <c r="O104" s="39" t="s">
        <v>16</v>
      </c>
    </row>
    <row r="105" spans="2:15" x14ac:dyDescent="0.35">
      <c r="B105" s="45" t="s">
        <v>182</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182</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183</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183</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184</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184</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185</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185</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186</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186</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17</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17</v>
      </c>
    </row>
    <row r="117" spans="2:24" ht="21" x14ac:dyDescent="0.5">
      <c r="B117" s="37" t="s">
        <v>202</v>
      </c>
      <c r="P117" s="54" t="s">
        <v>203</v>
      </c>
    </row>
    <row r="119" spans="2:24" ht="60" customHeight="1" x14ac:dyDescent="0.35">
      <c r="B119" s="87" t="s">
        <v>204</v>
      </c>
      <c r="C119" s="80"/>
      <c r="D119" s="80"/>
      <c r="E119" s="80"/>
      <c r="F119" s="80"/>
      <c r="P119" s="87" t="s">
        <v>205</v>
      </c>
      <c r="Q119" s="80"/>
      <c r="R119" s="80"/>
      <c r="S119" s="80"/>
      <c r="T119" s="80"/>
      <c r="U119" s="80"/>
      <c r="V119" s="80"/>
      <c r="W119" s="80"/>
    </row>
    <row r="121" spans="2:24" ht="30" customHeight="1" x14ac:dyDescent="0.35">
      <c r="P121" s="55" t="s">
        <v>206</v>
      </c>
      <c r="Q121" s="56">
        <f>C16</f>
        <v>0</v>
      </c>
      <c r="R121" s="57"/>
      <c r="S121" s="56">
        <f>C67</f>
        <v>0</v>
      </c>
      <c r="T121" s="57"/>
      <c r="U121" s="56">
        <f>C68</f>
        <v>0</v>
      </c>
      <c r="V121" s="57"/>
      <c r="W121" s="56">
        <f>C69</f>
        <v>0</v>
      </c>
      <c r="X121" s="57"/>
    </row>
    <row r="122" spans="2:24" ht="35" customHeight="1" x14ac:dyDescent="0.35">
      <c r="P122" s="58" t="s">
        <v>207</v>
      </c>
      <c r="Q122" s="58" t="s">
        <v>208</v>
      </c>
      <c r="R122" s="58" t="s">
        <v>209</v>
      </c>
      <c r="S122" s="58" t="s">
        <v>210</v>
      </c>
      <c r="T122" s="58" t="s">
        <v>211</v>
      </c>
      <c r="U122" s="58" t="s">
        <v>212</v>
      </c>
      <c r="V122" s="58" t="s">
        <v>213</v>
      </c>
      <c r="W122" s="58" t="s">
        <v>214</v>
      </c>
      <c r="X122" s="58" t="s">
        <v>215</v>
      </c>
    </row>
    <row r="123" spans="2:24" x14ac:dyDescent="0.35">
      <c r="O123" s="59" t="s">
        <v>216</v>
      </c>
      <c r="P123" s="60" t="s">
        <v>217</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218</v>
      </c>
      <c r="P158" s="54" t="s">
        <v>219</v>
      </c>
    </row>
    <row r="160" spans="2:24" ht="45" customHeight="1" x14ac:dyDescent="0.35">
      <c r="B160" s="87" t="s">
        <v>220</v>
      </c>
      <c r="C160" s="80"/>
      <c r="D160" s="80"/>
      <c r="E160" s="80"/>
      <c r="F160" s="80"/>
      <c r="P160" s="87" t="s">
        <v>221</v>
      </c>
      <c r="Q160" s="80"/>
      <c r="R160" s="80"/>
      <c r="S160" s="80"/>
      <c r="T160" s="80"/>
      <c r="U160" s="80"/>
    </row>
    <row r="161" spans="16:22" ht="35" customHeight="1" x14ac:dyDescent="0.35">
      <c r="P161" s="84" t="s">
        <v>222</v>
      </c>
      <c r="Q161" s="84"/>
      <c r="R161" s="84" t="s">
        <v>223</v>
      </c>
      <c r="S161" s="84"/>
      <c r="T161" s="84"/>
    </row>
    <row r="162" spans="16:22" ht="30" customHeight="1" x14ac:dyDescent="0.35">
      <c r="P162" s="88">
        <v>0</v>
      </c>
      <c r="Q162" s="89"/>
      <c r="R162" s="90" t="s">
        <v>224</v>
      </c>
      <c r="S162" s="91"/>
      <c r="T162" s="91"/>
    </row>
    <row r="165" spans="16:22" ht="25" customHeight="1" x14ac:dyDescent="0.35">
      <c r="P165" s="63" t="s">
        <v>207</v>
      </c>
      <c r="Q165" s="63" t="s">
        <v>225</v>
      </c>
      <c r="R165" s="63" t="s">
        <v>226</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102</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2"/>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8"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70</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15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15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70</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10" t="s">
        <v>99</v>
      </c>
      <c r="B18" s="5" t="s">
        <v>39</v>
      </c>
      <c r="C18" s="6" t="s">
        <v>15</v>
      </c>
      <c r="D18" s="7" t="s">
        <v>16</v>
      </c>
      <c r="E18" s="7" t="s">
        <v>17</v>
      </c>
      <c r="F18" s="7" t="s">
        <v>18</v>
      </c>
      <c r="G18" s="7" t="s">
        <v>19</v>
      </c>
      <c r="H18" s="8" t="s">
        <v>19</v>
      </c>
      <c r="I18" s="5" t="s">
        <v>100</v>
      </c>
      <c r="J18" s="5" t="s">
        <v>41</v>
      </c>
      <c r="K18" s="5" t="s">
        <v>101</v>
      </c>
      <c r="L18" s="7" t="str">
        <f t="shared" si="0"/>
        <v>Outstanding</v>
      </c>
      <c r="M18" s="12" t="s">
        <v>19</v>
      </c>
    </row>
    <row r="22" spans="1:13" ht="32" customHeight="1" x14ac:dyDescent="0.35">
      <c r="A22" s="78" t="s">
        <v>102</v>
      </c>
      <c r="B22" s="78"/>
      <c r="C22" s="78"/>
      <c r="D22" s="78"/>
    </row>
  </sheetData>
  <mergeCells count="1">
    <mergeCell ref="A22:D22"/>
  </mergeCells>
  <conditionalFormatting sqref="C2:C18">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8">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8">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8">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8" xr:uid="{00000000-0002-0000-0200-000000000000}">
      <formula1>"Must,Should,Could,Won't,Unassigned"</formula1>
    </dataValidation>
    <dataValidation type="list" showErrorMessage="1" errorTitle="Invalid Value" error="Please select a value from the list: Low, Medium, High, Unassessed." sqref="E2:E18" xr:uid="{00000000-0002-0000-0200-000001000000}">
      <formula1>"Low,Medium,High,Unassessed"</formula1>
    </dataValidation>
    <dataValidation type="list" showErrorMessage="1" errorTitle="Invalid Value" error="Please select a value from the list: Phase1, Phase2, Phase3, Phase4, Phase5, Pending." sqref="F2:F1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8" xr:uid="{00000000-0002-0000-0200-000003000000}">
      <formula1>"Implemented,Testing,Failed,Compensated,Risk Accepted,N/A"</formula1>
    </dataValidation>
  </dataValidations>
  <hyperlinks>
    <hyperlink ref="A2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227</v>
      </c>
      <c r="C2" s="95" t="s">
        <v>227</v>
      </c>
      <c r="D2" s="95" t="s">
        <v>227</v>
      </c>
      <c r="E2" s="95" t="s">
        <v>227</v>
      </c>
      <c r="F2" s="95" t="s">
        <v>227</v>
      </c>
      <c r="G2" s="95" t="s">
        <v>227</v>
      </c>
      <c r="H2" s="99" t="s">
        <v>228</v>
      </c>
      <c r="I2" s="99" t="s">
        <v>228</v>
      </c>
      <c r="J2" s="99" t="s">
        <v>228</v>
      </c>
      <c r="K2" s="99" t="s">
        <v>228</v>
      </c>
      <c r="L2" s="99" t="s">
        <v>228</v>
      </c>
      <c r="M2" s="98" t="s">
        <v>229</v>
      </c>
      <c r="N2" s="98" t="s">
        <v>229</v>
      </c>
      <c r="O2" s="100" t="s">
        <v>230</v>
      </c>
      <c r="P2" s="100" t="s">
        <v>230</v>
      </c>
      <c r="Q2" s="96" t="s">
        <v>11</v>
      </c>
      <c r="R2" s="96" t="s">
        <v>11</v>
      </c>
      <c r="S2" s="96" t="s">
        <v>11</v>
      </c>
      <c r="T2" s="97" t="s">
        <v>231</v>
      </c>
    </row>
    <row r="3" spans="2:20" ht="35" customHeight="1" x14ac:dyDescent="0.35">
      <c r="B3" s="68" t="s">
        <v>232</v>
      </c>
      <c r="C3" s="68" t="s">
        <v>233</v>
      </c>
      <c r="D3" s="68" t="s">
        <v>234</v>
      </c>
      <c r="E3" s="68" t="s">
        <v>235</v>
      </c>
      <c r="F3" s="68" t="s">
        <v>236</v>
      </c>
      <c r="G3" s="68" t="s">
        <v>9</v>
      </c>
      <c r="H3" s="69" t="s">
        <v>237</v>
      </c>
      <c r="I3" s="69" t="s">
        <v>238</v>
      </c>
      <c r="J3" s="69" t="s">
        <v>239</v>
      </c>
      <c r="K3" s="69" t="s">
        <v>240</v>
      </c>
      <c r="L3" s="69" t="s">
        <v>172</v>
      </c>
      <c r="M3" s="70" t="s">
        <v>241</v>
      </c>
      <c r="N3" s="70" t="s">
        <v>242</v>
      </c>
      <c r="O3" s="71" t="s">
        <v>243</v>
      </c>
      <c r="P3" s="71" t="s">
        <v>244</v>
      </c>
      <c r="Q3" s="72" t="s">
        <v>11</v>
      </c>
      <c r="R3" s="72" t="s">
        <v>245</v>
      </c>
      <c r="S3" s="72" t="s">
        <v>246</v>
      </c>
      <c r="T3" s="73" t="s">
        <v>247</v>
      </c>
    </row>
    <row r="4" spans="2:20" ht="60" customHeight="1" x14ac:dyDescent="0.35">
      <c r="B4" s="74" t="s">
        <v>248</v>
      </c>
      <c r="C4" s="74" t="s">
        <v>249</v>
      </c>
      <c r="D4" s="74" t="s">
        <v>250</v>
      </c>
      <c r="E4" s="74" t="s">
        <v>251</v>
      </c>
      <c r="F4" s="74" t="s">
        <v>252</v>
      </c>
      <c r="G4" s="74" t="s">
        <v>253</v>
      </c>
      <c r="H4" s="74" t="s">
        <v>254</v>
      </c>
      <c r="I4" s="74" t="s">
        <v>255</v>
      </c>
      <c r="J4" s="74" t="s">
        <v>256</v>
      </c>
      <c r="K4" s="74" t="s">
        <v>257</v>
      </c>
      <c r="L4" s="74" t="s">
        <v>258</v>
      </c>
      <c r="M4" s="74" t="s">
        <v>259</v>
      </c>
      <c r="N4" s="74" t="s">
        <v>260</v>
      </c>
      <c r="O4" s="74" t="s">
        <v>261</v>
      </c>
      <c r="P4" s="74" t="s">
        <v>262</v>
      </c>
      <c r="Q4" s="74" t="s">
        <v>263</v>
      </c>
      <c r="R4" s="74" t="s">
        <v>264</v>
      </c>
      <c r="S4" s="74" t="s">
        <v>265</v>
      </c>
      <c r="T4" s="74" t="s">
        <v>266</v>
      </c>
    </row>
    <row r="5" spans="2:20" ht="60" customHeight="1" x14ac:dyDescent="0.35">
      <c r="B5" s="36" t="s">
        <v>267</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268</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269</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270</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271</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272</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273</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274</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275</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276</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277</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278</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279</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280</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281</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282</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283</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284</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285</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286</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287</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288</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289</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290</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291</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292</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293</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294</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295</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296</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297</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298</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299</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300</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301</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302</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303</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304</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305</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306</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307</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308</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309</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310</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311</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312</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313</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314</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315</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316</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102</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Soaring Software Solutions TCMax 9.x Security Technical Implementation Guide - SHGIR</dc:title>
  <dc:subject>Generated on: 2026-06-08 15:02:03</dc:subject>
  <dc:creator>Anicet Fopa Tchoffo</dc:creator>
  <cp:keywords>Baseline;Hardening;DISA;STIG</cp:keywords>
  <dc:description>Baseline Developed By: Soaring Software Solutions and Defense Information Systems Agency (DISA) for the US DoD</dc:description>
  <cp:lastModifiedBy>Anicet Fopa Tchoffo</cp:lastModifiedBy>
  <dcterms:modified xsi:type="dcterms:W3CDTF">2026-06-08T14:02:11Z</dcterms:modified>
  <cp:category>DISA-STIG</cp:category>
  <cp:contentStatus>Draft</cp:contentStatus>
</cp:coreProperties>
</file>