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6ABAFA69E44C2F626EADB0D069E52DB4431CD77" xr6:coauthVersionLast="47" xr6:coauthVersionMax="47" xr10:uidLastSave="{6503D8A2-79A8-4E54-A3F1-2CD16AB5DE7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D68" i="3"/>
  <c r="C68" i="3"/>
  <c r="F68" i="3" s="1"/>
  <c r="F67" i="3"/>
  <c r="T153"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F16" i="3" s="1"/>
  <c r="C16" i="3"/>
  <c r="Q121" i="3" s="1"/>
  <c r="C9" i="3"/>
  <c r="D9" i="3" s="1"/>
  <c r="D8" i="3"/>
  <c r="C8" i="3"/>
  <c r="D57" i="3" l="1"/>
  <c r="E57" i="3"/>
  <c r="C57" i="3"/>
  <c r="D38" i="3"/>
  <c r="E38" i="3"/>
  <c r="C38" i="3"/>
  <c r="C58" i="3"/>
  <c r="E58" i="3"/>
  <c r="D58" i="3"/>
  <c r="V153" i="3"/>
  <c r="V148" i="3"/>
  <c r="V143" i="3"/>
  <c r="V138" i="3"/>
  <c r="V133" i="3"/>
  <c r="V128" i="3"/>
  <c r="V123" i="3"/>
  <c r="V152" i="3"/>
  <c r="V147" i="3"/>
  <c r="V142" i="3"/>
  <c r="V137" i="3"/>
  <c r="V132" i="3"/>
  <c r="V127" i="3"/>
  <c r="V151" i="3"/>
  <c r="V146" i="3"/>
  <c r="V141" i="3"/>
  <c r="V136" i="3"/>
  <c r="V131" i="3"/>
  <c r="V126" i="3"/>
  <c r="V150" i="3"/>
  <c r="V145" i="3"/>
  <c r="V140" i="3"/>
  <c r="V135" i="3"/>
  <c r="V130" i="3"/>
  <c r="V125" i="3"/>
  <c r="E76" i="3"/>
  <c r="D76" i="3"/>
  <c r="V149" i="3"/>
  <c r="V144" i="3"/>
  <c r="V139" i="3"/>
  <c r="V134" i="3"/>
  <c r="V129" i="3"/>
  <c r="V124" i="3"/>
  <c r="C76" i="3"/>
  <c r="R149" i="3"/>
  <c r="R144" i="3"/>
  <c r="R139" i="3"/>
  <c r="R134" i="3"/>
  <c r="R129" i="3"/>
  <c r="R124" i="3"/>
  <c r="R153" i="3"/>
  <c r="R148" i="3"/>
  <c r="R143" i="3"/>
  <c r="R138" i="3"/>
  <c r="R133" i="3"/>
  <c r="R128" i="3"/>
  <c r="R123" i="3"/>
  <c r="R152" i="3"/>
  <c r="R147" i="3"/>
  <c r="R142" i="3"/>
  <c r="R137" i="3"/>
  <c r="R132" i="3"/>
  <c r="R127" i="3"/>
  <c r="R151" i="3"/>
  <c r="R146" i="3"/>
  <c r="R141" i="3"/>
  <c r="R136" i="3"/>
  <c r="R131" i="3"/>
  <c r="R126" i="3"/>
  <c r="R150" i="3"/>
  <c r="R145" i="3"/>
  <c r="R140" i="3"/>
  <c r="R135" i="3"/>
  <c r="R130" i="3"/>
  <c r="R125" i="3"/>
  <c r="D20" i="3"/>
  <c r="C20" i="3"/>
  <c r="E20" i="3"/>
  <c r="E79" i="3"/>
  <c r="D79" i="3"/>
  <c r="C79" i="3"/>
  <c r="E95" i="3"/>
  <c r="D95" i="3"/>
  <c r="C95" i="3"/>
  <c r="D40" i="3"/>
  <c r="E40" i="3"/>
  <c r="C40" i="3"/>
  <c r="E98" i="3"/>
  <c r="D98" i="3"/>
  <c r="C98" i="3"/>
  <c r="E39" i="3"/>
  <c r="D39" i="3"/>
  <c r="C39" i="3"/>
  <c r="E96" i="3"/>
  <c r="D96" i="3"/>
  <c r="C96" i="3"/>
  <c r="E97" i="3"/>
  <c r="D97" i="3"/>
  <c r="C97" i="3"/>
  <c r="C41" i="3"/>
  <c r="E41" i="3"/>
  <c r="D41" i="3"/>
  <c r="D43" i="3"/>
  <c r="E43" i="3"/>
  <c r="C43" i="3"/>
  <c r="C75" i="3"/>
  <c r="T124" i="3"/>
  <c r="T129" i="3"/>
  <c r="T134" i="3"/>
  <c r="T139" i="3"/>
  <c r="T144" i="3"/>
  <c r="T149" i="3"/>
  <c r="D42" i="3"/>
  <c r="D75" i="3"/>
  <c r="C42" i="3"/>
  <c r="E75" i="3"/>
  <c r="T125" i="3"/>
  <c r="T130" i="3"/>
  <c r="T135" i="3"/>
  <c r="T140" i="3"/>
  <c r="T145" i="3"/>
  <c r="T150" i="3"/>
  <c r="T126" i="3"/>
  <c r="T131" i="3"/>
  <c r="T136" i="3"/>
  <c r="T141" i="3"/>
  <c r="T146" i="3"/>
  <c r="T151" i="3"/>
  <c r="C78" i="3"/>
  <c r="D78" i="3"/>
  <c r="C7" i="3"/>
  <c r="D7" i="3" s="1"/>
  <c r="F69" i="3"/>
  <c r="T127" i="3"/>
  <c r="T132" i="3"/>
  <c r="T137" i="3"/>
  <c r="T142" i="3"/>
  <c r="T147" i="3"/>
  <c r="T152" i="3"/>
  <c r="U121" i="3"/>
  <c r="T123" i="3"/>
  <c r="T128" i="3"/>
  <c r="T133" i="3"/>
  <c r="T138" i="3"/>
  <c r="T143" i="3"/>
  <c r="T148" i="3"/>
  <c r="X153" i="3" l="1"/>
  <c r="X148" i="3"/>
  <c r="X143" i="3"/>
  <c r="X138" i="3"/>
  <c r="X133" i="3"/>
  <c r="X128" i="3"/>
  <c r="X123" i="3"/>
  <c r="D77" i="3"/>
  <c r="X152" i="3"/>
  <c r="X147" i="3"/>
  <c r="X142" i="3"/>
  <c r="X137" i="3"/>
  <c r="X132" i="3"/>
  <c r="X127" i="3"/>
  <c r="X151" i="3"/>
  <c r="X146" i="3"/>
  <c r="X141" i="3"/>
  <c r="X136" i="3"/>
  <c r="X131" i="3"/>
  <c r="X126" i="3"/>
  <c r="E77" i="3"/>
  <c r="X150" i="3"/>
  <c r="X145" i="3"/>
  <c r="X140" i="3"/>
  <c r="X135" i="3"/>
  <c r="X130" i="3"/>
  <c r="X125" i="3"/>
  <c r="C77" i="3"/>
  <c r="X149" i="3"/>
  <c r="X144" i="3"/>
  <c r="X139" i="3"/>
  <c r="X134" i="3"/>
  <c r="X129" i="3"/>
  <c r="X124" i="3"/>
</calcChain>
</file>

<file path=xl/sharedStrings.xml><?xml version="1.0" encoding="utf-8"?>
<sst xmlns="http://schemas.openxmlformats.org/spreadsheetml/2006/main" count="624" uniqueCount="289">
  <si>
    <t>Id</t>
  </si>
  <si>
    <t>Title</t>
  </si>
  <si>
    <t>Severity</t>
  </si>
  <si>
    <t>MoSCoW</t>
  </si>
  <si>
    <t>OpsImpact</t>
  </si>
  <si>
    <t>Phase</t>
  </si>
  <si>
    <t>ImplStatus</t>
  </si>
  <si>
    <t>Notes</t>
  </si>
  <si>
    <t>Remediation</t>
  </si>
  <si>
    <t>Description</t>
  </si>
  <si>
    <t>Audit</t>
  </si>
  <si>
    <t>Status</t>
  </si>
  <si>
    <t>LogID</t>
  </si>
  <si>
    <t>V-254086</t>
  </si>
  <si>
    <r>
      <rPr>
        <sz val="11"/>
        <rFont val="Calibri"/>
      </rPr>
      <t>Innoslate must initiate a session lock after a 15-minute period of inactivity.</t>
    </r>
  </si>
  <si>
    <t>CAT II (Medium)</t>
  </si>
  <si>
    <t>Unassigned</t>
  </si>
  <si>
    <t>Unassessed</t>
  </si>
  <si>
    <t>Pending</t>
  </si>
  <si>
    <t/>
  </si>
  <si>
    <r>
      <rPr>
        <sz val="11"/>
        <color rgb="FF000000"/>
        <rFont val="Calibri"/>
      </rPr>
      <t>1. Enter the web.xml file located at C:\Innoslate4\apache-tomcat\webapps\Innoslate4\WEB-INF.</t>
    </r>
    <r>
      <rPr>
        <sz val="11"/>
        <color rgb="FF000000"/>
        <rFont val="Calibri"/>
      </rPr>
      <t xml:space="preserve">
</t>
    </r>
    <r>
      <rPr>
        <sz val="11"/>
        <color rgb="FF000000"/>
        <rFont val="Calibri"/>
      </rPr>
      <t>2. Search (Ctrl+f) for "session-timeout" object (typically found on line 8).</t>
    </r>
    <r>
      <rPr>
        <sz val="11"/>
        <color rgb="FF000000"/>
        <rFont val="Calibri"/>
      </rPr>
      <t xml:space="preserve">
</t>
    </r>
    <r>
      <rPr>
        <sz val="11"/>
        <color rgb="FF000000"/>
        <rFont val="Calibri"/>
      </rPr>
      <t>3. Set the time to 15 minutes.</t>
    </r>
    <r>
      <rPr>
        <sz val="11"/>
        <color rgb="FF000000"/>
        <rFont val="Calibri"/>
      </rPr>
      <t xml:space="preserve">
</t>
    </r>
    <r>
      <rPr>
        <sz val="11"/>
        <color rgb="FF000000"/>
        <rFont val="Calibri"/>
      </rPr>
      <t>4. Save.</t>
    </r>
    <r>
      <rPr>
        <sz val="11"/>
        <color rgb="FF000000"/>
        <rFont val="Calibri"/>
      </rPr>
      <t xml:space="preserve">
</t>
    </r>
    <r>
      <rPr>
        <sz val="11"/>
        <color rgb="FF000000"/>
        <rFont val="Calibri"/>
      </rPr>
      <t>5. Restart the service.</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</si>
  <si>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r>
      <rPr>
        <sz val="11"/>
        <color rgb="FF000000"/>
        <rFont val="Calibri"/>
      </rPr>
      <t xml:space="preserve">
</t>
    </r>
    <r>
      <rPr>
        <sz val="11"/>
        <color rgb="FF000000"/>
        <rFont val="Calibri"/>
      </rPr>
      <t>Satisfies: SRG-APP-000003, SRG-APP-000190, SRG-APP-000390</t>
    </r>
  </si>
  <si>
    <r>
      <rPr>
        <sz val="11"/>
        <color rgb="FF000000"/>
        <rFont val="Calibri"/>
      </rPr>
      <t>1. Enter the web.xml file located at C:\Innoslate4\apache-tomcat\webapps\Innoslate4\WEB-INF.</t>
    </r>
    <r>
      <rPr>
        <sz val="11"/>
        <color rgb="FF000000"/>
        <rFont val="Calibri"/>
      </rPr>
      <t xml:space="preserve">
</t>
    </r>
    <r>
      <rPr>
        <sz val="11"/>
        <color rgb="FF000000"/>
        <rFont val="Calibri"/>
      </rPr>
      <t>2. Search (Ctrl+f) for "session-timeout" object (typically found on line 8).</t>
    </r>
    <r>
      <rPr>
        <sz val="11"/>
        <color rgb="FF000000"/>
        <rFont val="Calibri"/>
      </rPr>
      <t xml:space="preserve">
</t>
    </r>
    <r>
      <rPr>
        <sz val="11"/>
        <color rgb="FF000000"/>
        <rFont val="Calibri"/>
      </rPr>
      <t>3. Verify time is set to 15 minutes, if not , this is a finding.</t>
    </r>
  </si>
  <si>
    <t>V-254087</t>
  </si>
  <si>
    <r>
      <rPr>
        <sz val="11"/>
        <rFont val="Calibri"/>
      </rPr>
      <t>Innoslate must use TLS 1.2, at a minimum, to protect the confidentiality of sensitive data during electronic dissemination using remote access.</t>
    </r>
  </si>
  <si>
    <t>CAT I (High)</t>
  </si>
  <si>
    <r>
      <rPr>
        <sz val="11"/>
        <color rgb="FF000000"/>
        <rFont val="Calibri"/>
      </rPr>
      <t>1. Open the server.xml file inside the conf folder of the tomcat installation (IE "C:\Innoslate4\apache-tomcat\conf" or "$CATALINA_BASE/conf/server.xml"). Add a connector tag for HTTPS scheme with PORT 8443 (or other AO-approved port) using the following example:</t>
    </r>
    <r>
      <rPr>
        <sz val="11"/>
        <color rgb="FF000000"/>
        <rFont val="Calibri"/>
      </rPr>
      <t xml:space="preserve">
</t>
    </r>
    <r>
      <rPr>
        <sz val="11"/>
        <color rgb="FF000000"/>
        <rFont val="Calibri"/>
      </rPr>
      <t>Connector port="8443" protocol="org.apache.coyote.http11.Http11NioProtocol"</t>
    </r>
    <r>
      <rPr>
        <sz val="11"/>
        <color rgb="FF000000"/>
        <rFont val="Calibri"/>
      </rPr>
      <t xml:space="preserve">
</t>
    </r>
    <r>
      <rPr>
        <sz val="11"/>
        <color rgb="FF000000"/>
        <rFont val="Calibri"/>
      </rPr>
      <t xml:space="preserve">               maxThreads="150" SSLEnabled="true" scheme="https" secure="true"</t>
    </r>
    <r>
      <rPr>
        <sz val="11"/>
        <color rgb="FF000000"/>
        <rFont val="Calibri"/>
      </rPr>
      <t xml:space="preserve">
</t>
    </r>
    <r>
      <rPr>
        <sz val="11"/>
        <color rgb="FF000000"/>
        <rFont val="Calibri"/>
      </rPr>
      <t xml:space="preserve">               clientAuth="false" sslProtocol="TLSv1.2" </t>
    </r>
    <r>
      <rPr>
        <sz val="11"/>
        <color rgb="FF000000"/>
        <rFont val="Calibri"/>
      </rPr>
      <t xml:space="preserve">
</t>
    </r>
    <r>
      <rPr>
        <sz val="11"/>
        <color rgb="FF000000"/>
        <rFont val="Calibri"/>
      </rPr>
      <t xml:space="preserve">               keystoreFile="C:\Innoslate4\apache-tomcat-8.5.30\conf\keystore.jks"</t>
    </r>
    <r>
      <rPr>
        <sz val="11"/>
        <color rgb="FF000000"/>
        <rFont val="Calibri"/>
      </rPr>
      <t xml:space="preserve">
</t>
    </r>
    <r>
      <rPr>
        <sz val="11"/>
        <color rgb="FF000000"/>
        <rFont val="Calibri"/>
      </rPr>
      <t xml:space="preserve">               keystorePass="123456"</t>
    </r>
    <r>
      <rPr>
        <sz val="11"/>
        <color rgb="FF000000"/>
        <rFont val="Calibri"/>
      </rPr>
      <t xml:space="preserve">
</t>
    </r>
    <r>
      <rPr>
        <sz val="11"/>
        <color rgb="FF000000"/>
        <rFont val="Calibri"/>
      </rPr>
      <t xml:space="preserve">               keyAlias="tomcatssl"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Set "port" to 8443, or other AO-approved port.</t>
    </r>
    <r>
      <rPr>
        <sz val="11"/>
        <color rgb="FF000000"/>
        <rFont val="Calibri"/>
      </rPr>
      <t xml:space="preserve">
</t>
    </r>
    <r>
      <rPr>
        <sz val="11"/>
        <color rgb="FF000000"/>
        <rFont val="Calibri"/>
      </rPr>
      <t>Set "protocol" to "org.apache.coyote.http11.Http11NioProtocol".</t>
    </r>
    <r>
      <rPr>
        <sz val="11"/>
        <color rgb="FF000000"/>
        <rFont val="Calibri"/>
      </rPr>
      <t xml:space="preserve">
</t>
    </r>
    <r>
      <rPr>
        <sz val="11"/>
        <color rgb="FF000000"/>
        <rFont val="Calibri"/>
      </rPr>
      <t>Set "SSLEnabled" to "true".</t>
    </r>
    <r>
      <rPr>
        <sz val="11"/>
        <color rgb="FF000000"/>
        <rFont val="Calibri"/>
      </rPr>
      <t xml:space="preserve">
</t>
    </r>
    <r>
      <rPr>
        <sz val="11"/>
        <color rgb="FF000000"/>
        <rFont val="Calibri"/>
      </rPr>
      <t>Set "scheme" to "https".</t>
    </r>
    <r>
      <rPr>
        <sz val="11"/>
        <color rgb="FF000000"/>
        <rFont val="Calibri"/>
      </rPr>
      <t xml:space="preserve">
</t>
    </r>
    <r>
      <rPr>
        <sz val="11"/>
        <color rgb="FF000000"/>
        <rFont val="Calibri"/>
      </rPr>
      <t>Set "secure" to "true".</t>
    </r>
    <r>
      <rPr>
        <sz val="11"/>
        <color rgb="FF000000"/>
        <rFont val="Calibri"/>
      </rPr>
      <t xml:space="preserve">
</t>
    </r>
    <r>
      <rPr>
        <sz val="11"/>
        <color rgb="FF000000"/>
        <rFont val="Calibri"/>
      </rPr>
      <t>Set "SSLProtocol" or "SSLEnabledProtocols" to "TLSv1.2".  The name of this flag varies with Tomcat versions.</t>
    </r>
    <r>
      <rPr>
        <sz val="11"/>
        <color rgb="FF000000"/>
        <rFont val="Calibri"/>
      </rPr>
      <t xml:space="preserve">
</t>
    </r>
    <r>
      <rPr>
        <sz val="11"/>
        <color rgb="FF000000"/>
        <rFont val="Calibri"/>
      </rPr>
      <t>Set "keystoreFile" to the path of the keystore utilized by the system, and set the associated password with "keystorePass".</t>
    </r>
    <r>
      <rPr>
        <sz val="11"/>
        <color rgb="FF000000"/>
        <rFont val="Calibri"/>
      </rPr>
      <t xml:space="preserve">
</t>
    </r>
    <r>
      <rPr>
        <sz val="11"/>
        <color rgb="FF000000"/>
        <rFont val="Calibri"/>
      </rPr>
      <t>3. Save the server.xml file.</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</si>
  <si>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This requirement applies to Transport Layer Security (TLS) gateways (also known as Secure Sockets Layer [SSL] gateways), web servers, and web applications and is not applicable to virtual private network (VPN) devices. Application protocols such as HTTPS and DNSSEC use TLS as the underlying security protocol and thus are in scope for this requirement. NIST SP 800-52 provides guidance for client negotiation on either DoD-only or on public-facing servers.</t>
    </r>
    <r>
      <rPr>
        <sz val="11"/>
        <color rgb="FF000000"/>
        <rFont val="Calibri"/>
      </rPr>
      <t xml:space="preserve">
</t>
    </r>
    <r>
      <rPr>
        <sz val="11"/>
        <color rgb="FF000000"/>
        <rFont val="Calibri"/>
      </rPr>
      <t>Satisfies: SRG-APP-000014, SRG-APP-000156, SRG-APP-000179, SRG-APP-000442, SRG-APP-000555, SRG-APP-000560, SRG-APP-000565, SRG-APP-000605, SRG-APP-000635, SRG-APP-000645, SRG-APP-000219</t>
    </r>
  </si>
  <si>
    <r>
      <rPr>
        <sz val="11"/>
        <color rgb="FF000000"/>
        <rFont val="Calibri"/>
      </rPr>
      <t>1. Consult the System Administrator if needed to determine the location of the Apache Tomcat server.xml file and the network port that was specified during installation for use with Innoslate. The default is 8443; other AO-approved ports may be used.</t>
    </r>
    <r>
      <rPr>
        <sz val="11"/>
        <color rgb="FF000000"/>
        <rFont val="Calibri"/>
      </rPr>
      <t xml:space="preserve">
</t>
    </r>
    <r>
      <rPr>
        <sz val="11"/>
        <color rgb="FF000000"/>
        <rFont val="Calibri"/>
      </rPr>
      <t>2. Open the server.xml file with a text editor, and locate the &lt;Connector/&gt; element.  The following is an example:</t>
    </r>
    <r>
      <rPr>
        <sz val="11"/>
        <color rgb="FF000000"/>
        <rFont val="Calibri"/>
      </rPr>
      <t xml:space="preserve">
</t>
    </r>
    <r>
      <rPr>
        <sz val="11"/>
        <color rgb="FF000000"/>
        <rFont val="Calibri"/>
      </rPr>
      <t>Connector port="8443" protocol="org.apache.coyote.http11.Http11NioProtocol"</t>
    </r>
    <r>
      <rPr>
        <sz val="11"/>
        <color rgb="FF000000"/>
        <rFont val="Calibri"/>
      </rPr>
      <t xml:space="preserve">
</t>
    </r>
    <r>
      <rPr>
        <sz val="11"/>
        <color rgb="FF000000"/>
        <rFont val="Calibri"/>
      </rPr>
      <t xml:space="preserve">               maxThreads="150" SSLEnabled="true" scheme="https" secure="true"</t>
    </r>
    <r>
      <rPr>
        <sz val="11"/>
        <color rgb="FF000000"/>
        <rFont val="Calibri"/>
      </rPr>
      <t xml:space="preserve">
</t>
    </r>
    <r>
      <rPr>
        <sz val="11"/>
        <color rgb="FF000000"/>
        <rFont val="Calibri"/>
      </rPr>
      <t xml:space="preserve">               clientAuth="false" SSLProtocol="TLSv1.2" </t>
    </r>
    <r>
      <rPr>
        <sz val="11"/>
        <color rgb="FF000000"/>
        <rFont val="Calibri"/>
      </rPr>
      <t xml:space="preserve">
</t>
    </r>
    <r>
      <rPr>
        <sz val="11"/>
        <color rgb="FF000000"/>
        <rFont val="Calibri"/>
      </rPr>
      <t xml:space="preserve">               keystoreFile="$keystorepath"</t>
    </r>
    <r>
      <rPr>
        <sz val="11"/>
        <color rgb="FF000000"/>
        <rFont val="Calibri"/>
      </rPr>
      <t xml:space="preserve">
</t>
    </r>
    <r>
      <rPr>
        <sz val="11"/>
        <color rgb="FF000000"/>
        <rFont val="Calibri"/>
      </rPr>
      <t xml:space="preserve">               keystorePass="123456"</t>
    </r>
    <r>
      <rPr>
        <sz val="11"/>
        <color rgb="FF000000"/>
        <rFont val="Calibri"/>
      </rPr>
      <t xml:space="preserve">
</t>
    </r>
    <r>
      <rPr>
        <sz val="11"/>
        <color rgb="FF000000"/>
        <rFont val="Calibri"/>
      </rPr>
      <t xml:space="preserve">               keyAlias="tomcatssl"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"port" is not set to 8443, or other AO-approved port, this is a finding.</t>
    </r>
    <r>
      <rPr>
        <sz val="11"/>
        <color rgb="FF000000"/>
        <rFont val="Calibri"/>
      </rPr>
      <t xml:space="preserve">
</t>
    </r>
    <r>
      <rPr>
        <sz val="11"/>
        <color rgb="FF000000"/>
        <rFont val="Calibri"/>
      </rPr>
      <t>If "protocol" is not set to "org.apache.coyote.http11.Http11NioProtocol", this is a finding.</t>
    </r>
    <r>
      <rPr>
        <sz val="11"/>
        <color rgb="FF000000"/>
        <rFont val="Calibri"/>
      </rPr>
      <t xml:space="preserve">
</t>
    </r>
    <r>
      <rPr>
        <sz val="11"/>
        <color rgb="FF000000"/>
        <rFont val="Calibri"/>
      </rPr>
      <t>If "SSLEnabled" is not set to "true", this is a finding.</t>
    </r>
    <r>
      <rPr>
        <sz val="11"/>
        <color rgb="FF000000"/>
        <rFont val="Calibri"/>
      </rPr>
      <t xml:space="preserve">
</t>
    </r>
    <r>
      <rPr>
        <sz val="11"/>
        <color rgb="FF000000"/>
        <rFont val="Calibri"/>
      </rPr>
      <t>If "scheme" is not set to "https", this is a finding.</t>
    </r>
    <r>
      <rPr>
        <sz val="11"/>
        <color rgb="FF000000"/>
        <rFont val="Calibri"/>
      </rPr>
      <t xml:space="preserve">
</t>
    </r>
    <r>
      <rPr>
        <sz val="11"/>
        <color rgb="FF000000"/>
        <rFont val="Calibri"/>
      </rPr>
      <t>If "secure" is not set to "true", this is a finding.</t>
    </r>
    <r>
      <rPr>
        <sz val="11"/>
        <color rgb="FF000000"/>
        <rFont val="Calibri"/>
      </rPr>
      <t xml:space="preserve">
</t>
    </r>
    <r>
      <rPr>
        <sz val="11"/>
        <color rgb="FF000000"/>
        <rFont val="Calibri"/>
      </rPr>
      <t>If "SSLProtocol"or "SSLEnabledProtocols" is not set to "TLSv1.2", this is a finding. The name of this flag varies with Tomcat versions.</t>
    </r>
  </si>
  <si>
    <t>V-254088</t>
  </si>
  <si>
    <r>
      <rPr>
        <sz val="11"/>
        <rFont val="Calibri"/>
      </rPr>
      <t>Innoslate must provide automated mechanisms for supporting account management functions.</t>
    </r>
  </si>
  <si>
    <r>
      <rPr>
        <sz val="11"/>
        <color rgb="FF000000"/>
        <rFont val="Calibri"/>
      </rPr>
      <t>1. Enter the settings.properties file located at C:\Innoslate4\apache-tomcat\webapps\Innoslate4\WEB-INF.</t>
    </r>
    <r>
      <rPr>
        <sz val="11"/>
        <color rgb="FF000000"/>
        <rFont val="Calibri"/>
      </rPr>
      <t xml:space="preserve">
</t>
    </r>
    <r>
      <rPr>
        <sz val="11"/>
        <color rgb="FF000000"/>
        <rFont val="Calibri"/>
      </rPr>
      <t>2. Find the "default organization" field.</t>
    </r>
    <r>
      <rPr>
        <sz val="11"/>
        <color rgb="FF000000"/>
        <rFont val="Calibri"/>
      </rPr>
      <t xml:space="preserve">
</t>
    </r>
    <r>
      <rPr>
        <sz val="11"/>
        <color rgb="FF000000"/>
        <rFont val="Calibri"/>
      </rPr>
      <t>3. Enter the default organization name to automatically add users to once they sign in.</t>
    </r>
    <r>
      <rPr>
        <sz val="11"/>
        <color rgb="FF000000"/>
        <rFont val="Calibri"/>
      </rPr>
      <t xml:space="preserve">
</t>
    </r>
    <r>
      <rPr>
        <sz val="11"/>
        <color rgb="FF000000"/>
        <rFont val="Calibri"/>
      </rPr>
      <t>4. Find the "Email notifications" fields.</t>
    </r>
    <r>
      <rPr>
        <sz val="11"/>
        <color rgb="FF000000"/>
        <rFont val="Calibri"/>
      </rPr>
      <t xml:space="preserve">
</t>
    </r>
    <r>
      <rPr>
        <sz val="11"/>
        <color rgb="FF000000"/>
        <rFont val="Calibri"/>
      </rPr>
      <t>5. Add the email information in the required fields.</t>
    </r>
    <r>
      <rPr>
        <sz val="11"/>
        <color rgb="FF000000"/>
        <rFont val="Calibri"/>
      </rPr>
      <t xml:space="preserve">
</t>
    </r>
    <r>
      <rPr>
        <sz val="11"/>
        <color rgb="FF000000"/>
        <rFont val="Calibri"/>
      </rPr>
      <t>6. Save.</t>
    </r>
    <r>
      <rPr>
        <sz val="11"/>
        <color rgb="FF000000"/>
        <rFont val="Calibri"/>
      </rPr>
      <t xml:space="preserve">
</t>
    </r>
    <r>
      <rPr>
        <sz val="11"/>
        <color rgb="FF000000"/>
        <rFont val="Calibri"/>
      </rPr>
      <t>7. Restart Service.</t>
    </r>
  </si>
  <si>
    <r>
      <rPr>
        <sz val="11"/>
        <color rgb="FF000000"/>
        <rFont val="Calibri"/>
      </rPr>
      <t xml:space="preserve">Enterprise environments make application account management challenging and complex. A manual process for account management functions adds the risk of a potential oversight or other error. </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 xml:space="preserve">The application must be configured to automatically provide account management functions and these functions must immediately enforce the organization's current account policy. The automated mechanisms may reside within the application itself or may be offered by the operating system or other infrastructure providing automated account management capabilities. Automated mechanisms may be comprised of differing technologies that when placed together contain an overall automated mechanism supporting an organization's automated account management requirements. </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</si>
  <si>
    <r>
      <rPr>
        <sz val="11"/>
        <color rgb="FF000000"/>
        <rFont val="Calibri"/>
      </rPr>
      <t>1. Enter the settings.properties file located at C:\Innoslate4\apache-tomcat\webapps\Innoslate4\WEB-INF.</t>
    </r>
    <r>
      <rPr>
        <sz val="11"/>
        <color rgb="FF000000"/>
        <rFont val="Calibri"/>
      </rPr>
      <t xml:space="preserve">
</t>
    </r>
    <r>
      <rPr>
        <sz val="11"/>
        <color rgb="FF000000"/>
        <rFont val="Calibri"/>
      </rPr>
      <t>2. Find the "default organization" field.</t>
    </r>
    <r>
      <rPr>
        <sz val="11"/>
        <color rgb="FF000000"/>
        <rFont val="Calibri"/>
      </rPr>
      <t xml:space="preserve">
</t>
    </r>
    <r>
      <rPr>
        <sz val="11"/>
        <color rgb="FF000000"/>
        <rFont val="Calibri"/>
      </rPr>
      <t>3. Enter the default organization name to automatically add users to once they sign in.</t>
    </r>
    <r>
      <rPr>
        <sz val="11"/>
        <color rgb="FF000000"/>
        <rFont val="Calibri"/>
      </rPr>
      <t xml:space="preserve">
</t>
    </r>
    <r>
      <rPr>
        <sz val="11"/>
        <color rgb="FF000000"/>
        <rFont val="Calibri"/>
      </rPr>
      <t>4. Find the "Email notifications" fields.</t>
    </r>
    <r>
      <rPr>
        <sz val="11"/>
        <color rgb="FF000000"/>
        <rFont val="Calibri"/>
      </rPr>
      <t xml:space="preserve">
</t>
    </r>
    <r>
      <rPr>
        <sz val="11"/>
        <color rgb="FF000000"/>
        <rFont val="Calibri"/>
      </rPr>
      <t>5. Verify the email information is correct. If not, this is a finding.</t>
    </r>
  </si>
  <si>
    <t>V-254089</t>
  </si>
  <si>
    <r>
      <rPr>
        <sz val="11"/>
        <rFont val="Calibri"/>
      </rPr>
      <t>Innoslate must enforce approved authorizations for logical access to information and system resources in accordance with applicable access control policies.</t>
    </r>
  </si>
  <si>
    <r>
      <rPr>
        <sz val="11"/>
        <color rgb="FF000000"/>
        <rFont val="Calibri"/>
      </rPr>
      <t>1. Sign in With Admin Account.</t>
    </r>
    <r>
      <rPr>
        <sz val="11"/>
        <color rgb="FF000000"/>
        <rFont val="Calibri"/>
      </rPr>
      <t xml:space="preserve">
</t>
    </r>
    <r>
      <rPr>
        <sz val="11"/>
        <color rgb="FF000000"/>
        <rFont val="Calibri"/>
      </rPr>
      <t>2. Enter Admin Dashboard.</t>
    </r>
    <r>
      <rPr>
        <sz val="11"/>
        <color rgb="FF000000"/>
        <rFont val="Calibri"/>
      </rPr>
      <t xml:space="preserve">
</t>
    </r>
    <r>
      <rPr>
        <sz val="11"/>
        <color rgb="FF000000"/>
        <rFont val="Calibri"/>
      </rPr>
      <t>3. Click on the "Organization" tab.</t>
    </r>
    <r>
      <rPr>
        <sz val="11"/>
        <color rgb="FF000000"/>
        <rFont val="Calibri"/>
      </rPr>
      <t xml:space="preserve">
</t>
    </r>
    <r>
      <rPr>
        <sz val="11"/>
        <color rgb="FF000000"/>
        <rFont val="Calibri"/>
      </rPr>
      <t>4. Find the "Roles" section.</t>
    </r>
    <r>
      <rPr>
        <sz val="11"/>
        <color rgb="FF000000"/>
        <rFont val="Calibri"/>
      </rPr>
      <t xml:space="preserve">
</t>
    </r>
    <r>
      <rPr>
        <sz val="11"/>
        <color rgb="FF000000"/>
        <rFont val="Calibri"/>
      </rPr>
      <t>5. Select the role to verify.</t>
    </r>
    <r>
      <rPr>
        <sz val="11"/>
        <color rgb="FF000000"/>
        <rFont val="Calibri"/>
      </rPr>
      <t xml:space="preserve">
</t>
    </r>
    <r>
      <rPr>
        <sz val="11"/>
        <color rgb="FF000000"/>
        <rFont val="Calibri"/>
      </rPr>
      <t>6. Verify via checkboxes that the role has the correct permissions applied.</t>
    </r>
    <r>
      <rPr>
        <sz val="11"/>
        <color rgb="FF000000"/>
        <rFont val="Calibri"/>
      </rPr>
      <t xml:space="preserve">
</t>
    </r>
    <r>
      <rPr>
        <sz val="11"/>
        <color rgb="FF000000"/>
        <rFont val="Calibri"/>
      </rPr>
      <t>7. Click "Edit" if changes are needed.</t>
    </r>
    <r>
      <rPr>
        <sz val="11"/>
        <color rgb="FF000000"/>
        <rFont val="Calibri"/>
      </rPr>
      <t xml:space="preserve">
</t>
    </r>
    <r>
      <rPr>
        <sz val="11"/>
        <color rgb="FF000000"/>
        <rFont val="Calibri"/>
      </rPr>
      <t>8. Select the appropriate role permissions to separate Administrative Users from End Users.</t>
    </r>
    <r>
      <rPr>
        <sz val="11"/>
        <color rgb="FF000000"/>
        <rFont val="Calibri"/>
      </rPr>
      <t xml:space="preserve">
</t>
    </r>
    <r>
      <rPr>
        <sz val="11"/>
        <color rgb="FF000000"/>
        <rFont val="Calibri"/>
      </rPr>
      <t>9. Click "Update".</t>
    </r>
    <r>
      <rPr>
        <sz val="11"/>
        <color rgb="FF000000"/>
        <rFont val="Calibri"/>
      </rPr>
      <t xml:space="preserve">
</t>
    </r>
    <r>
      <rPr>
        <sz val="11"/>
        <color rgb="FF000000"/>
        <rFont val="Calibri"/>
      </rPr>
      <t>10. Verify changes were made.</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</si>
  <si>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r>
      <rPr>
        <sz val="11"/>
        <color rgb="FF000000"/>
        <rFont val="Calibri"/>
      </rPr>
      <t xml:space="preserve">
</t>
    </r>
    <r>
      <rPr>
        <sz val="11"/>
        <color rgb="FF000000"/>
        <rFont val="Calibri"/>
      </rPr>
      <t>Steps to prove capability:</t>
    </r>
    <r>
      <rPr>
        <sz val="11"/>
        <color rgb="FF000000"/>
        <rFont val="Calibri"/>
      </rPr>
      <t xml:space="preserve">
</t>
    </r>
    <r>
      <rPr>
        <sz val="11"/>
        <color rgb="FF000000"/>
        <rFont val="Calibri"/>
      </rPr>
      <t>1. Sign in as admin.</t>
    </r>
    <r>
      <rPr>
        <sz val="11"/>
        <color rgb="FF000000"/>
        <rFont val="Calibri"/>
      </rPr>
      <t xml:space="preserve">
</t>
    </r>
    <r>
      <rPr>
        <sz val="11"/>
        <color rgb="FF000000"/>
        <rFont val="Calibri"/>
      </rPr>
      <t>2. Enter the admin dashboard.</t>
    </r>
    <r>
      <rPr>
        <sz val="11"/>
        <color rgb="FF000000"/>
        <rFont val="Calibri"/>
      </rPr>
      <t xml:space="preserve">
</t>
    </r>
    <r>
      <rPr>
        <sz val="11"/>
        <color rgb="FF000000"/>
        <rFont val="Calibri"/>
      </rPr>
      <t>3. Select the respective org name on the left.</t>
    </r>
    <r>
      <rPr>
        <sz val="11"/>
        <color rgb="FF000000"/>
        <rFont val="Calibri"/>
      </rPr>
      <t xml:space="preserve">
</t>
    </r>
    <r>
      <rPr>
        <sz val="11"/>
        <color rgb="FF000000"/>
        <rFont val="Calibri"/>
      </rPr>
      <t>4. View the users and validate the correct permissions are applied.</t>
    </r>
    <r>
      <rPr>
        <sz val="11"/>
        <color rgb="FF000000"/>
        <rFont val="Calibri"/>
      </rPr>
      <t xml:space="preserve">
</t>
    </r>
    <r>
      <rPr>
        <sz val="11"/>
        <color rgb="FF000000"/>
        <rFont val="Calibri"/>
      </rPr>
      <t>5. View the roles and validate they are correct.</t>
    </r>
    <r>
      <rPr>
        <sz val="11"/>
        <color rgb="FF000000"/>
        <rFont val="Calibri"/>
      </rPr>
      <t xml:space="preserve">
</t>
    </r>
    <r>
      <rPr>
        <sz val="11"/>
        <color rgb="FF000000"/>
        <rFont val="Calibri"/>
      </rPr>
      <t>6. Enter a project.</t>
    </r>
    <r>
      <rPr>
        <sz val="11"/>
        <color rgb="FF000000"/>
        <rFont val="Calibri"/>
      </rPr>
      <t xml:space="preserve">
</t>
    </r>
    <r>
      <rPr>
        <sz val="11"/>
        <color rgb="FF000000"/>
        <rFont val="Calibri"/>
      </rPr>
      <t>7. Click "Share".</t>
    </r>
    <r>
      <rPr>
        <sz val="11"/>
        <color rgb="FF000000"/>
        <rFont val="Calibri"/>
      </rPr>
      <t xml:space="preserve">
</t>
    </r>
    <r>
      <rPr>
        <sz val="11"/>
        <color rgb="FF000000"/>
        <rFont val="Calibri"/>
      </rPr>
      <t>8. Verify the correct users are shared with the correct roles to the project.</t>
    </r>
    <r>
      <rPr>
        <sz val="11"/>
        <color rgb="FF000000"/>
        <rFont val="Calibri"/>
      </rPr>
      <t xml:space="preserve">
</t>
    </r>
    <r>
      <rPr>
        <sz val="11"/>
        <color rgb="FF000000"/>
        <rFont val="Calibri"/>
      </rPr>
      <t>Satisfies: SRG-APP-000033, SRG-APP-000039, SRG-APP-000090, SRG-APP-000343</t>
    </r>
  </si>
  <si>
    <r>
      <rPr>
        <sz val="11"/>
        <color rgb="FF000000"/>
        <rFont val="Calibri"/>
      </rPr>
      <t>1. Sign in With Admin Account.</t>
    </r>
    <r>
      <rPr>
        <sz val="11"/>
        <color rgb="FF000000"/>
        <rFont val="Calibri"/>
      </rPr>
      <t xml:space="preserve">
</t>
    </r>
    <r>
      <rPr>
        <sz val="11"/>
        <color rgb="FF000000"/>
        <rFont val="Calibri"/>
      </rPr>
      <t>2. Enter Admin Dashboard.</t>
    </r>
    <r>
      <rPr>
        <sz val="11"/>
        <color rgb="FF000000"/>
        <rFont val="Calibri"/>
      </rPr>
      <t xml:space="preserve">
</t>
    </r>
    <r>
      <rPr>
        <sz val="11"/>
        <color rgb="FF000000"/>
        <rFont val="Calibri"/>
      </rPr>
      <t>3. Click on the "Organization" tab.</t>
    </r>
    <r>
      <rPr>
        <sz val="11"/>
        <color rgb="FF000000"/>
        <rFont val="Calibri"/>
      </rPr>
      <t xml:space="preserve">
</t>
    </r>
    <r>
      <rPr>
        <sz val="11"/>
        <color rgb="FF000000"/>
        <rFont val="Calibri"/>
      </rPr>
      <t>4. Find the "Roles" section.</t>
    </r>
    <r>
      <rPr>
        <sz val="11"/>
        <color rgb="FF000000"/>
        <rFont val="Calibri"/>
      </rPr>
      <t xml:space="preserve">
</t>
    </r>
    <r>
      <rPr>
        <sz val="11"/>
        <color rgb="FF000000"/>
        <rFont val="Calibri"/>
      </rPr>
      <t>5. Select the role to verify.</t>
    </r>
    <r>
      <rPr>
        <sz val="11"/>
        <color rgb="FF000000"/>
        <rFont val="Calibri"/>
      </rPr>
      <t xml:space="preserve">
</t>
    </r>
    <r>
      <rPr>
        <sz val="11"/>
        <color rgb="FF000000"/>
        <rFont val="Calibri"/>
      </rPr>
      <t>6. Ensure Administrative roles are separated from End User roles. Otherwise, this is a finding.</t>
    </r>
  </si>
  <si>
    <t>V-254090</t>
  </si>
  <si>
    <r>
      <rPr>
        <sz val="11"/>
        <rFont val="Calibri"/>
      </rPr>
      <t>Innoslate must enforce approved authorizations for controlling the flow of information within the system based on organization-defined information flow control policies.</t>
    </r>
  </si>
  <si>
    <r>
      <rPr>
        <sz val="11"/>
        <color rgb="FF000000"/>
        <rFont val="Calibri"/>
      </rPr>
      <t>1. Sign in as owner of project.</t>
    </r>
    <r>
      <rPr>
        <sz val="11"/>
        <color rgb="FF000000"/>
        <rFont val="Calibri"/>
      </rPr>
      <t xml:space="preserve">
</t>
    </r>
    <r>
      <rPr>
        <sz val="11"/>
        <color rgb="FF000000"/>
        <rFont val="Calibri"/>
      </rPr>
      <t>2. Enter Schema Editor.</t>
    </r>
    <r>
      <rPr>
        <sz val="11"/>
        <color rgb="FF000000"/>
        <rFont val="Calibri"/>
      </rPr>
      <t xml:space="preserve">
</t>
    </r>
    <r>
      <rPr>
        <sz val="11"/>
        <color rgb="FF000000"/>
        <rFont val="Calibri"/>
      </rPr>
      <t>3. Click "Workflow".</t>
    </r>
    <r>
      <rPr>
        <sz val="11"/>
        <color rgb="FF000000"/>
        <rFont val="Calibri"/>
      </rPr>
      <t xml:space="preserve">
</t>
    </r>
    <r>
      <rPr>
        <sz val="11"/>
        <color rgb="FF000000"/>
        <rFont val="Calibri"/>
      </rPr>
      <t>4. Verify permissions are applied to the workflow classes specified.</t>
    </r>
  </si>
  <si>
    <r>
      <rPr>
        <sz val="11"/>
        <color rgb="FF000000"/>
        <rFont val="Calibri"/>
      </rPr>
      <t xml:space="preserve">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system information must be monitored and controlled so it does not introduce any unacceptable risk to the systems or data. </t>
    </r>
    <r>
      <rPr>
        <sz val="11"/>
        <color rgb="FF000000"/>
        <rFont val="Calibri"/>
      </rPr>
      <t xml:space="preserve">
</t>
    </r>
    <r>
      <rPr>
        <sz val="11"/>
        <color rgb="FF000000"/>
        <rFont val="Calibri"/>
      </rPr>
      <t>Application specific examples of enforcement occurs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information within the system in accordance with applicable policy.</t>
    </r>
  </si>
  <si>
    <r>
      <rPr>
        <sz val="11"/>
        <color rgb="FF000000"/>
        <rFont val="Calibri"/>
      </rPr>
      <t>1. Sign in as owner of project.</t>
    </r>
    <r>
      <rPr>
        <sz val="11"/>
        <color rgb="FF000000"/>
        <rFont val="Calibri"/>
      </rPr>
      <t xml:space="preserve">
</t>
    </r>
    <r>
      <rPr>
        <sz val="11"/>
        <color rgb="FF000000"/>
        <rFont val="Calibri"/>
      </rPr>
      <t>2. Enter Schema Editor.</t>
    </r>
    <r>
      <rPr>
        <sz val="11"/>
        <color rgb="FF000000"/>
        <rFont val="Calibri"/>
      </rPr>
      <t xml:space="preserve">
</t>
    </r>
    <r>
      <rPr>
        <sz val="11"/>
        <color rgb="FF000000"/>
        <rFont val="Calibri"/>
      </rPr>
      <t>3. Click "Workflow".</t>
    </r>
    <r>
      <rPr>
        <sz val="11"/>
        <color rgb="FF000000"/>
        <rFont val="Calibri"/>
      </rPr>
      <t xml:space="preserve">
</t>
    </r>
    <r>
      <rPr>
        <sz val="11"/>
        <color rgb="FF000000"/>
        <rFont val="Calibri"/>
      </rPr>
      <t>4. Verify permissions are applied to the workflow classes specified. If not, this is a finding.</t>
    </r>
  </si>
  <si>
    <t>V-254091</t>
  </si>
  <si>
    <r>
      <rPr>
        <sz val="11"/>
        <rFont val="Calibri"/>
      </rPr>
      <t>The publicly accessible application must display the Standard Mandatory DoD Notice and Consent Banner before granting access to Innoslate.</t>
    </r>
  </si>
  <si>
    <r>
      <rPr>
        <sz val="11"/>
        <color rgb="FF000000"/>
        <rFont val="Calibri"/>
      </rPr>
      <t>1. Sign in to Innoslate.</t>
    </r>
    <r>
      <rPr>
        <sz val="11"/>
        <color rgb="FF000000"/>
        <rFont val="Calibri"/>
      </rPr>
      <t xml:space="preserve">
</t>
    </r>
    <r>
      <rPr>
        <sz val="11"/>
        <color rgb="FF000000"/>
        <rFont val="Calibri"/>
      </rPr>
      <t>2. Enter a project.</t>
    </r>
    <r>
      <rPr>
        <sz val="11"/>
        <color rgb="FF000000"/>
        <rFont val="Calibri"/>
      </rPr>
      <t xml:space="preserve">
</t>
    </r>
    <r>
      <rPr>
        <sz val="11"/>
        <color rgb="FF000000"/>
        <rFont val="Calibri"/>
      </rPr>
      <t>3. In the top right, select the "Gear" icon, and then select "Banner".</t>
    </r>
    <r>
      <rPr>
        <sz val="11"/>
        <color rgb="FF000000"/>
        <rFont val="Calibri"/>
      </rPr>
      <t xml:space="preserve">
</t>
    </r>
    <r>
      <rPr>
        <sz val="11"/>
        <color rgb="FF000000"/>
        <rFont val="Calibri"/>
      </rPr>
      <t>4. Insert DoD Banner Text and click "Save".</t>
    </r>
  </si>
  <si>
    <r>
      <rPr>
        <sz val="11"/>
        <color rgb="FF000000"/>
        <rFont val="Calibri"/>
      </rPr>
      <t>Display of a standardized and approved use notification before granting access to the publicly accessible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desktops, laptops, and other devices accommodating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SRG-APP-000070, SRG-APP-000068, SRG-APP-000069</t>
    </r>
  </si>
  <si>
    <r>
      <rPr>
        <sz val="11"/>
        <color rgb="FF000000"/>
        <rFont val="Calibri"/>
      </rPr>
      <t>1. Sign in to Innoslate.</t>
    </r>
    <r>
      <rPr>
        <sz val="11"/>
        <color rgb="FF000000"/>
        <rFont val="Calibri"/>
      </rPr>
      <t xml:space="preserve">
</t>
    </r>
    <r>
      <rPr>
        <sz val="11"/>
        <color rgb="FF000000"/>
        <rFont val="Calibri"/>
      </rPr>
      <t>2. Enter a project.</t>
    </r>
    <r>
      <rPr>
        <sz val="11"/>
        <color rgb="FF000000"/>
        <rFont val="Calibri"/>
      </rPr>
      <t xml:space="preserve">
</t>
    </r>
    <r>
      <rPr>
        <sz val="11"/>
        <color rgb="FF000000"/>
        <rFont val="Calibri"/>
      </rPr>
      <t>3. If the DoD Banner does not appear correctly, this is a finding.</t>
    </r>
  </si>
  <si>
    <t>V-254092</t>
  </si>
  <si>
    <r>
      <rPr>
        <sz val="11"/>
        <rFont val="Calibri"/>
      </rPr>
      <t>Innoslate must generate comprehensive audit records.</t>
    </r>
  </si>
  <si>
    <r>
      <rPr>
        <sz val="11"/>
        <color rgb="FF000000"/>
        <rFont val="Calibri"/>
      </rPr>
      <t>1. Locate the logging.properties file in the following directory: Innoslate4\apache-tomcat\conf.</t>
    </r>
    <r>
      <rPr>
        <sz val="11"/>
        <color rgb="FF000000"/>
        <rFont val="Calibri"/>
      </rPr>
      <t xml:space="preserve">
</t>
    </r>
    <r>
      <rPr>
        <sz val="11"/>
        <color rgb="FF000000"/>
        <rFont val="Calibri"/>
      </rPr>
      <t>2. Search "level" and modify corresponding lines to be set to FINE or VERBOSE as needed.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</si>
  <si>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1. Access Innoslate folder.</t>
    </r>
    <r>
      <rPr>
        <sz val="11"/>
        <color rgb="FF000000"/>
        <rFont val="Calibri"/>
      </rPr>
      <t xml:space="preserve">
</t>
    </r>
    <r>
      <rPr>
        <sz val="11"/>
        <color rgb="FF000000"/>
        <rFont val="Calibri"/>
      </rPr>
      <t>2. Navigate to Innoslate4\apache-tomcat\logs.</t>
    </r>
    <r>
      <rPr>
        <sz val="11"/>
        <color rgb="FF000000"/>
        <rFont val="Calibri"/>
      </rPr>
      <t xml:space="preserve">
</t>
    </r>
    <r>
      <rPr>
        <sz val="11"/>
        <color rgb="FF000000"/>
        <rFont val="Calibri"/>
      </rPr>
      <t>3. View the access logs.</t>
    </r>
    <r>
      <rPr>
        <sz val="11"/>
        <color rgb="FF000000"/>
        <rFont val="Calibri"/>
      </rPr>
      <t xml:space="preserve">
</t>
    </r>
    <r>
      <rPr>
        <sz val="11"/>
        <color rgb="FF000000"/>
        <rFont val="Calibri"/>
      </rPr>
      <t>Satisfies: SRG-APP-000091, SRG-APP-000092, SRG-APP-000095, SRG-APP-000096, SRG-APP-000097, SRG-APP-000492, SRG-APP-000493, SRG-APP-000494, SRG-APP-000504, SRG-APP-000505, SRG-APP-000506, SRG-APP-000507, SRG-APP-000508, SRG-APP-000509, SRG-APP-000510</t>
    </r>
  </si>
  <si>
    <r>
      <rPr>
        <sz val="11"/>
        <color rgb="FF000000"/>
        <rFont val="Calibri"/>
      </rPr>
      <t>1. Locate the logging.properties file in the following directory: Innoslate\apache-tomcat\conf.</t>
    </r>
    <r>
      <rPr>
        <sz val="11"/>
        <color rgb="FF000000"/>
        <rFont val="Calibri"/>
      </rPr>
      <t xml:space="preserve">
</t>
    </r>
    <r>
      <rPr>
        <sz val="11"/>
        <color rgb="FF000000"/>
        <rFont val="Calibri"/>
      </rPr>
      <t>2. Search "level", and check corresponding lines for the correct verbosity settings. If they are incorrect after a change, save, and service restart, this is a finding.</t>
    </r>
    <r>
      <rPr>
        <sz val="11"/>
        <color rgb="FF000000"/>
        <rFont val="Calibri"/>
      </rPr>
      <t xml:space="preserve">
</t>
    </r>
    <r>
      <rPr>
        <sz val="11"/>
        <color rgb="FF000000"/>
        <rFont val="Calibri"/>
      </rPr>
      <t>Below is an example of the contents of the default logging.properties file.</t>
    </r>
    <r>
      <rPr>
        <sz val="11"/>
        <color rgb="FF000000"/>
        <rFont val="Calibri"/>
      </rPr>
      <t xml:space="preserve">
</t>
    </r>
    <r>
      <rPr>
        <sz val="11"/>
        <color rgb="FF000000"/>
        <rFont val="Calibri"/>
      </rPr>
      <t>"# Licensed to the Apache Software Foundation (ASF) under one or more</t>
    </r>
    <r>
      <rPr>
        <sz val="11"/>
        <color rgb="FF000000"/>
        <rFont val="Calibri"/>
      </rPr>
      <t xml:space="preserve">
</t>
    </r>
    <r>
      <rPr>
        <sz val="11"/>
        <color rgb="FF000000"/>
        <rFont val="Calibri"/>
      </rPr>
      <t># contributor license agreements.  See the NOTICE file distributed with</t>
    </r>
    <r>
      <rPr>
        <sz val="11"/>
        <color rgb="FF000000"/>
        <rFont val="Calibri"/>
      </rPr>
      <t xml:space="preserve">
</t>
    </r>
    <r>
      <rPr>
        <sz val="11"/>
        <color rgb="FF000000"/>
        <rFont val="Calibri"/>
      </rPr>
      <t># this work for additional information regarding copyright ownership.</t>
    </r>
    <r>
      <rPr>
        <sz val="11"/>
        <color rgb="FF000000"/>
        <rFont val="Calibri"/>
      </rPr>
      <t xml:space="preserve">
</t>
    </r>
    <r>
      <rPr>
        <sz val="11"/>
        <color rgb="FF000000"/>
        <rFont val="Calibri"/>
      </rPr>
      <t># The ASF licenses this file to You under the Apache License, Version 2.0</t>
    </r>
    <r>
      <rPr>
        <sz val="11"/>
        <color rgb="FF000000"/>
        <rFont val="Calibri"/>
      </rPr>
      <t xml:space="preserve">
</t>
    </r>
    <r>
      <rPr>
        <sz val="11"/>
        <color rgb="FF000000"/>
        <rFont val="Calibri"/>
      </rPr>
      <t># (the "License"); you may not use this file except in compliance with</t>
    </r>
    <r>
      <rPr>
        <sz val="11"/>
        <color rgb="FF000000"/>
        <rFont val="Calibri"/>
      </rPr>
      <t xml:space="preserve">
</t>
    </r>
    <r>
      <rPr>
        <sz val="11"/>
        <color rgb="FF000000"/>
        <rFont val="Calibri"/>
      </rPr>
      <t># the License.  You may obtain a copy of the License at</t>
    </r>
    <r>
      <rPr>
        <sz val="11"/>
        <color rgb="FF000000"/>
        <rFont val="Calibri"/>
      </rPr>
      <t xml:space="preserve">
</t>
    </r>
    <r>
      <rPr>
        <sz val="11"/>
        <color rgb="FF000000"/>
        <rFont val="Calibri"/>
      </rPr>
      <t>#</t>
    </r>
    <r>
      <rPr>
        <sz val="11"/>
        <color rgb="FF000000"/>
        <rFont val="Calibri"/>
      </rPr>
      <t xml:space="preserve">
</t>
    </r>
    <r>
      <rPr>
        <sz val="11"/>
        <color rgb="FF000000"/>
        <rFont val="Calibri"/>
      </rPr>
      <t>#     http://www.apache.org/licenses/LICENSE-2.0</t>
    </r>
    <r>
      <rPr>
        <sz val="11"/>
        <color rgb="FF000000"/>
        <rFont val="Calibri"/>
      </rPr>
      <t xml:space="preserve">
</t>
    </r>
    <r>
      <rPr>
        <sz val="11"/>
        <color rgb="FF000000"/>
        <rFont val="Calibri"/>
      </rPr>
      <t>#</t>
    </r>
    <r>
      <rPr>
        <sz val="11"/>
        <color rgb="FF000000"/>
        <rFont val="Calibri"/>
      </rPr>
      <t xml:space="preserve">
</t>
    </r>
    <r>
      <rPr>
        <sz val="11"/>
        <color rgb="FF000000"/>
        <rFont val="Calibri"/>
      </rPr>
      <t># Unless required by applicable law or agreed to in writing, software</t>
    </r>
    <r>
      <rPr>
        <sz val="11"/>
        <color rgb="FF000000"/>
        <rFont val="Calibri"/>
      </rPr>
      <t xml:space="preserve">
</t>
    </r>
    <r>
      <rPr>
        <sz val="11"/>
        <color rgb="FF000000"/>
        <rFont val="Calibri"/>
      </rPr>
      <t># distributed under the License is distributed on an "AS IS" BASIS,</t>
    </r>
    <r>
      <rPr>
        <sz val="11"/>
        <color rgb="FF000000"/>
        <rFont val="Calibri"/>
      </rPr>
      <t xml:space="preserve">
</t>
    </r>
    <r>
      <rPr>
        <sz val="11"/>
        <color rgb="FF000000"/>
        <rFont val="Calibri"/>
      </rPr>
      <t># WITHOUT WARRANTIES OR CONDITIONS OF ANY KIND, either express or implied.</t>
    </r>
    <r>
      <rPr>
        <sz val="11"/>
        <color rgb="FF000000"/>
        <rFont val="Calibri"/>
      </rPr>
      <t xml:space="preserve">
</t>
    </r>
    <r>
      <rPr>
        <sz val="11"/>
        <color rgb="FF000000"/>
        <rFont val="Calibri"/>
      </rPr>
      <t># See the License for the specific language governing permissions and</t>
    </r>
    <r>
      <rPr>
        <sz val="11"/>
        <color rgb="FF000000"/>
        <rFont val="Calibri"/>
      </rPr>
      <t xml:space="preserve">
</t>
    </r>
    <r>
      <rPr>
        <sz val="11"/>
        <color rgb="FF000000"/>
        <rFont val="Calibri"/>
      </rPr>
      <t># limitations under the License.</t>
    </r>
    <r>
      <rPr>
        <sz val="11"/>
        <color rgb="FF000000"/>
        <rFont val="Calibri"/>
      </rPr>
      <t xml:space="preserve">
</t>
    </r>
    <r>
      <rPr>
        <sz val="11"/>
        <color rgb="FF000000"/>
        <rFont val="Calibri"/>
      </rPr>
      <t>handlers = 1catalina.org.apache.juli.AsyncFileHandler, 2localhost.org.apache.juli.AsyncFileHandler, 3manager.org.apache.juli.AsyncFileHandler, 4host-manager.org.apache.juli.AsyncFileHandler, java.util.logging.ConsoleHandler</t>
    </r>
    <r>
      <rPr>
        <sz val="11"/>
        <color rgb="FF000000"/>
        <rFont val="Calibri"/>
      </rPr>
      <t xml:space="preserve">
</t>
    </r>
    <r>
      <rPr>
        <sz val="11"/>
        <color rgb="FF000000"/>
        <rFont val="Calibri"/>
      </rPr>
      <t>.handlers = 1catalina.org.apache.juli.AsyncFileHandler, java.util.logging.ConsoleHandler</t>
    </r>
    <r>
      <rPr>
        <sz val="11"/>
        <color rgb="FF000000"/>
        <rFont val="Calibri"/>
      </rPr>
      <t xml:space="preserve">
</t>
    </r>
    <r>
      <rPr>
        <sz val="11"/>
        <color rgb="FF000000"/>
        <rFont val="Calibri"/>
      </rPr>
      <t>############################################################</t>
    </r>
    <r>
      <rPr>
        <sz val="11"/>
        <color rgb="FF000000"/>
        <rFont val="Calibri"/>
      </rPr>
      <t xml:space="preserve">
</t>
    </r>
    <r>
      <rPr>
        <sz val="11"/>
        <color rgb="FF000000"/>
        <rFont val="Calibri"/>
      </rPr>
      <t># Handler specific properties.</t>
    </r>
    <r>
      <rPr>
        <sz val="11"/>
        <color rgb="FF000000"/>
        <rFont val="Calibri"/>
      </rPr>
      <t xml:space="preserve">
</t>
    </r>
    <r>
      <rPr>
        <sz val="11"/>
        <color rgb="FF000000"/>
        <rFont val="Calibri"/>
      </rPr>
      <t># Describes specific configuration info for Handlers.</t>
    </r>
    <r>
      <rPr>
        <sz val="11"/>
        <color rgb="FF000000"/>
        <rFont val="Calibri"/>
      </rPr>
      <t xml:space="preserve">
</t>
    </r>
    <r>
      <rPr>
        <sz val="11"/>
        <color rgb="FF000000"/>
        <rFont val="Calibri"/>
      </rPr>
      <t>############################################################</t>
    </r>
    <r>
      <rPr>
        <sz val="11"/>
        <color rgb="FF000000"/>
        <rFont val="Calibri"/>
      </rPr>
      <t xml:space="preserve">
</t>
    </r>
    <r>
      <rPr>
        <sz val="11"/>
        <color rgb="FF000000"/>
        <rFont val="Calibri"/>
      </rPr>
      <t>1catalina.org.apache.juli.AsyncFileHandler.level = FINE</t>
    </r>
    <r>
      <rPr>
        <sz val="11"/>
        <color rgb="FF000000"/>
        <rFont val="Calibri"/>
      </rPr>
      <t xml:space="preserve">
</t>
    </r>
    <r>
      <rPr>
        <sz val="11"/>
        <color rgb="FF000000"/>
        <rFont val="Calibri"/>
      </rPr>
      <t>1catalina.org.apache.juli.AsyncFileHandler.directory = ${catalina.base}/logs</t>
    </r>
    <r>
      <rPr>
        <sz val="11"/>
        <color rgb="FF000000"/>
        <rFont val="Calibri"/>
      </rPr>
      <t xml:space="preserve">
</t>
    </r>
    <r>
      <rPr>
        <sz val="11"/>
        <color rgb="FF000000"/>
        <rFont val="Calibri"/>
      </rPr>
      <t>1catalina.org.apache.juli.AsyncFileHandler.prefix = catalina.</t>
    </r>
    <r>
      <rPr>
        <sz val="11"/>
        <color rgb="FF000000"/>
        <rFont val="Calibri"/>
      </rPr>
      <t xml:space="preserve">
</t>
    </r>
    <r>
      <rPr>
        <sz val="11"/>
        <color rgb="FF000000"/>
        <rFont val="Calibri"/>
      </rPr>
      <t>2localhost.org.apache.juli.AsyncFileHandler.level = FINE</t>
    </r>
    <r>
      <rPr>
        <sz val="11"/>
        <color rgb="FF000000"/>
        <rFont val="Calibri"/>
      </rPr>
      <t xml:space="preserve">
</t>
    </r>
    <r>
      <rPr>
        <sz val="11"/>
        <color rgb="FF000000"/>
        <rFont val="Calibri"/>
      </rPr>
      <t>2localhost.org.apache.juli.AsyncFileHandler.directory = ${catalina.base}/logs</t>
    </r>
    <r>
      <rPr>
        <sz val="11"/>
        <color rgb="FF000000"/>
        <rFont val="Calibri"/>
      </rPr>
      <t xml:space="preserve">
</t>
    </r>
    <r>
      <rPr>
        <sz val="11"/>
        <color rgb="FF000000"/>
        <rFont val="Calibri"/>
      </rPr>
      <t>2localhost.org.apache.juli.AsyncFileHandler.prefix = localhost.</t>
    </r>
    <r>
      <rPr>
        <sz val="11"/>
        <color rgb="FF000000"/>
        <rFont val="Calibri"/>
      </rPr>
      <t xml:space="preserve">
</t>
    </r>
    <r>
      <rPr>
        <sz val="11"/>
        <color rgb="FF000000"/>
        <rFont val="Calibri"/>
      </rPr>
      <t>3manager.org.apache.juli.AsyncFileHandler.level = FINE</t>
    </r>
    <r>
      <rPr>
        <sz val="11"/>
        <color rgb="FF000000"/>
        <rFont val="Calibri"/>
      </rPr>
      <t xml:space="preserve">
</t>
    </r>
    <r>
      <rPr>
        <sz val="11"/>
        <color rgb="FF000000"/>
        <rFont val="Calibri"/>
      </rPr>
      <t>3manager.org.apache.juli.AsyncFileHandler.directory = ${catalina.base}/logs</t>
    </r>
    <r>
      <rPr>
        <sz val="11"/>
        <color rgb="FF000000"/>
        <rFont val="Calibri"/>
      </rPr>
      <t xml:space="preserve">
</t>
    </r>
    <r>
      <rPr>
        <sz val="11"/>
        <color rgb="FF000000"/>
        <rFont val="Calibri"/>
      </rPr>
      <t>3manager.org.apache.juli.AsyncFileHandler.prefix = manager.</t>
    </r>
    <r>
      <rPr>
        <sz val="11"/>
        <color rgb="FF000000"/>
        <rFont val="Calibri"/>
      </rPr>
      <t xml:space="preserve">
</t>
    </r>
    <r>
      <rPr>
        <sz val="11"/>
        <color rgb="FF000000"/>
        <rFont val="Calibri"/>
      </rPr>
      <t>4host-manager.org.apache.juli.AsyncFileHandler.level = FINE</t>
    </r>
    <r>
      <rPr>
        <sz val="11"/>
        <color rgb="FF000000"/>
        <rFont val="Calibri"/>
      </rPr>
      <t xml:space="preserve">
</t>
    </r>
    <r>
      <rPr>
        <sz val="11"/>
        <color rgb="FF000000"/>
        <rFont val="Calibri"/>
      </rPr>
      <t>4host-manager.org.apache.juli.AsyncFileHandler.directory = ${catalina.base}/logs</t>
    </r>
    <r>
      <rPr>
        <sz val="11"/>
        <color rgb="FF000000"/>
        <rFont val="Calibri"/>
      </rPr>
      <t xml:space="preserve">
</t>
    </r>
    <r>
      <rPr>
        <sz val="11"/>
        <color rgb="FF000000"/>
        <rFont val="Calibri"/>
      </rPr>
      <t>4host-manager.org.apache.juli.AsyncFileHandler.prefix = host-manager.</t>
    </r>
    <r>
      <rPr>
        <sz val="11"/>
        <color rgb="FF000000"/>
        <rFont val="Calibri"/>
      </rPr>
      <t xml:space="preserve">
</t>
    </r>
    <r>
      <rPr>
        <sz val="11"/>
        <color rgb="FF000000"/>
        <rFont val="Calibri"/>
      </rPr>
      <t>java.util.logging.ConsoleHandler.level = FINE</t>
    </r>
    <r>
      <rPr>
        <sz val="11"/>
        <color rgb="FF000000"/>
        <rFont val="Calibri"/>
      </rPr>
      <t xml:space="preserve">
</t>
    </r>
    <r>
      <rPr>
        <sz val="11"/>
        <color rgb="FF000000"/>
        <rFont val="Calibri"/>
      </rPr>
      <t>java.util.logging.ConsoleHandler.formatter = org.apache.juli.OneLineFormatter</t>
    </r>
    <r>
      <rPr>
        <sz val="11"/>
        <color rgb="FF000000"/>
        <rFont val="Calibri"/>
      </rPr>
      <t xml:space="preserve">
</t>
    </r>
    <r>
      <rPr>
        <sz val="11"/>
        <color rgb="FF000000"/>
        <rFont val="Calibri"/>
      </rPr>
      <t>############################################################</t>
    </r>
    <r>
      <rPr>
        <sz val="11"/>
        <color rgb="FF000000"/>
        <rFont val="Calibri"/>
      </rPr>
      <t xml:space="preserve">
</t>
    </r>
    <r>
      <rPr>
        <sz val="11"/>
        <color rgb="FF000000"/>
        <rFont val="Calibri"/>
      </rPr>
      <t># Facility specific properties.</t>
    </r>
    <r>
      <rPr>
        <sz val="11"/>
        <color rgb="FF000000"/>
        <rFont val="Calibri"/>
      </rPr>
      <t xml:space="preserve">
</t>
    </r>
    <r>
      <rPr>
        <sz val="11"/>
        <color rgb="FF000000"/>
        <rFont val="Calibri"/>
      </rPr>
      <t># Provides extra control for each logger.</t>
    </r>
    <r>
      <rPr>
        <sz val="11"/>
        <color rgb="FF000000"/>
        <rFont val="Calibri"/>
      </rPr>
      <t xml:space="preserve">
</t>
    </r>
    <r>
      <rPr>
        <sz val="11"/>
        <color rgb="FF000000"/>
        <rFont val="Calibri"/>
      </rPr>
      <t>############################################################</t>
    </r>
    <r>
      <rPr>
        <sz val="11"/>
        <color rgb="FF000000"/>
        <rFont val="Calibri"/>
      </rPr>
      <t xml:space="preserve">
</t>
    </r>
    <r>
      <rPr>
        <sz val="11"/>
        <color rgb="FF000000"/>
        <rFont val="Calibri"/>
      </rPr>
      <t>org.apache.catalina.core.ContainerBase.[Catalina].[localhost].level = INFO</t>
    </r>
    <r>
      <rPr>
        <sz val="11"/>
        <color rgb="FF000000"/>
        <rFont val="Calibri"/>
      </rPr>
      <t xml:space="preserve">
</t>
    </r>
    <r>
      <rPr>
        <sz val="11"/>
        <color rgb="FF000000"/>
        <rFont val="Calibri"/>
      </rPr>
      <t>org.apache.catalina.core.ContainerBase.[Catalina].[localhost].handlers = 2localhost.org.apache.juli.AsyncFileHandler</t>
    </r>
    <r>
      <rPr>
        <sz val="11"/>
        <color rgb="FF000000"/>
        <rFont val="Calibri"/>
      </rPr>
      <t xml:space="preserve">
</t>
    </r>
    <r>
      <rPr>
        <sz val="11"/>
        <color rgb="FF000000"/>
        <rFont val="Calibri"/>
      </rPr>
      <t>org.apache.catalina.core.ContainerBase.[Catalina].[localhost].[/manager].level = INFO</t>
    </r>
    <r>
      <rPr>
        <sz val="11"/>
        <color rgb="FF000000"/>
        <rFont val="Calibri"/>
      </rPr>
      <t xml:space="preserve">
</t>
    </r>
    <r>
      <rPr>
        <sz val="11"/>
        <color rgb="FF000000"/>
        <rFont val="Calibri"/>
      </rPr>
      <t>org.apache.catalina.core.ContainerBase.[Catalina].[localhost].[/manager].handlers = 3manager.org.apache.juli.AsyncFileHandler</t>
    </r>
    <r>
      <rPr>
        <sz val="11"/>
        <color rgb="FF000000"/>
        <rFont val="Calibri"/>
      </rPr>
      <t xml:space="preserve">
</t>
    </r>
    <r>
      <rPr>
        <sz val="11"/>
        <color rgb="FF000000"/>
        <rFont val="Calibri"/>
      </rPr>
      <t>org.apache.catalina.core.ContainerBase.[Catalina].[localhost].[/host-manager].level = INFO</t>
    </r>
    <r>
      <rPr>
        <sz val="11"/>
        <color rgb="FF000000"/>
        <rFont val="Calibri"/>
      </rPr>
      <t xml:space="preserve">
</t>
    </r>
    <r>
      <rPr>
        <sz val="11"/>
        <color rgb="FF000000"/>
        <rFont val="Calibri"/>
      </rPr>
      <t>org.apache.catalina.core.ContainerBase.[Catalina].[localhost].[/host-manager].handlers = 4host-manager.org.apache.juli.AsyncFileHandler</t>
    </r>
    <r>
      <rPr>
        <sz val="11"/>
        <color rgb="FF000000"/>
        <rFont val="Calibri"/>
      </rPr>
      <t xml:space="preserve">
</t>
    </r>
    <r>
      <rPr>
        <sz val="11"/>
        <color rgb="FF000000"/>
        <rFont val="Calibri"/>
      </rPr>
      <t># For example, set the org.apache.catalina.util.LifecycleBase logger to log</t>
    </r>
    <r>
      <rPr>
        <sz val="11"/>
        <color rgb="FF000000"/>
        <rFont val="Calibri"/>
      </rPr>
      <t xml:space="preserve">
</t>
    </r>
    <r>
      <rPr>
        <sz val="11"/>
        <color rgb="FF000000"/>
        <rFont val="Calibri"/>
      </rPr>
      <t># each component that extends LifecycleBase changing state:</t>
    </r>
    <r>
      <rPr>
        <sz val="11"/>
        <color rgb="FF000000"/>
        <rFont val="Calibri"/>
      </rPr>
      <t xml:space="preserve">
</t>
    </r>
    <r>
      <rPr>
        <sz val="11"/>
        <color rgb="FF000000"/>
        <rFont val="Calibri"/>
      </rPr>
      <t>#org.apache.catalina.util.LifecycleBase.level = FINE</t>
    </r>
    <r>
      <rPr>
        <sz val="11"/>
        <color rgb="FF000000"/>
        <rFont val="Calibri"/>
      </rPr>
      <t xml:space="preserve">
</t>
    </r>
    <r>
      <rPr>
        <sz val="11"/>
        <color rgb="FF000000"/>
        <rFont val="Calibri"/>
      </rPr>
      <t># To see FINE messages in TldLocationsCache, uncomment the following line:</t>
    </r>
    <r>
      <rPr>
        <sz val="11"/>
        <color rgb="FF000000"/>
        <rFont val="Calibri"/>
      </rPr>
      <t xml:space="preserve">
</t>
    </r>
    <r>
      <rPr>
        <sz val="11"/>
        <color rgb="FF000000"/>
        <rFont val="Calibri"/>
      </rPr>
      <t>#org.apache.jasper.compiler.TldLocationsCache.level = FINE</t>
    </r>
    <r>
      <rPr>
        <sz val="11"/>
        <color rgb="FF000000"/>
        <rFont val="Calibri"/>
      </rPr>
      <t xml:space="preserve">
</t>
    </r>
    <r>
      <rPr>
        <sz val="11"/>
        <color rgb="FF000000"/>
        <rFont val="Calibri"/>
      </rPr>
      <t># To see FINE messages for HTTP/2 handling, uncomment the following line:</t>
    </r>
    <r>
      <rPr>
        <sz val="11"/>
        <color rgb="FF000000"/>
        <rFont val="Calibri"/>
      </rPr>
      <t xml:space="preserve">
</t>
    </r>
    <r>
      <rPr>
        <sz val="11"/>
        <color rgb="FF000000"/>
        <rFont val="Calibri"/>
      </rPr>
      <t>#org.apache.coyote.http2.level = FINE</t>
    </r>
    <r>
      <rPr>
        <sz val="11"/>
        <color rgb="FF000000"/>
        <rFont val="Calibri"/>
      </rPr>
      <t xml:space="preserve">
</t>
    </r>
    <r>
      <rPr>
        <sz val="11"/>
        <color rgb="FF000000"/>
        <rFont val="Calibri"/>
      </rPr>
      <t># To see FINE messages for WebSocket handling, uncomment the following line:</t>
    </r>
    <r>
      <rPr>
        <sz val="11"/>
        <color rgb="FF000000"/>
        <rFont val="Calibri"/>
      </rPr>
      <t xml:space="preserve">
</t>
    </r>
    <r>
      <rPr>
        <sz val="11"/>
        <color rgb="FF000000"/>
        <rFont val="Calibri"/>
      </rPr>
      <t>#org.apache.tomcat.websocket.level = FINE"</t>
    </r>
  </si>
  <si>
    <t>V-254093</t>
  </si>
  <si>
    <r>
      <rPr>
        <sz val="11"/>
        <rFont val="Calibri"/>
      </rPr>
      <t>Innoslate must use multifactor authentication for network access to privileged and non-privileged accounts.</t>
    </r>
  </si>
  <si>
    <r>
      <rPr>
        <sz val="11"/>
        <color rgb="FF000000"/>
        <rFont val="Calibri"/>
      </rPr>
      <t>1. Enter settings.properties file.</t>
    </r>
    <r>
      <rPr>
        <sz val="11"/>
        <color rgb="FF000000"/>
        <rFont val="Calibri"/>
      </rPr>
      <t xml:space="preserve">
</t>
    </r>
    <r>
      <rPr>
        <sz val="11"/>
        <color rgb="FF000000"/>
        <rFont val="Calibri"/>
      </rPr>
      <t>2. Change the AUTHENTICATION_TYPE  to "CAC".</t>
    </r>
    <r>
      <rPr>
        <sz val="11"/>
        <color rgb="FF000000"/>
        <rFont val="Calibri"/>
      </rPr>
      <t xml:space="preserve">
</t>
    </r>
    <r>
      <rPr>
        <sz val="11"/>
        <color rgb="FF000000"/>
        <rFont val="Calibri"/>
      </rPr>
      <t>3. Save.</t>
    </r>
    <r>
      <rPr>
        <sz val="11"/>
        <color rgb="FF000000"/>
        <rFont val="Calibri"/>
      </rPr>
      <t xml:space="preserve">
</t>
    </r>
    <r>
      <rPr>
        <sz val="11"/>
        <color rgb="FF000000"/>
        <rFont val="Calibri"/>
      </rPr>
      <t>4. Restart the Innoslate service.</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</si>
  <si>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Satisfies: SRG-APP-000149, SRG-APP-000024, SRG-APP-000025, SRG-APP-000026, SRG-APP-000027, SRG-APP-000028, SRG-APP-000029, SRG-APP-000065, SRG-APP-000148, SRG-APP-000150, SRG-APP-000151, SRG-APP-000152, SRG-APP-000153, SRG-APP-000157, SRG-APP-000163, SRG-APP-000164, SRG-APP-000165, SRG-APP-000166, SRG-APP-000167, SRG-APP-000168, SRG-APP-000169, SRG-APP-000170, SRG-APP-000173, SRG-APP-000174, SRG-APP-000175, SRG-APP-000176, SRG-APP-000291, SRG-APP-000292, SRG-APP-000293, SRG-APP-000294, SRG-APP-000295, SRG-APP-000318, SRG-APP-000319, SRG-APP-000320, SRG-APP-000356, SRG-APP-000391, SRG-APP-000392, SRG-APP-000397, SRG-APP-000401, SRG-APP-000402, SRG-APP-000403, SRG-APP-000404, SRG-APP-000405, SRG-APP-000427</t>
    </r>
  </si>
  <si>
    <r>
      <rPr>
        <sz val="11"/>
        <color rgb="FF000000"/>
        <rFont val="Calibri"/>
      </rPr>
      <t>1. Enter the settings.properties file located at C:\Innoslate4\apache-tomcat\webapps\Innoslate4\WEB-INF.</t>
    </r>
    <r>
      <rPr>
        <sz val="11"/>
        <color rgb="FF000000"/>
        <rFont val="Calibri"/>
      </rPr>
      <t xml:space="preserve">
</t>
    </r>
    <r>
      <rPr>
        <sz val="11"/>
        <color rgb="FF000000"/>
        <rFont val="Calibri"/>
      </rPr>
      <t>2. Find the LDAP fields.</t>
    </r>
    <r>
      <rPr>
        <sz val="11"/>
        <color rgb="FF000000"/>
        <rFont val="Calibri"/>
      </rPr>
      <t xml:space="preserve">
</t>
    </r>
    <r>
      <rPr>
        <sz val="11"/>
        <color rgb="FF000000"/>
        <rFont val="Calibri"/>
      </rPr>
      <t>3. Verify LDAP information is correct. If not, this is a finding.</t>
    </r>
    <r>
      <rPr>
        <sz val="11"/>
        <color rgb="FF000000"/>
        <rFont val="Calibri"/>
      </rPr>
      <t xml:space="preserve">
</t>
    </r>
    <r>
      <rPr>
        <sz val="11"/>
        <color rgb="FF000000"/>
        <rFont val="Calibri"/>
      </rPr>
      <t>The LDAP Fields should look (not exactly) like this:</t>
    </r>
    <r>
      <rPr>
        <sz val="11"/>
        <color rgb="FF000000"/>
        <rFont val="Calibri"/>
      </rPr>
      <t xml:space="preserve">
</t>
    </r>
    <r>
      <rPr>
        <sz val="11"/>
        <color rgb="FF000000"/>
        <rFont val="Calibri"/>
      </rPr>
      <t>"</t>
    </r>
    <r>
      <rPr>
        <sz val="11"/>
        <color rgb="FF000000"/>
        <rFont val="Calibri"/>
      </rPr>
      <t xml:space="preserve">
</t>
    </r>
    <r>
      <rPr>
        <sz val="11"/>
        <color rgb="FF000000"/>
        <rFont val="Calibri"/>
      </rPr>
      <t>LDAP_INITIAL_CONTEXT_FACTORY = com.sun.jndi.ldap.LdapCtxFactory</t>
    </r>
    <r>
      <rPr>
        <sz val="11"/>
        <color rgb="FF000000"/>
        <rFont val="Calibri"/>
      </rPr>
      <t xml:space="preserve">
</t>
    </r>
    <r>
      <rPr>
        <sz val="11"/>
        <color rgb="FF000000"/>
        <rFont val="Calibri"/>
      </rPr>
      <t>LDAP_PROVIDER_URLS = ldap://providerUrl.com</t>
    </r>
    <r>
      <rPr>
        <sz val="11"/>
        <color rgb="FF000000"/>
        <rFont val="Calibri"/>
      </rPr>
      <t xml:space="preserve">
</t>
    </r>
    <r>
      <rPr>
        <sz val="11"/>
        <color rgb="FF000000"/>
        <rFont val="Calibri"/>
      </rPr>
      <t>LDAP_SECURITY_AUTHENTICATION = none</t>
    </r>
    <r>
      <rPr>
        <sz val="11"/>
        <color rgb="FF000000"/>
        <rFont val="Calibri"/>
      </rPr>
      <t xml:space="preserve">
</t>
    </r>
    <r>
      <rPr>
        <sz val="11"/>
        <color rgb="FF000000"/>
        <rFont val="Calibri"/>
      </rPr>
      <t>LDAP_SECURITY_PRINCIPAL = CN=Admin Innoslate,CN=Users,DC=Innoslateactive,DC=com</t>
    </r>
    <r>
      <rPr>
        <sz val="11"/>
        <color rgb="FF000000"/>
        <rFont val="Calibri"/>
      </rPr>
      <t xml:space="preserve">
</t>
    </r>
    <r>
      <rPr>
        <sz val="11"/>
        <color rgb="FF000000"/>
        <rFont val="Calibri"/>
      </rPr>
      <t>LDAP_SECURITY_CREDENTIALS = password</t>
    </r>
    <r>
      <rPr>
        <sz val="11"/>
        <color rgb="FF000000"/>
        <rFont val="Calibri"/>
      </rPr>
      <t xml:space="preserve">
</t>
    </r>
    <r>
      <rPr>
        <sz val="11"/>
        <color rgb="FF000000"/>
        <rFont val="Calibri"/>
      </rPr>
      <t>LDAP_USER_CONTEXT = CN=Users,DC=Innoslateactive,DC=com</t>
    </r>
    <r>
      <rPr>
        <sz val="11"/>
        <color rgb="FF000000"/>
        <rFont val="Calibri"/>
      </rPr>
      <t xml:space="preserve">
</t>
    </r>
    <r>
      <rPr>
        <sz val="11"/>
        <color rgb="FF000000"/>
        <rFont val="Calibri"/>
      </rPr>
      <t>LDAP_USER_OBJECT_CLASS = user</t>
    </r>
    <r>
      <rPr>
        <sz val="11"/>
        <color rgb="FF000000"/>
        <rFont val="Calibri"/>
      </rPr>
      <t xml:space="preserve">
</t>
    </r>
    <r>
      <rPr>
        <sz val="11"/>
        <color rgb="FF000000"/>
        <rFont val="Calibri"/>
      </rPr>
      <t>LDAP_USER_UID_ATTRIBUTE = sAMAccountName</t>
    </r>
    <r>
      <rPr>
        <sz val="11"/>
        <color rgb="FF000000"/>
        <rFont val="Calibri"/>
      </rPr>
      <t xml:space="preserve">
</t>
    </r>
    <r>
      <rPr>
        <sz val="11"/>
        <color rgb="FF000000"/>
        <rFont val="Calibri"/>
      </rPr>
      <t>LDAP_CONNECT_TIMEOUT = 1000</t>
    </r>
    <r>
      <rPr>
        <sz val="11"/>
        <color rgb="FF000000"/>
        <rFont val="Calibri"/>
      </rPr>
      <t xml:space="preserve">
</t>
    </r>
    <r>
      <rPr>
        <sz val="11"/>
        <color rgb="FF000000"/>
        <rFont val="Calibri"/>
      </rPr>
      <t>LDAP_READ_TIMEOUT = 5000</t>
    </r>
    <r>
      <rPr>
        <sz val="11"/>
        <color rgb="FF000000"/>
        <rFont val="Calibri"/>
      </rPr>
      <t xml:space="preserve">
</t>
    </r>
    <r>
      <rPr>
        <sz val="11"/>
        <color rgb="FF000000"/>
        <rFont val="Calibri"/>
      </rPr>
      <t>LDAP_USER_EMAIL_ATTRIBUTE = mail</t>
    </r>
    <r>
      <rPr>
        <sz val="11"/>
        <color rgb="FF000000"/>
        <rFont val="Calibri"/>
      </rPr>
      <t xml:space="preserve">
</t>
    </r>
    <r>
      <rPr>
        <sz val="11"/>
        <color rgb="FF000000"/>
        <rFont val="Calibri"/>
      </rPr>
      <t>LDAP_USER_FIRST_NAME_ATTRIBUTE = givenName</t>
    </r>
    <r>
      <rPr>
        <sz val="11"/>
        <color rgb="FF000000"/>
        <rFont val="Calibri"/>
      </rPr>
      <t xml:space="preserve">
</t>
    </r>
    <r>
      <rPr>
        <sz val="11"/>
        <color rgb="FF000000"/>
        <rFont val="Calibri"/>
      </rPr>
      <t>LDAP_USER_LAST_NAME_ATTRIBUTE = sn</t>
    </r>
    <r>
      <rPr>
        <sz val="11"/>
        <color rgb="FF000000"/>
        <rFont val="Calibri"/>
      </rPr>
      <t xml:space="preserve">
</t>
    </r>
    <r>
      <rPr>
        <sz val="11"/>
        <color rgb="FF000000"/>
        <rFont val="Calibri"/>
      </rPr>
      <t>LDAP_USER_PHONE_NUMBER_ATTRIBUTE = telephoneNumber</t>
    </r>
    <r>
      <rPr>
        <sz val="11"/>
        <color rgb="FF000000"/>
        <rFont val="Calibri"/>
      </rPr>
      <t xml:space="preserve">
</t>
    </r>
    <r>
      <rPr>
        <sz val="11"/>
        <color rgb="FF000000"/>
        <rFont val="Calibri"/>
      </rPr>
      <t>LDAP_USER_COMPANY_ATTRIBUTE = company</t>
    </r>
    <r>
      <rPr>
        <sz val="11"/>
        <color rgb="FF000000"/>
        <rFont val="Calibri"/>
      </rPr>
      <t xml:space="preserve">
</t>
    </r>
    <r>
      <rPr>
        <sz val="11"/>
        <color rgb="FF000000"/>
        <rFont val="Calibri"/>
      </rPr>
      <t>LDAP_USER_SEARCH_FILTER = (&amp;(objectClass=user)(sAMAccountName={0})(!(userAccountControl:1.2.840.113556.1.4.803:=2)))</t>
    </r>
    <r>
      <rPr>
        <sz val="11"/>
        <color rgb="FF000000"/>
        <rFont val="Calibri"/>
      </rPr>
      <t xml:space="preserve">
</t>
    </r>
    <r>
      <rPr>
        <sz val="11"/>
        <color rgb="FF000000"/>
        <rFont val="Calibri"/>
      </rPr>
      <t>"</t>
    </r>
  </si>
  <si>
    <t>V-254094</t>
  </si>
  <si>
    <r>
      <rPr>
        <sz val="11"/>
        <rFont val="Calibri"/>
      </rPr>
      <t>Innoslate must map the authenticated identity to the individual user or group account for PKI-based authentication.</t>
    </r>
  </si>
  <si>
    <r>
      <rPr>
        <sz val="11"/>
        <color rgb="FF000000"/>
        <rFont val="Calibri"/>
      </rPr>
      <t>1. Open the settings.properties file [Path].</t>
    </r>
    <r>
      <rPr>
        <sz val="11"/>
        <color rgb="FF000000"/>
        <rFont val="Calibri"/>
      </rPr>
      <t xml:space="preserve">
</t>
    </r>
    <r>
      <rPr>
        <sz val="11"/>
        <color rgb="FF000000"/>
        <rFont val="Calibri"/>
      </rPr>
      <t>2. Change the AUTHENTICATION_TYPE  to "CAC".</t>
    </r>
    <r>
      <rPr>
        <sz val="11"/>
        <color rgb="FF000000"/>
        <rFont val="Calibri"/>
      </rPr>
      <t xml:space="preserve">
</t>
    </r>
    <r>
      <rPr>
        <sz val="11"/>
        <color rgb="FF000000"/>
        <rFont val="Calibri"/>
      </rPr>
      <t>3. Save.</t>
    </r>
    <r>
      <rPr>
        <sz val="11"/>
        <color rgb="FF000000"/>
        <rFont val="Calibri"/>
      </rPr>
      <t xml:space="preserve">
</t>
    </r>
    <r>
      <rPr>
        <sz val="11"/>
        <color rgb="FF000000"/>
        <rFont val="Calibri"/>
      </rPr>
      <t>4. Restart the Innoslate service.</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</si>
  <si>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</si>
  <si>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Open the settings.properties file [Path] and  verify the AUTHENTICATION_TYPE is set to "CAC".</t>
    </r>
    <r>
      <rPr>
        <sz val="11"/>
        <color rgb="FF000000"/>
        <rFont val="Calibri"/>
      </rPr>
      <t xml:space="preserve">
</t>
    </r>
    <r>
      <rPr>
        <sz val="11"/>
        <color rgb="FF000000"/>
        <rFont val="Calibri"/>
      </rPr>
      <t>If AUTHENTICATION_TYPE is not set to "CAC", this is a finding.</t>
    </r>
  </si>
  <si>
    <t>V-254095</t>
  </si>
  <si>
    <r>
      <rPr>
        <sz val="11"/>
        <rFont val="Calibri"/>
      </rPr>
      <t>Innoslate must off-load audit records onto a different system or media than the system being audited.</t>
    </r>
  </si>
  <si>
    <r>
      <rPr>
        <sz val="11"/>
        <color rgb="FF000000"/>
        <rFont val="Calibri"/>
      </rPr>
      <t>1. Access the logging.properties file in the logs directory of the Innoslate files.</t>
    </r>
    <r>
      <rPr>
        <sz val="11"/>
        <color rgb="FF000000"/>
        <rFont val="Calibri"/>
      </rPr>
      <t xml:space="preserve">
</t>
    </r>
    <r>
      <rPr>
        <sz val="11"/>
        <color rgb="FF000000"/>
        <rFont val="Calibri"/>
      </rPr>
      <t>2. Set the ____.apache.juli.AsyncFileHandler.directory fields to the directory or directories required.</t>
    </r>
    <r>
      <rPr>
        <sz val="11"/>
        <color rgb="FF000000"/>
        <rFont val="Calibri"/>
      </rPr>
      <t xml:space="preserve">
</t>
    </r>
    <r>
      <rPr>
        <sz val="11"/>
        <color rgb="FF000000"/>
        <rFont val="Calibri"/>
      </rPr>
      <t>3. Save.</t>
    </r>
    <r>
      <rPr>
        <sz val="11"/>
        <color rgb="FF000000"/>
        <rFont val="Calibri"/>
      </rPr>
      <t xml:space="preserve">
</t>
    </r>
    <r>
      <rPr>
        <sz val="11"/>
        <color rgb="FF000000"/>
        <rFont val="Calibri"/>
      </rPr>
      <t>4. Restart the service.</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</si>
  <si>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</si>
  <si>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1. Access the logging.properties file in the logs directory of the Innoslate files.</t>
    </r>
    <r>
      <rPr>
        <sz val="11"/>
        <color rgb="FF000000"/>
        <rFont val="Calibri"/>
      </rPr>
      <t xml:space="preserve">
</t>
    </r>
    <r>
      <rPr>
        <sz val="11"/>
        <color rgb="FF000000"/>
        <rFont val="Calibri"/>
      </rPr>
      <t>2. Verify the  ____.apache.juli.AsyncFileHandler.directory field is set to a directory on a different system. Otherwise, this is a finding.</t>
    </r>
  </si>
  <si>
    <t>V-254096</t>
  </si>
  <si>
    <r>
      <rPr>
        <sz val="11"/>
        <rFont val="Calibri"/>
      </rPr>
      <t>Innoslate must generate audit records when DoD required events occur.</t>
    </r>
  </si>
  <si>
    <r>
      <rPr>
        <sz val="11"/>
        <color rgb="FF000000"/>
        <rFont val="Calibri"/>
      </rPr>
      <t>1. Locate the logging.properties file in the following directory: Innoslate\apache-tomcat\conf.</t>
    </r>
    <r>
      <rPr>
        <sz val="11"/>
        <color rgb="FF000000"/>
        <rFont val="Calibri"/>
      </rPr>
      <t xml:space="preserve">
</t>
    </r>
    <r>
      <rPr>
        <sz val="11"/>
        <color rgb="FF000000"/>
        <rFont val="Calibri"/>
      </rPr>
      <t>2. Modify lines 25, 29, 33, and 41 to be set to DEBUG or VERBOSE as needed.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</si>
  <si>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1. Access Innoslate folder.</t>
    </r>
    <r>
      <rPr>
        <sz val="11"/>
        <color rgb="FF000000"/>
        <rFont val="Calibri"/>
      </rPr>
      <t xml:space="preserve">
</t>
    </r>
    <r>
      <rPr>
        <sz val="11"/>
        <color rgb="FF000000"/>
        <rFont val="Calibri"/>
      </rPr>
      <t>2. Navigate to Innoslate4\apache-tomcat\logs.</t>
    </r>
    <r>
      <rPr>
        <sz val="11"/>
        <color rgb="FF000000"/>
        <rFont val="Calibri"/>
      </rPr>
      <t xml:space="preserve">
</t>
    </r>
    <r>
      <rPr>
        <sz val="11"/>
        <color rgb="FF000000"/>
        <rFont val="Calibri"/>
      </rPr>
      <t>3. View the logs.</t>
    </r>
    <r>
      <rPr>
        <sz val="11"/>
        <color rgb="FF000000"/>
        <rFont val="Calibri"/>
      </rPr>
      <t xml:space="preserve">
</t>
    </r>
    <r>
      <rPr>
        <sz val="11"/>
        <color rgb="FF000000"/>
        <rFont val="Calibri"/>
      </rPr>
      <t>Satisfies: SRG-APP-000495, SRG-APP-000496, SRG-APP-000497, SRG-APP-000498, SRG-APP-000499, SRG-APP-000500, SRG-APP-000501, SRG-APP-000502, SRG-APP-000503</t>
    </r>
  </si>
  <si>
    <r>
      <rPr>
        <sz val="11"/>
        <color rgb="FF000000"/>
        <rFont val="Calibri"/>
      </rPr>
      <t>1. Locate the logging.properties file in the following directory: Innoslate\apache-tomcat\conf.</t>
    </r>
    <r>
      <rPr>
        <sz val="11"/>
        <color rgb="FF000000"/>
        <rFont val="Calibri"/>
      </rPr>
      <t xml:space="preserve">
</t>
    </r>
    <r>
      <rPr>
        <sz val="11"/>
        <color rgb="FF000000"/>
        <rFont val="Calibri"/>
      </rPr>
      <t>2. Modify lines 25, 29, 33, and 41 to be set to DEBUG or VERBOSE as needed.</t>
    </r>
    <r>
      <rPr>
        <sz val="11"/>
        <color rgb="FF000000"/>
        <rFont val="Calibri"/>
      </rPr>
      <t xml:space="preserve">
</t>
    </r>
    <r>
      <rPr>
        <sz val="11"/>
        <color rgb="FF000000"/>
        <rFont val="Calibri"/>
      </rPr>
      <t>3. If after a service restart the logs do not change,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</si>
  <si>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</si>
  <si>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</si>
  <si>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</si>
  <si>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</si>
  <si>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</si>
  <si>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</si>
  <si>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</si>
  <si>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</si>
  <si>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</si>
  <si>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</si>
  <si>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</si>
  <si>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</si>
  <si>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</si>
  <si>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</si>
  <si>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</si>
  <si>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</si>
  <si>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</si>
  <si>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</si>
  <si>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</si>
  <si>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</si>
  <si>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</si>
  <si>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</si>
  <si>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</si>
  <si>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</si>
  <si>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</si>
  <si>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</si>
  <si>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</si>
  <si>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</si>
  <si>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</si>
  <si>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SPEC Innovations Innoslate 4.x Security Technical Implementation Guide V1R1</t>
  </si>
  <si>
    <t>Developed By:</t>
  </si>
  <si>
    <t>SPEC Innovations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</si>
  <si>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</si>
  <si>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08 September 2022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t>
    </r>
  </si>
  <si>
    <t>Download Url:</t>
  </si>
  <si>
    <t>https://www.cyber.mil/stigs</t>
  </si>
  <si>
    <t>Guide Overview:</t>
  </si>
  <si>
    <r>
      <rPr>
        <sz val="11"/>
        <color rgb="FF000000"/>
        <rFont val="Calibri"/>
      </rPr>
      <t>The Innoslate 4.x Security Technical Implementation Guide (STIG) is published as a tool to improve the security of Department of Defense (DoD) information systems. This document is meant for use in conjunction with other STIGs, such as the Apache STIG and appropriate operating system STIGs.</t>
    </r>
    <r>
      <rPr>
        <sz val="11"/>
        <color rgb="FF000000"/>
        <rFont val="Calibri"/>
      </rPr>
      <t xml:space="preserve">
</t>
    </r>
    <r>
      <rPr>
        <sz val="11"/>
        <color rgb="FF000000"/>
        <rFont val="Calibri"/>
      </rPr>
      <t>Innoslate has been developed for use with Department of Defense Architecture Framework (DoDAF) projects. The DoDAF Version 2.0 is the overarching, comprehensive framework and conceptual model enabling the development of architectures to facilitate the ability of DoD managers at all levels to make key decisions more effectively through organized information sharing across the department, Joint Capability Areas (JCAs), mission, component, and program boundaries. Innoslate offers full lifecycle software for model-based systems engineering, requirements management, verification, and validation in support of DoDAF.</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</si>
  <si>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</si>
  <si>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</si>
  <si>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</si>
  <si>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</si>
  <si>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</si>
  <si>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</si>
  <si>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</si>
  <si>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</si>
  <si>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</si>
  <si>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</si>
  <si>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</si>
  <si>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</si>
  <si>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</si>
  <si>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</si>
  <si>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</si>
  <si>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</si>
  <si>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</si>
  <si>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</si>
  <si>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</si>
  <si>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</si>
  <si>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</si>
  <si>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</si>
  <si>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</si>
  <si>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SPEC Innovations Innoslate 4.x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</si>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</sst>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9F4-4635-B62A-35228FFAC8D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9F4-4635-B62A-35228FFAC8D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c:v>
                </c:pt>
              </c:numCache>
            </c:numRef>
          </c:val>
          <c:extLst>
            <c:ext xmlns:c16="http://schemas.microsoft.com/office/drawing/2014/chart" uri="{C3380CC4-5D6E-409C-BE32-E72D297353CC}">
              <c16:uniqueId val="{00000002-79F4-4635-B62A-35228FFAC8D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078-4FC7-A646-91D25AF458B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078-4FC7-A646-91D25AF458B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c:v>
                </c:pt>
              </c:numCache>
            </c:numRef>
          </c:val>
          <c:extLst>
            <c:ext xmlns:c16="http://schemas.microsoft.com/office/drawing/2014/chart" uri="{C3380CC4-5D6E-409C-BE32-E72D297353CC}">
              <c16:uniqueId val="{00000002-3078-4FC7-A646-91D25AF458B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561D-4444-8F36-0DE1E57A063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561D-4444-8F36-0DE1E57A063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8</c:v>
                </c:pt>
              </c:numCache>
            </c:numRef>
          </c:val>
          <c:extLst>
            <c:ext xmlns:c16="http://schemas.microsoft.com/office/drawing/2014/chart" uri="{C3380CC4-5D6E-409C-BE32-E72D297353CC}">
              <c16:uniqueId val="{00000002-561D-4444-8F36-0DE1E57A06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5CA-4AD3-8C7C-8122E661AA4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5CA-4AD3-8C7C-8122E661AA4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11</c:v>
                </c:pt>
              </c:numCache>
            </c:numRef>
          </c:val>
          <c:extLst>
            <c:ext xmlns:c16="http://schemas.microsoft.com/office/drawing/2014/chart" uri="{C3380CC4-5D6E-409C-BE32-E72D297353CC}">
              <c16:uniqueId val="{00000002-D5CA-4AD3-8C7C-8122E661AA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86E-466B-9287-AF9AA91466A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86E-466B-9287-AF9AA91466A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11</c:v>
                </c:pt>
              </c:numCache>
            </c:numRef>
          </c:val>
          <c:extLst>
            <c:ext xmlns:c16="http://schemas.microsoft.com/office/drawing/2014/chart" uri="{C3380CC4-5D6E-409C-BE32-E72D297353CC}">
              <c16:uniqueId val="{00000002-D86E-466B-9287-AF9AA91466A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AB3-4925-9E7C-C5EBE1A0C511}"/>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AB3-4925-9E7C-C5EBE1A0C511}"/>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AB3-4925-9E7C-C5EBE1A0C511}"/>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AB3-4925-9E7C-C5EBE1A0C51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FA6-430E-9A50-A3C3D185F4D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qerw1k">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yesz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azl5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zgc3j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kszh0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4yr1x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d2wxi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2">
  <autoFilter ref="A1:M1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75</v>
      </c>
    </row>
    <row r="3" spans="2:3" ht="15" customHeight="1" x14ac:dyDescent="0.35"/>
    <row r="4" spans="2:3" ht="58" x14ac:dyDescent="0.35">
      <c r="B4" s="18" t="s">
        <v>76</v>
      </c>
      <c r="C4" s="19" t="s">
        <v>77</v>
      </c>
    </row>
    <row r="5" spans="2:3" x14ac:dyDescent="0.35">
      <c r="C5" s="19" t="s">
        <v>78</v>
      </c>
    </row>
    <row r="6" spans="2:3" x14ac:dyDescent="0.35">
      <c r="C6" s="16" t="s">
        <v>79</v>
      </c>
    </row>
    <row r="7" spans="2:3" ht="10" customHeight="1" x14ac:dyDescent="0.35"/>
    <row r="8" spans="2:3" ht="232" x14ac:dyDescent="0.35">
      <c r="B8" s="20" t="s">
        <v>80</v>
      </c>
      <c r="C8" s="19" t="s">
        <v>81</v>
      </c>
    </row>
    <row r="9" spans="2:3" ht="10" customHeight="1" x14ac:dyDescent="0.35"/>
    <row r="10" spans="2:3" ht="35" customHeight="1" x14ac:dyDescent="0.35">
      <c r="B10" s="20" t="s">
        <v>82</v>
      </c>
      <c r="C10" s="19" t="s">
        <v>83</v>
      </c>
    </row>
    <row r="11" spans="2:3" ht="75" customHeight="1" x14ac:dyDescent="0.35">
      <c r="B11" s="16" t="s">
        <v>19</v>
      </c>
      <c r="C11" s="19" t="s">
        <v>84</v>
      </c>
    </row>
    <row r="12" spans="2:3" ht="47" customHeight="1" x14ac:dyDescent="0.35">
      <c r="B12" s="16" t="s">
        <v>19</v>
      </c>
      <c r="C12" s="19" t="s">
        <v>85</v>
      </c>
    </row>
    <row r="13" spans="2:3" ht="35" customHeight="1" x14ac:dyDescent="0.35">
      <c r="B13" s="16" t="s">
        <v>19</v>
      </c>
      <c r="C13" s="19" t="s">
        <v>86</v>
      </c>
    </row>
    <row r="14" spans="2:3" ht="32" customHeight="1" x14ac:dyDescent="0.35">
      <c r="B14" s="16" t="s">
        <v>19</v>
      </c>
      <c r="C14" s="19" t="s">
        <v>87</v>
      </c>
    </row>
    <row r="15" spans="2:3" ht="30" customHeight="1" x14ac:dyDescent="0.35">
      <c r="B15" s="16" t="s">
        <v>19</v>
      </c>
      <c r="C15" s="19" t="s">
        <v>88</v>
      </c>
    </row>
    <row r="16" spans="2:3" ht="10" customHeight="1" x14ac:dyDescent="0.35"/>
    <row r="17" spans="1:3" ht="145" customHeight="1" x14ac:dyDescent="0.35">
      <c r="B17" s="20" t="s">
        <v>89</v>
      </c>
      <c r="C17" s="19" t="s">
        <v>90</v>
      </c>
    </row>
    <row r="18" spans="1:3" ht="10" customHeight="1" x14ac:dyDescent="0.35"/>
    <row r="19" spans="1:3" ht="3" customHeight="1" x14ac:dyDescent="0.35">
      <c r="B19" s="21"/>
      <c r="C19" s="21"/>
    </row>
    <row r="20" spans="1:3" ht="12" customHeight="1" x14ac:dyDescent="0.35"/>
    <row r="21" spans="1:3" ht="35" customHeight="1" x14ac:dyDescent="0.35">
      <c r="A21" s="23"/>
      <c r="B21" s="24" t="s">
        <v>91</v>
      </c>
      <c r="C21" s="25" t="s">
        <v>92</v>
      </c>
    </row>
    <row r="22" spans="1:3" ht="18" customHeight="1" x14ac:dyDescent="0.35">
      <c r="A22" s="23"/>
      <c r="B22" s="23" t="s">
        <v>19</v>
      </c>
      <c r="C22" s="25" t="s">
        <v>93</v>
      </c>
    </row>
    <row r="23" spans="1:3" ht="18" customHeight="1" x14ac:dyDescent="0.35">
      <c r="A23" s="23"/>
      <c r="B23" s="23" t="s">
        <v>19</v>
      </c>
      <c r="C23" s="25" t="s">
        <v>94</v>
      </c>
    </row>
    <row r="24" spans="1:3" ht="18" customHeight="1" x14ac:dyDescent="0.35">
      <c r="A24" s="23"/>
      <c r="B24" s="23" t="s">
        <v>19</v>
      </c>
      <c r="C24" s="25" t="s">
        <v>95</v>
      </c>
    </row>
    <row r="25" spans="1:3" ht="18" customHeight="1" x14ac:dyDescent="0.35">
      <c r="A25" s="23"/>
      <c r="B25" s="23" t="s">
        <v>19</v>
      </c>
      <c r="C25" s="25" t="s">
        <v>96</v>
      </c>
    </row>
    <row r="26" spans="1:3" ht="18" customHeight="1" x14ac:dyDescent="0.35">
      <c r="A26" s="23"/>
      <c r="B26" s="23" t="s">
        <v>19</v>
      </c>
      <c r="C26" s="25" t="s">
        <v>97</v>
      </c>
    </row>
    <row r="27" spans="1:3" ht="18" customHeight="1" x14ac:dyDescent="0.35">
      <c r="A27" s="23"/>
      <c r="B27" s="23" t="s">
        <v>19</v>
      </c>
      <c r="C27" s="25" t="s">
        <v>98</v>
      </c>
    </row>
    <row r="28" spans="1:3" ht="18" customHeight="1" x14ac:dyDescent="0.35">
      <c r="A28" s="23"/>
      <c r="B28" s="23" t="s">
        <v>19</v>
      </c>
      <c r="C28" s="25" t="s">
        <v>99</v>
      </c>
    </row>
    <row r="29" spans="1:3" ht="18" customHeight="1" x14ac:dyDescent="0.35">
      <c r="A29" s="23"/>
      <c r="B29" s="23" t="s">
        <v>19</v>
      </c>
      <c r="C29" s="25" t="s">
        <v>100</v>
      </c>
    </row>
    <row r="30" spans="1:3" ht="44" customHeight="1" x14ac:dyDescent="0.35">
      <c r="A30" s="23"/>
      <c r="B30" s="23" t="s">
        <v>19</v>
      </c>
      <c r="C30" s="26" t="s">
        <v>101</v>
      </c>
    </row>
    <row r="31" spans="1:3" ht="10" customHeight="1" x14ac:dyDescent="0.35"/>
    <row r="32" spans="1:3" ht="3" customHeight="1" x14ac:dyDescent="0.35">
      <c r="B32" s="21"/>
      <c r="C32" s="21"/>
    </row>
    <row r="33" spans="2:3" ht="12" customHeight="1" x14ac:dyDescent="0.35"/>
    <row r="34" spans="2:3" ht="24" customHeight="1" x14ac:dyDescent="0.35">
      <c r="B34" s="27" t="s">
        <v>102</v>
      </c>
      <c r="C34" s="28" t="s">
        <v>103</v>
      </c>
    </row>
    <row r="35" spans="2:3" ht="18.5" x14ac:dyDescent="0.35">
      <c r="B35" s="27" t="s">
        <v>104</v>
      </c>
      <c r="C35" s="29" t="s">
        <v>105</v>
      </c>
    </row>
    <row r="36" spans="2:3" ht="27" customHeight="1" x14ac:dyDescent="0.35">
      <c r="B36" s="30" t="s">
        <v>106</v>
      </c>
      <c r="C36" s="22" t="s">
        <v>107</v>
      </c>
    </row>
    <row r="37" spans="2:3" x14ac:dyDescent="0.35">
      <c r="B37" s="27" t="s">
        <v>108</v>
      </c>
      <c r="C37" s="31" t="s">
        <v>109</v>
      </c>
    </row>
    <row r="38" spans="2:3" ht="10" customHeight="1" x14ac:dyDescent="0.35"/>
    <row r="39" spans="2:3" ht="159.5" x14ac:dyDescent="0.35">
      <c r="B39" s="27" t="s">
        <v>110</v>
      </c>
      <c r="C39" s="32" t="s">
        <v>111</v>
      </c>
    </row>
    <row r="40" spans="2:3" ht="10" customHeight="1" x14ac:dyDescent="0.35"/>
    <row r="41" spans="2:3" ht="43.5" x14ac:dyDescent="0.35">
      <c r="B41" s="27" t="s">
        <v>112</v>
      </c>
      <c r="C41" s="19" t="s">
        <v>113</v>
      </c>
    </row>
    <row r="42" spans="2:3" ht="10" customHeight="1" x14ac:dyDescent="0.35"/>
    <row r="43" spans="2:3" ht="15.5" x14ac:dyDescent="0.35">
      <c r="C43" s="33" t="s">
        <v>25</v>
      </c>
    </row>
    <row r="44" spans="2:3" ht="29" x14ac:dyDescent="0.35">
      <c r="C44" s="19" t="s">
        <v>114</v>
      </c>
    </row>
    <row r="45" spans="2:3" ht="10" customHeight="1" x14ac:dyDescent="0.35"/>
    <row r="46" spans="2:3" ht="15.5" x14ac:dyDescent="0.35">
      <c r="C46" s="34" t="s">
        <v>15</v>
      </c>
    </row>
    <row r="47" spans="2:3" ht="29" x14ac:dyDescent="0.35">
      <c r="C47" s="19" t="s">
        <v>115</v>
      </c>
    </row>
    <row r="48" spans="2:3" ht="10" customHeight="1" x14ac:dyDescent="0.35"/>
    <row r="49" spans="2:3" ht="15.5" x14ac:dyDescent="0.35">
      <c r="C49" s="35" t="s">
        <v>116</v>
      </c>
    </row>
    <row r="50" spans="2:3" ht="29" x14ac:dyDescent="0.35">
      <c r="C50" s="19" t="s">
        <v>117</v>
      </c>
    </row>
    <row r="51" spans="2:3" ht="10" customHeight="1" x14ac:dyDescent="0.35"/>
    <row r="52" spans="2:3" ht="3" customHeight="1" x14ac:dyDescent="0.35">
      <c r="B52" s="21"/>
      <c r="C52" s="21"/>
    </row>
    <row r="53" spans="2:3" ht="12" customHeight="1" x14ac:dyDescent="0.35"/>
    <row r="54" spans="2:3" ht="130.5" x14ac:dyDescent="0.35">
      <c r="B54" s="18" t="s">
        <v>118</v>
      </c>
      <c r="C54" s="19" t="s">
        <v>119</v>
      </c>
    </row>
    <row r="55" spans="2:3" ht="6" customHeight="1" x14ac:dyDescent="0.35"/>
    <row r="56" spans="2:3" ht="217.5" x14ac:dyDescent="0.35">
      <c r="C56" s="19" t="s">
        <v>120</v>
      </c>
    </row>
    <row r="57" spans="2:3" ht="6" customHeight="1" x14ac:dyDescent="0.35"/>
    <row r="58" spans="2:3" ht="43.5" x14ac:dyDescent="0.35">
      <c r="C58" s="19" t="s">
        <v>121</v>
      </c>
    </row>
    <row r="59" spans="2:3" ht="10" customHeight="1" x14ac:dyDescent="0.35"/>
    <row r="60" spans="2:3" ht="3" customHeight="1" x14ac:dyDescent="0.35">
      <c r="B60" s="21"/>
      <c r="C60" s="21"/>
    </row>
    <row r="61" spans="2:3" ht="12" customHeight="1" x14ac:dyDescent="0.35"/>
    <row r="62" spans="2:3" ht="145" x14ac:dyDescent="0.35">
      <c r="B62" s="18" t="s">
        <v>122</v>
      </c>
      <c r="C62" s="19" t="s">
        <v>123</v>
      </c>
    </row>
    <row r="63" spans="2:3" ht="6" customHeight="1" x14ac:dyDescent="0.35"/>
    <row r="64" spans="2:3" ht="203" x14ac:dyDescent="0.35">
      <c r="C64" s="19" t="s">
        <v>124</v>
      </c>
    </row>
    <row r="65" spans="2:3" ht="6" customHeight="1" x14ac:dyDescent="0.35"/>
    <row r="66" spans="2:3" ht="43.5" x14ac:dyDescent="0.35">
      <c r="C66" s="19" t="s">
        <v>125</v>
      </c>
    </row>
    <row r="67" spans="2:3" ht="10" customHeight="1" x14ac:dyDescent="0.35"/>
    <row r="68" spans="2:3" ht="3" customHeight="1" x14ac:dyDescent="0.35">
      <c r="B68" s="21"/>
      <c r="C68" s="21"/>
    </row>
    <row r="69" spans="2:3" ht="12" customHeight="1" x14ac:dyDescent="0.35"/>
    <row r="70" spans="2:3" ht="101.5" x14ac:dyDescent="0.35">
      <c r="B70" s="18" t="s">
        <v>126</v>
      </c>
      <c r="C70" s="19" t="s">
        <v>127</v>
      </c>
    </row>
    <row r="71" spans="2:3" ht="6" customHeight="1" x14ac:dyDescent="0.35"/>
    <row r="72" spans="2:3" ht="145" x14ac:dyDescent="0.35">
      <c r="C72" s="19" t="s">
        <v>128</v>
      </c>
    </row>
    <row r="73" spans="2:3" ht="6" customHeight="1" x14ac:dyDescent="0.35"/>
    <row r="74" spans="2:3" ht="43.5" x14ac:dyDescent="0.35">
      <c r="C74" s="19" t="s">
        <v>129</v>
      </c>
    </row>
    <row r="78" spans="2:3" ht="32" customHeight="1" x14ac:dyDescent="0.35">
      <c r="B78" s="78" t="s">
        <v>74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130</v>
      </c>
      <c r="C2" s="80"/>
      <c r="D2" s="80"/>
      <c r="E2" s="80"/>
      <c r="F2" s="80"/>
      <c r="G2" s="80"/>
      <c r="H2" s="80"/>
      <c r="I2" s="80"/>
    </row>
    <row r="4" spans="2:15" ht="18.5" x14ac:dyDescent="0.45">
      <c r="B4" s="37" t="s">
        <v>131</v>
      </c>
    </row>
    <row r="5" spans="2:15" x14ac:dyDescent="0.35">
      <c r="B5" s="39" t="s">
        <v>19</v>
      </c>
      <c r="C5" s="39" t="s">
        <v>132</v>
      </c>
      <c r="D5" s="39" t="s">
        <v>133</v>
      </c>
      <c r="F5" s="81" t="s">
        <v>134</v>
      </c>
      <c r="G5" s="81"/>
      <c r="H5" s="81"/>
      <c r="I5" s="82" t="s">
        <v>135</v>
      </c>
      <c r="J5" s="82"/>
      <c r="K5" s="82"/>
      <c r="L5" s="82"/>
      <c r="M5" s="82"/>
      <c r="N5" s="82"/>
      <c r="O5" s="82"/>
    </row>
    <row r="6" spans="2:15" x14ac:dyDescent="0.35">
      <c r="B6" s="45" t="s">
        <v>136</v>
      </c>
      <c r="C6" s="46">
        <v>11</v>
      </c>
      <c r="D6" s="47" t="s">
        <v>19</v>
      </c>
      <c r="F6" s="81" t="s">
        <v>137</v>
      </c>
      <c r="G6" s="81"/>
      <c r="H6" s="81"/>
      <c r="I6" s="83" t="s">
        <v>138</v>
      </c>
      <c r="J6" s="83"/>
      <c r="K6" s="83"/>
      <c r="L6" s="83"/>
      <c r="M6" s="83"/>
      <c r="N6" s="83"/>
      <c r="O6" s="83"/>
    </row>
    <row r="7" spans="2:15" x14ac:dyDescent="0.35">
      <c r="B7" s="48" t="s">
        <v>139</v>
      </c>
      <c r="C7" s="49">
        <f>C6-C8-C9</f>
        <v>11</v>
      </c>
      <c r="D7" s="50">
        <f>IF(C6&gt;0,C7/C6,0)</f>
        <v>1</v>
      </c>
      <c r="F7" s="81" t="s">
        <v>140</v>
      </c>
      <c r="G7" s="81"/>
      <c r="H7" s="81"/>
      <c r="I7" s="83" t="s">
        <v>138</v>
      </c>
      <c r="J7" s="83"/>
      <c r="K7" s="83"/>
      <c r="L7" s="83"/>
      <c r="M7" s="83"/>
      <c r="N7" s="83"/>
      <c r="O7" s="83"/>
    </row>
    <row r="8" spans="2:15" x14ac:dyDescent="0.35">
      <c r="B8" s="41" t="s">
        <v>141</v>
      </c>
      <c r="C8" s="42">
        <f>COUNTIF('Recommendations'!G:G,"Risk Accepted")</f>
        <v>0</v>
      </c>
      <c r="D8" s="43">
        <f>IF(C6&gt;0,C8/C6,0)</f>
        <v>0</v>
      </c>
      <c r="F8" s="81" t="s">
        <v>142</v>
      </c>
      <c r="G8" s="81"/>
      <c r="H8" s="81"/>
      <c r="I8" s="83" t="s">
        <v>138</v>
      </c>
      <c r="J8" s="83"/>
      <c r="K8" s="83"/>
      <c r="L8" s="83"/>
      <c r="M8" s="83"/>
      <c r="N8" s="83"/>
      <c r="O8" s="83"/>
    </row>
    <row r="9" spans="2:15" x14ac:dyDescent="0.35">
      <c r="B9" s="41" t="s">
        <v>143</v>
      </c>
      <c r="C9" s="42">
        <f>COUNTIF('Recommendations'!G:G,"N/A")</f>
        <v>0</v>
      </c>
      <c r="D9" s="43">
        <f>IF(C6&gt;0,C9/C6,0)</f>
        <v>0</v>
      </c>
      <c r="F9" s="81" t="s">
        <v>144</v>
      </c>
      <c r="G9" s="81"/>
      <c r="H9" s="81"/>
      <c r="I9" s="83" t="s">
        <v>138</v>
      </c>
      <c r="J9" s="83"/>
      <c r="K9" s="83"/>
      <c r="L9" s="83"/>
      <c r="M9" s="83"/>
      <c r="N9" s="83"/>
      <c r="O9" s="83"/>
    </row>
    <row r="12" spans="2:15" ht="18.5" x14ac:dyDescent="0.45">
      <c r="B12" s="37" t="s">
        <v>145</v>
      </c>
    </row>
    <row r="14" spans="2:15" x14ac:dyDescent="0.35">
      <c r="B14" s="51" t="s">
        <v>146</v>
      </c>
    </row>
    <row r="15" spans="2:15" x14ac:dyDescent="0.35">
      <c r="B15" s="39" t="s">
        <v>19</v>
      </c>
      <c r="C15" s="39" t="s">
        <v>147</v>
      </c>
      <c r="D15" s="39" t="s">
        <v>148</v>
      </c>
      <c r="E15" s="39" t="s">
        <v>149</v>
      </c>
      <c r="F15" s="39" t="s">
        <v>150</v>
      </c>
    </row>
    <row r="16" spans="2:15" x14ac:dyDescent="0.35">
      <c r="B16" s="41" t="s">
        <v>151</v>
      </c>
      <c r="C16" s="42">
        <f>COUNTIF('Recommendations'!L:L,"Resolved")</f>
        <v>0</v>
      </c>
      <c r="D16" s="42">
        <f>COUNTIF('Recommendations'!L:L,"Testing")</f>
        <v>0</v>
      </c>
      <c r="E16" s="42">
        <f>COUNTIF('Recommendations'!L:L,"Outstanding")</f>
        <v>11</v>
      </c>
      <c r="F16" s="42">
        <f>SUM(C16:E16)</f>
        <v>11</v>
      </c>
    </row>
    <row r="18" spans="2:6" x14ac:dyDescent="0.35">
      <c r="B18" s="51" t="s">
        <v>152</v>
      </c>
    </row>
    <row r="19" spans="2:6" x14ac:dyDescent="0.35">
      <c r="B19" s="52" t="s">
        <v>19</v>
      </c>
      <c r="C19" s="52" t="s">
        <v>147</v>
      </c>
      <c r="D19" s="52" t="s">
        <v>148</v>
      </c>
      <c r="E19" s="52" t="s">
        <v>149</v>
      </c>
      <c r="F19" s="52" t="s">
        <v>19</v>
      </c>
    </row>
    <row r="20" spans="2:6" x14ac:dyDescent="0.35">
      <c r="B20" s="41" t="s">
        <v>151</v>
      </c>
      <c r="C20" s="43">
        <f>IF(F16&gt;0, C16/F16, 0)</f>
        <v>0</v>
      </c>
      <c r="D20" s="43">
        <f>IF(F16&gt;0, D16/F16, 0)</f>
        <v>0</v>
      </c>
      <c r="E20" s="43">
        <f>IF(F16&gt;0, E16/F16, 0)</f>
        <v>1</v>
      </c>
      <c r="F20" s="44" t="s">
        <v>19</v>
      </c>
    </row>
    <row r="25" spans="2:6" ht="18.5" x14ac:dyDescent="0.45">
      <c r="B25" s="37" t="s">
        <v>153</v>
      </c>
    </row>
    <row r="27" spans="2:6" x14ac:dyDescent="0.35">
      <c r="B27" s="51" t="s">
        <v>146</v>
      </c>
    </row>
    <row r="28" spans="2:6" x14ac:dyDescent="0.35">
      <c r="B28" s="39" t="s">
        <v>5</v>
      </c>
      <c r="C28" s="39" t="s">
        <v>147</v>
      </c>
      <c r="D28" s="39" t="s">
        <v>148</v>
      </c>
      <c r="E28" s="39" t="s">
        <v>149</v>
      </c>
      <c r="F28" s="39" t="s">
        <v>150</v>
      </c>
    </row>
    <row r="29" spans="2:6" x14ac:dyDescent="0.35">
      <c r="B29" s="41" t="s">
        <v>154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155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156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157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158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v>
      </c>
      <c r="F34" s="42">
        <f t="shared" si="0"/>
        <v>11</v>
      </c>
    </row>
    <row r="36" spans="2:6" x14ac:dyDescent="0.35">
      <c r="B36" s="51" t="s">
        <v>152</v>
      </c>
    </row>
    <row r="37" spans="2:6" x14ac:dyDescent="0.35">
      <c r="B37" s="52" t="s">
        <v>5</v>
      </c>
      <c r="C37" s="52" t="s">
        <v>147</v>
      </c>
      <c r="D37" s="52" t="s">
        <v>148</v>
      </c>
      <c r="E37" s="52" t="s">
        <v>149</v>
      </c>
      <c r="F37" s="52" t="s">
        <v>19</v>
      </c>
    </row>
    <row r="38" spans="2:6" x14ac:dyDescent="0.35">
      <c r="B38" s="41" t="s">
        <v>154</v>
      </c>
      <c r="C38" s="43">
        <f t="shared" ref="C38:C43" si="1">IF(F29&gt;0, C29/F29, 0)</f>
        <v>0</v>
      </c>
      <c r="D38" s="43">
        <f t="shared" ref="D38:D43" si="2">IF(F29&gt;0, D29/F29, 0)</f>
        <v>0</v>
      </c>
      <c r="E38" s="43">
        <f t="shared" ref="E38:E43" si="3">IF(F29&gt;0, E29/F29, 0)</f>
        <v>0</v>
      </c>
      <c r="F38" s="44" t="s">
        <v>19</v>
      </c>
    </row>
    <row r="39" spans="2:6" x14ac:dyDescent="0.35">
      <c r="B39" s="41" t="s">
        <v>155</v>
      </c>
      <c r="C39" s="43">
        <f t="shared" si="1"/>
        <v>0</v>
      </c>
      <c r="D39" s="43">
        <f t="shared" si="2"/>
        <v>0</v>
      </c>
      <c r="E39" s="43">
        <f t="shared" si="3"/>
        <v>0</v>
      </c>
      <c r="F39" s="44" t="s">
        <v>19</v>
      </c>
    </row>
    <row r="40" spans="2:6" x14ac:dyDescent="0.35">
      <c r="B40" s="41" t="s">
        <v>156</v>
      </c>
      <c r="C40" s="43">
        <f t="shared" si="1"/>
        <v>0</v>
      </c>
      <c r="D40" s="43">
        <f t="shared" si="2"/>
        <v>0</v>
      </c>
      <c r="E40" s="43">
        <f t="shared" si="3"/>
        <v>0</v>
      </c>
      <c r="F40" s="44" t="s">
        <v>19</v>
      </c>
    </row>
    <row r="41" spans="2:6" x14ac:dyDescent="0.35">
      <c r="B41" s="41" t="s">
        <v>157</v>
      </c>
      <c r="C41" s="43">
        <f t="shared" si="1"/>
        <v>0</v>
      </c>
      <c r="D41" s="43">
        <f t="shared" si="2"/>
        <v>0</v>
      </c>
      <c r="E41" s="43">
        <f t="shared" si="3"/>
        <v>0</v>
      </c>
      <c r="F41" s="44" t="s">
        <v>19</v>
      </c>
    </row>
    <row r="42" spans="2:6" x14ac:dyDescent="0.35">
      <c r="B42" s="41" t="s">
        <v>158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159</v>
      </c>
    </row>
    <row r="50" spans="2:6" x14ac:dyDescent="0.35">
      <c r="B50" s="51" t="s">
        <v>146</v>
      </c>
    </row>
    <row r="51" spans="2:6" x14ac:dyDescent="0.35">
      <c r="B51" s="39" t="s">
        <v>2</v>
      </c>
      <c r="C51" s="39" t="s">
        <v>147</v>
      </c>
      <c r="D51" s="39" t="s">
        <v>148</v>
      </c>
      <c r="E51" s="39" t="s">
        <v>149</v>
      </c>
      <c r="F51" s="39" t="s">
        <v>150</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8</v>
      </c>
      <c r="F53" s="42">
        <f>SUM(C53:E53)</f>
        <v>8</v>
      </c>
    </row>
    <row r="55" spans="2:6" x14ac:dyDescent="0.35">
      <c r="B55" s="51" t="s">
        <v>152</v>
      </c>
    </row>
    <row r="56" spans="2:6" x14ac:dyDescent="0.35">
      <c r="B56" s="52" t="s">
        <v>2</v>
      </c>
      <c r="C56" s="52" t="s">
        <v>147</v>
      </c>
      <c r="D56" s="52" t="s">
        <v>148</v>
      </c>
      <c r="E56" s="52" t="s">
        <v>149</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160</v>
      </c>
    </row>
    <row r="65" spans="2:6" x14ac:dyDescent="0.35">
      <c r="B65" s="51" t="s">
        <v>146</v>
      </c>
    </row>
    <row r="66" spans="2:6" x14ac:dyDescent="0.35">
      <c r="B66" s="39" t="s">
        <v>3</v>
      </c>
      <c r="C66" s="39" t="s">
        <v>147</v>
      </c>
      <c r="D66" s="39" t="s">
        <v>148</v>
      </c>
      <c r="E66" s="39" t="s">
        <v>149</v>
      </c>
      <c r="F66" s="39" t="s">
        <v>150</v>
      </c>
    </row>
    <row r="67" spans="2:6" x14ac:dyDescent="0.35">
      <c r="B67" s="41" t="s">
        <v>161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162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163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164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11</v>
      </c>
      <c r="F71" s="42">
        <f>SUM(C71:E71)</f>
        <v>11</v>
      </c>
    </row>
    <row r="73" spans="2:6" x14ac:dyDescent="0.35">
      <c r="B73" s="51" t="s">
        <v>152</v>
      </c>
    </row>
    <row r="74" spans="2:6" x14ac:dyDescent="0.35">
      <c r="B74" s="52" t="s">
        <v>3</v>
      </c>
      <c r="C74" s="52" t="s">
        <v>147</v>
      </c>
      <c r="D74" s="52" t="s">
        <v>148</v>
      </c>
      <c r="E74" s="52" t="s">
        <v>149</v>
      </c>
      <c r="F74" s="52" t="s">
        <v>19</v>
      </c>
    </row>
    <row r="75" spans="2:6" x14ac:dyDescent="0.35">
      <c r="B75" s="41" t="s">
        <v>161</v>
      </c>
      <c r="C75" s="43">
        <f>IF(F67&gt;0, C67/F67, 0)</f>
        <v>0</v>
      </c>
      <c r="D75" s="43">
        <f>IF(F67&gt;0, D67/F67, 0)</f>
        <v>0</v>
      </c>
      <c r="E75" s="43">
        <f>IF(F67&gt;0, E67/F67, 0)</f>
        <v>0</v>
      </c>
      <c r="F75" s="44" t="s">
        <v>19</v>
      </c>
    </row>
    <row r="76" spans="2:6" x14ac:dyDescent="0.35">
      <c r="B76" s="41" t="s">
        <v>162</v>
      </c>
      <c r="C76" s="43">
        <f>IF(F68&gt;0, C68/F68, 0)</f>
        <v>0</v>
      </c>
      <c r="D76" s="43">
        <f>IF(F68&gt;0, D68/F68, 0)</f>
        <v>0</v>
      </c>
      <c r="E76" s="43">
        <f>IF(F68&gt;0, E68/F68, 0)</f>
        <v>0</v>
      </c>
      <c r="F76" s="44" t="s">
        <v>19</v>
      </c>
    </row>
    <row r="77" spans="2:6" x14ac:dyDescent="0.35">
      <c r="B77" s="41" t="s">
        <v>163</v>
      </c>
      <c r="C77" s="43">
        <f>IF(F69&gt;0, C69/F69, 0)</f>
        <v>0</v>
      </c>
      <c r="D77" s="43">
        <f>IF(F69&gt;0, D69/F69, 0)</f>
        <v>0</v>
      </c>
      <c r="E77" s="43">
        <f>IF(F69&gt;0, E69/F69, 0)</f>
        <v>0</v>
      </c>
      <c r="F77" s="44" t="s">
        <v>19</v>
      </c>
    </row>
    <row r="78" spans="2:6" x14ac:dyDescent="0.35">
      <c r="B78" s="41" t="s">
        <v>164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165</v>
      </c>
    </row>
    <row r="86" spans="2:6" x14ac:dyDescent="0.35">
      <c r="B86" s="51" t="s">
        <v>146</v>
      </c>
    </row>
    <row r="87" spans="2:6" x14ac:dyDescent="0.35">
      <c r="B87" s="39" t="s">
        <v>166</v>
      </c>
      <c r="C87" s="39" t="s">
        <v>147</v>
      </c>
      <c r="D87" s="39" t="s">
        <v>148</v>
      </c>
      <c r="E87" s="39" t="s">
        <v>149</v>
      </c>
      <c r="F87" s="39" t="s">
        <v>150</v>
      </c>
    </row>
    <row r="88" spans="2:6" x14ac:dyDescent="0.35">
      <c r="B88" s="41" t="s">
        <v>167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168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169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11</v>
      </c>
      <c r="F91" s="42">
        <f>SUM(C91:E91)</f>
        <v>11</v>
      </c>
    </row>
    <row r="93" spans="2:6" x14ac:dyDescent="0.35">
      <c r="B93" s="51" t="s">
        <v>152</v>
      </c>
    </row>
    <row r="94" spans="2:6" x14ac:dyDescent="0.35">
      <c r="B94" s="52" t="s">
        <v>166</v>
      </c>
      <c r="C94" s="52" t="s">
        <v>147</v>
      </c>
      <c r="D94" s="52" t="s">
        <v>148</v>
      </c>
      <c r="E94" s="52" t="s">
        <v>149</v>
      </c>
      <c r="F94" s="52" t="s">
        <v>19</v>
      </c>
    </row>
    <row r="95" spans="2:6" x14ac:dyDescent="0.35">
      <c r="B95" s="41" t="s">
        <v>167</v>
      </c>
      <c r="C95" s="43">
        <f>IF(F88&gt;0, C88/F88, 0)</f>
        <v>0</v>
      </c>
      <c r="D95" s="43">
        <f>IF(F88&gt;0, D88/F88, 0)</f>
        <v>0</v>
      </c>
      <c r="E95" s="43">
        <f>IF(F88&gt;0, E88/F88, 0)</f>
        <v>0</v>
      </c>
      <c r="F95" s="44" t="s">
        <v>19</v>
      </c>
    </row>
    <row r="96" spans="2:6" x14ac:dyDescent="0.35">
      <c r="B96" s="41" t="s">
        <v>168</v>
      </c>
      <c r="C96" s="43">
        <f>IF(F89&gt;0, C89/F89, 0)</f>
        <v>0</v>
      </c>
      <c r="D96" s="43">
        <f>IF(F89&gt;0, D89/F89, 0)</f>
        <v>0</v>
      </c>
      <c r="E96" s="43">
        <f>IF(F89&gt;0, E89/F89, 0)</f>
        <v>0</v>
      </c>
      <c r="F96" s="44" t="s">
        <v>19</v>
      </c>
    </row>
    <row r="97" spans="2:15" x14ac:dyDescent="0.35">
      <c r="B97" s="41" t="s">
        <v>169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170</v>
      </c>
      <c r="J103" s="37" t="s">
        <v>171</v>
      </c>
    </row>
    <row r="104" spans="2:15" x14ac:dyDescent="0.35">
      <c r="B104" s="39" t="s">
        <v>5</v>
      </c>
      <c r="C104" s="84" t="s">
        <v>172</v>
      </c>
      <c r="D104" s="84"/>
      <c r="E104" s="39" t="s">
        <v>139</v>
      </c>
      <c r="F104" s="39" t="s">
        <v>147</v>
      </c>
      <c r="G104" s="84" t="s">
        <v>173</v>
      </c>
      <c r="H104" s="84"/>
      <c r="J104" s="39" t="s">
        <v>5</v>
      </c>
      <c r="K104" s="39" t="s">
        <v>161</v>
      </c>
      <c r="L104" s="39" t="s">
        <v>162</v>
      </c>
      <c r="M104" s="39" t="s">
        <v>163</v>
      </c>
      <c r="N104" s="39" t="s">
        <v>164</v>
      </c>
      <c r="O104" s="39" t="s">
        <v>16</v>
      </c>
    </row>
    <row r="105" spans="2:15" x14ac:dyDescent="0.35">
      <c r="B105" s="45" t="s">
        <v>154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154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155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155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156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156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157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157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158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158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11</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11</v>
      </c>
    </row>
    <row r="117" spans="2:24" ht="21" x14ac:dyDescent="0.5">
      <c r="B117" s="37" t="s">
        <v>174</v>
      </c>
      <c r="P117" s="54" t="s">
        <v>175</v>
      </c>
    </row>
    <row r="119" spans="2:24" ht="60" customHeight="1" x14ac:dyDescent="0.35">
      <c r="B119" s="87" t="s">
        <v>176</v>
      </c>
      <c r="C119" s="80"/>
      <c r="D119" s="80"/>
      <c r="E119" s="80"/>
      <c r="F119" s="80"/>
      <c r="P119" s="87" t="s">
        <v>177</v>
      </c>
      <c r="Q119" s="80"/>
      <c r="R119" s="80"/>
      <c r="S119" s="80"/>
      <c r="T119" s="80"/>
      <c r="U119" s="80"/>
      <c r="V119" s="80"/>
      <c r="W119" s="80"/>
    </row>
    <row r="121" spans="2:24" ht="30" customHeight="1" x14ac:dyDescent="0.35">
      <c r="P121" s="55" t="s">
        <v>178</v>
      </c>
      <c r="Q121" s="56">
        <f>C16</f>
        <v>0</v>
      </c>
      <c r="R121" s="57"/>
      <c r="S121" s="56">
        <f>C67</f>
        <v>0</v>
      </c>
      <c r="T121" s="57"/>
      <c r="U121" s="56">
        <f>C68</f>
        <v>0</v>
      </c>
      <c r="V121" s="57"/>
      <c r="W121" s="56">
        <f>C69</f>
        <v>0</v>
      </c>
      <c r="X121" s="57"/>
    </row>
    <row r="122" spans="2:24" ht="35" customHeight="1" x14ac:dyDescent="0.35">
      <c r="P122" s="58" t="s">
        <v>179</v>
      </c>
      <c r="Q122" s="58" t="s">
        <v>180</v>
      </c>
      <c r="R122" s="58" t="s">
        <v>181</v>
      </c>
      <c r="S122" s="58" t="s">
        <v>182</v>
      </c>
      <c r="T122" s="58" t="s">
        <v>183</v>
      </c>
      <c r="U122" s="58" t="s">
        <v>184</v>
      </c>
      <c r="V122" s="58" t="s">
        <v>185</v>
      </c>
      <c r="W122" s="58" t="s">
        <v>186</v>
      </c>
      <c r="X122" s="58" t="s">
        <v>187</v>
      </c>
    </row>
    <row r="123" spans="2:24" x14ac:dyDescent="0.35">
      <c r="O123" s="59" t="s">
        <v>188</v>
      </c>
      <c r="P123" s="60" t="s">
        <v>189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190</v>
      </c>
      <c r="P158" s="54" t="s">
        <v>191</v>
      </c>
    </row>
    <row r="160" spans="2:24" ht="45" customHeight="1" x14ac:dyDescent="0.35">
      <c r="B160" s="87" t="s">
        <v>192</v>
      </c>
      <c r="C160" s="80"/>
      <c r="D160" s="80"/>
      <c r="E160" s="80"/>
      <c r="F160" s="80"/>
      <c r="P160" s="87" t="s">
        <v>193</v>
      </c>
      <c r="Q160" s="80"/>
      <c r="R160" s="80"/>
      <c r="S160" s="80"/>
      <c r="T160" s="80"/>
      <c r="U160" s="80"/>
    </row>
    <row r="161" spans="16:22" ht="35" customHeight="1" x14ac:dyDescent="0.35">
      <c r="P161" s="84" t="s">
        <v>194</v>
      </c>
      <c r="Q161" s="84"/>
      <c r="R161" s="84" t="s">
        <v>195</v>
      </c>
      <c r="S161" s="84"/>
      <c r="T161" s="84"/>
    </row>
    <row r="162" spans="16:22" ht="30" customHeight="1" x14ac:dyDescent="0.35">
      <c r="P162" s="88">
        <v>0</v>
      </c>
      <c r="Q162" s="89"/>
      <c r="R162" s="90" t="s">
        <v>196</v>
      </c>
      <c r="S162" s="91"/>
      <c r="T162" s="91"/>
    </row>
    <row r="165" spans="16:22" ht="25" customHeight="1" x14ac:dyDescent="0.35">
      <c r="P165" s="63" t="s">
        <v>179</v>
      </c>
      <c r="Q165" s="63" t="s">
        <v>197</v>
      </c>
      <c r="R165" s="63" t="s">
        <v>198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74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2"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10" t="s">
        <v>69</v>
      </c>
      <c r="B12" s="5" t="s">
        <v>70</v>
      </c>
      <c r="C12" s="6" t="s">
        <v>15</v>
      </c>
      <c r="D12" s="7" t="s">
        <v>16</v>
      </c>
      <c r="E12" s="7" t="s">
        <v>17</v>
      </c>
      <c r="F12" s="7" t="s">
        <v>18</v>
      </c>
      <c r="G12" s="7" t="s">
        <v>19</v>
      </c>
      <c r="H12" s="8" t="s">
        <v>19</v>
      </c>
      <c r="I12" s="5" t="s">
        <v>71</v>
      </c>
      <c r="J12" s="5" t="s">
        <v>72</v>
      </c>
      <c r="K12" s="5" t="s">
        <v>73</v>
      </c>
      <c r="L12" s="7" t="str">
        <f t="shared" si="0"/>
        <v>Outstanding</v>
      </c>
      <c r="M12" s="12" t="s">
        <v>19</v>
      </c>
    </row>
    <row r="16" spans="1:13" ht="32" customHeight="1" x14ac:dyDescent="0.35">
      <c r="A16" s="78" t="s">
        <v>74</v>
      </c>
      <c r="B16" s="78"/>
      <c r="C16" s="78"/>
      <c r="D16" s="78"/>
    </row>
  </sheetData>
  <mergeCells count="1">
    <mergeCell ref="A16:D16"/>
  </mergeCells>
  <conditionalFormatting sqref="C2:C1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2" xr:uid="{00000000-0002-0000-0200-000000000000}">
      <formula1>"Must,Should,Could,Won't,Unassigned"</formula1>
    </dataValidation>
    <dataValidation type="list" showErrorMessage="1" errorTitle="Invalid Value" error="Please select a value from the list: Low, Medium, High, Unassessed." sqref="E2:E12" xr:uid="{00000000-0002-0000-0200-000001000000}">
      <formula1>"Low,Medium,High,Unassessed"</formula1>
    </dataValidation>
    <dataValidation type="list" showErrorMessage="1" errorTitle="Invalid Value" error="Please select a value from the list: Phase1, Phase2, Phase3, Phase4, Phase5, Pending." sqref="F2:F1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2" xr:uid="{00000000-0002-0000-0200-000003000000}">
      <formula1>"Implemented,Testing,Failed,Compensated,Risk Accepted,N/A"</formula1>
    </dataValidation>
  </dataValidations>
  <hyperlinks>
    <hyperlink ref="A1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199</v>
      </c>
      <c r="C2" s="95" t="s">
        <v>199</v>
      </c>
      <c r="D2" s="95" t="s">
        <v>199</v>
      </c>
      <c r="E2" s="95" t="s">
        <v>199</v>
      </c>
      <c r="F2" s="95" t="s">
        <v>199</v>
      </c>
      <c r="G2" s="95" t="s">
        <v>199</v>
      </c>
      <c r="H2" s="99" t="s">
        <v>200</v>
      </c>
      <c r="I2" s="99" t="s">
        <v>200</v>
      </c>
      <c r="J2" s="99" t="s">
        <v>200</v>
      </c>
      <c r="K2" s="99" t="s">
        <v>200</v>
      </c>
      <c r="L2" s="99" t="s">
        <v>200</v>
      </c>
      <c r="M2" s="98" t="s">
        <v>201</v>
      </c>
      <c r="N2" s="98" t="s">
        <v>201</v>
      </c>
      <c r="O2" s="100" t="s">
        <v>202</v>
      </c>
      <c r="P2" s="100" t="s">
        <v>202</v>
      </c>
      <c r="Q2" s="96" t="s">
        <v>11</v>
      </c>
      <c r="R2" s="96" t="s">
        <v>11</v>
      </c>
      <c r="S2" s="96" t="s">
        <v>11</v>
      </c>
      <c r="T2" s="97" t="s">
        <v>203</v>
      </c>
    </row>
    <row r="3" spans="2:20" ht="35" customHeight="1" x14ac:dyDescent="0.35">
      <c r="B3" s="68" t="s">
        <v>204</v>
      </c>
      <c r="C3" s="68" t="s">
        <v>205</v>
      </c>
      <c r="D3" s="68" t="s">
        <v>206</v>
      </c>
      <c r="E3" s="68" t="s">
        <v>207</v>
      </c>
      <c r="F3" s="68" t="s">
        <v>208</v>
      </c>
      <c r="G3" s="68" t="s">
        <v>9</v>
      </c>
      <c r="H3" s="69" t="s">
        <v>209</v>
      </c>
      <c r="I3" s="69" t="s">
        <v>210</v>
      </c>
      <c r="J3" s="69" t="s">
        <v>211</v>
      </c>
      <c r="K3" s="69" t="s">
        <v>212</v>
      </c>
      <c r="L3" s="69" t="s">
        <v>144</v>
      </c>
      <c r="M3" s="70" t="s">
        <v>213</v>
      </c>
      <c r="N3" s="70" t="s">
        <v>214</v>
      </c>
      <c r="O3" s="71" t="s">
        <v>215</v>
      </c>
      <c r="P3" s="71" t="s">
        <v>216</v>
      </c>
      <c r="Q3" s="72" t="s">
        <v>11</v>
      </c>
      <c r="R3" s="72" t="s">
        <v>217</v>
      </c>
      <c r="S3" s="72" t="s">
        <v>218</v>
      </c>
      <c r="T3" s="73" t="s">
        <v>219</v>
      </c>
    </row>
    <row r="4" spans="2:20" ht="60" customHeight="1" x14ac:dyDescent="0.35">
      <c r="B4" s="74" t="s">
        <v>220</v>
      </c>
      <c r="C4" s="74" t="s">
        <v>221</v>
      </c>
      <c r="D4" s="74" t="s">
        <v>222</v>
      </c>
      <c r="E4" s="74" t="s">
        <v>223</v>
      </c>
      <c r="F4" s="74" t="s">
        <v>224</v>
      </c>
      <c r="G4" s="74" t="s">
        <v>225</v>
      </c>
      <c r="H4" s="74" t="s">
        <v>226</v>
      </c>
      <c r="I4" s="74" t="s">
        <v>227</v>
      </c>
      <c r="J4" s="74" t="s">
        <v>228</v>
      </c>
      <c r="K4" s="74" t="s">
        <v>229</v>
      </c>
      <c r="L4" s="74" t="s">
        <v>230</v>
      </c>
      <c r="M4" s="74" t="s">
        <v>231</v>
      </c>
      <c r="N4" s="74" t="s">
        <v>232</v>
      </c>
      <c r="O4" s="74" t="s">
        <v>233</v>
      </c>
      <c r="P4" s="74" t="s">
        <v>234</v>
      </c>
      <c r="Q4" s="74" t="s">
        <v>235</v>
      </c>
      <c r="R4" s="74" t="s">
        <v>236</v>
      </c>
      <c r="S4" s="74" t="s">
        <v>237</v>
      </c>
      <c r="T4" s="74" t="s">
        <v>238</v>
      </c>
    </row>
    <row r="5" spans="2:20" ht="60" customHeight="1" x14ac:dyDescent="0.35">
      <c r="B5" s="36" t="s">
        <v>239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245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246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247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248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249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255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256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257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258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259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275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276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277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278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279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285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286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287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288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SPEC Innovations Innoslate 4.x Security Technical Implementation Guide - SHGIR</dc:title>
  <dc:subject>Generated on: 2026-06-08 14:56:36</dc:subject>
  <dc:creator>Anicet Fopa Tchoffo</dc:creator>
  <cp:keywords>Baseline;Hardening;DISA;STIG</cp:keywords>
  <dc:description>Baseline Developed By: SPEC Innovations and Defense Information Systems Agency (DISA) for the US DoD</dc:description>
  <cp:lastModifiedBy>Anicet Fopa Tchoffo</cp:lastModifiedBy>
  <dcterms:modified xsi:type="dcterms:W3CDTF">2026-06-08T13:56:43Z</dcterms:modified>
  <cp:category>DISA-STIG</cp:category>
  <cp:contentStatus>Draft</cp:contentStatus>
</cp:coreProperties>
</file>