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9896016F8D3B6985C84014B021CAA7B28153607D" xr6:coauthVersionLast="47" xr6:coauthVersionMax="47" xr10:uidLastSave="{3F99FAD0-8C93-4CEB-A015-EFD76950EEF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F71" i="3" s="1"/>
  <c r="F70" i="3"/>
  <c r="V154" i="3" s="1"/>
  <c r="E70" i="3"/>
  <c r="D70" i="3"/>
  <c r="C70" i="3"/>
  <c r="U123" i="3" s="1"/>
  <c r="F69" i="3"/>
  <c r="T154"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D8" i="3"/>
  <c r="C8" i="3"/>
  <c r="C7" i="3"/>
  <c r="D7" i="3" s="1"/>
  <c r="X153" i="3" l="1"/>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E100" i="3"/>
  <c r="D100" i="3"/>
  <c r="C100" i="3"/>
  <c r="E43" i="3"/>
  <c r="D43" i="3"/>
  <c r="C43"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E58" i="3"/>
  <c r="D58" i="3"/>
  <c r="C58" i="3"/>
  <c r="E38" i="3"/>
  <c r="D38" i="3"/>
  <c r="C38" i="3"/>
  <c r="E59" i="3"/>
  <c r="D59" i="3"/>
  <c r="C59" i="3"/>
  <c r="E60" i="3"/>
  <c r="D60" i="3"/>
  <c r="C60" i="3"/>
  <c r="D81" i="3"/>
  <c r="C81" i="3"/>
  <c r="E81" i="3"/>
  <c r="C39" i="3"/>
  <c r="E39" i="3"/>
  <c r="D39" i="3"/>
  <c r="E41" i="3"/>
  <c r="C41" i="3"/>
  <c r="D41" i="3"/>
  <c r="E98" i="3"/>
  <c r="D98" i="3"/>
  <c r="C98" i="3"/>
  <c r="E40" i="3"/>
  <c r="C40" i="3"/>
  <c r="D40" i="3"/>
  <c r="E97" i="3"/>
  <c r="D97" i="3"/>
  <c r="C97" i="3"/>
  <c r="E99" i="3"/>
  <c r="D99" i="3"/>
  <c r="C99" i="3"/>
  <c r="C42" i="3"/>
  <c r="E42" i="3"/>
  <c r="D42" i="3"/>
  <c r="G112" i="3"/>
  <c r="W123"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C80" i="3"/>
  <c r="V128" i="3"/>
  <c r="V133" i="3"/>
  <c r="V138" i="3"/>
  <c r="V143" i="3"/>
  <c r="V148" i="3"/>
  <c r="V153" i="3"/>
  <c r="D80" i="3"/>
  <c r="Q123" i="3"/>
  <c r="T129" i="3"/>
  <c r="T134" i="3"/>
  <c r="T139" i="3"/>
  <c r="T144" i="3"/>
  <c r="T149" i="3"/>
  <c r="V129" i="3"/>
  <c r="V134" i="3"/>
  <c r="V139" i="3"/>
  <c r="V144" i="3"/>
  <c r="V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RHEL 8 must be a vendor-supported release.</t>
        </r>
      </text>
    </comment>
    <comment ref="J19" authorId="0" shapeId="0" xr:uid="{00000000-0006-0000-0400-000002000000}">
      <text>
        <r>
          <rPr>
            <sz val="11"/>
            <rFont val="Calibri"/>
          </rPr>
          <t>RHEL 8 must use a Linux Security Module configured to enforce limits on system services.</t>
        </r>
      </text>
    </comment>
    <comment ref="K19" authorId="0" shapeId="0" xr:uid="{00000000-0006-0000-0400-000020000000}">
      <text>
        <r>
          <rPr>
            <sz val="11"/>
            <rFont val="Calibri"/>
          </rPr>
          <t>A sticky bit must be set on all RHEL 8 public directories to prevent unauthorized and unintended information transferred via shared system resources.</t>
        </r>
      </text>
    </comment>
    <comment ref="L19" authorId="0" shapeId="0" xr:uid="{00000000-0006-0000-0400-000003000000}">
      <text>
        <r>
          <rPr>
            <sz val="11"/>
            <rFont val="Calibri"/>
          </rPr>
          <t>RHEL 8 system commands must have mode 755 or less permissive.</t>
        </r>
      </text>
    </comment>
    <comment ref="M19" authorId="0" shapeId="0" xr:uid="{00000000-0006-0000-0400-000004000000}">
      <text>
        <r>
          <rPr>
            <sz val="11"/>
            <rFont val="Calibri"/>
          </rPr>
          <t>RHEL 8 system commands must be owned by root.</t>
        </r>
      </text>
    </comment>
    <comment ref="N19" authorId="0" shapeId="0" xr:uid="{00000000-0006-0000-0400-000005000000}">
      <text>
        <r>
          <rPr>
            <sz val="11"/>
            <rFont val="Calibri"/>
          </rPr>
          <t>RHEL 8 system commands must be group-owned by root or a system account.</t>
        </r>
      </text>
    </comment>
    <comment ref="O19" authorId="0" shapeId="0" xr:uid="{00000000-0006-0000-0400-000006000000}">
      <text>
        <r>
          <rPr>
            <sz val="11"/>
            <rFont val="Calibri"/>
          </rPr>
          <t>RHEL 8 library files must have mode 755 or less permissive.</t>
        </r>
      </text>
    </comment>
    <comment ref="P19" authorId="0" shapeId="0" xr:uid="{00000000-0006-0000-0400-000007000000}">
      <text>
        <r>
          <rPr>
            <sz val="11"/>
            <rFont val="Calibri"/>
          </rPr>
          <t>RHEL 8 library files must be owned by root.</t>
        </r>
      </text>
    </comment>
    <comment ref="Q19" authorId="0" shapeId="0" xr:uid="{00000000-0006-0000-0400-000008000000}">
      <text>
        <r>
          <rPr>
            <sz val="11"/>
            <rFont val="Calibri"/>
          </rPr>
          <t>RHEL 8 library files must be group-owned by root.</t>
        </r>
      </text>
    </comment>
    <comment ref="R19" authorId="0" shapeId="0" xr:uid="{00000000-0006-0000-0400-000009000000}">
      <text>
        <r>
          <rPr>
            <sz val="11"/>
            <rFont val="Calibri"/>
          </rPr>
          <t>The RHEL 8 SSH daemon must perform strict mode checking of home directory configuration files.</t>
        </r>
      </text>
    </comment>
    <comment ref="S19" authorId="0" shapeId="0" xr:uid="{00000000-0006-0000-0400-00000A000000}">
      <text>
        <r>
          <rPr>
            <sz val="11"/>
            <rFont val="Calibri"/>
          </rPr>
          <t>RHEL 8 must prevent files with the setuid and setgid bit set from being executed on file systems that contain user home directories.</t>
        </r>
      </text>
    </comment>
    <comment ref="T19" authorId="0" shapeId="0" xr:uid="{00000000-0006-0000-0400-00000B000000}">
      <text>
        <r>
          <rPr>
            <sz val="11"/>
            <rFont val="Calibri"/>
          </rPr>
          <t>RHEL 8 must prevent code from being executed on file systems that contain user home directories.</t>
        </r>
      </text>
    </comment>
    <comment ref="U19" authorId="0" shapeId="0" xr:uid="{00000000-0006-0000-0400-00000C000000}">
      <text>
        <r>
          <rPr>
            <sz val="11"/>
            <rFont val="Calibri"/>
          </rPr>
          <t>Executable search paths within the initialization files of all local interactive RHEL 8 users must only contain paths that resolve to the system default or the users home directory.</t>
        </r>
      </text>
    </comment>
    <comment ref="V19" authorId="0" shapeId="0" xr:uid="{00000000-0006-0000-0400-00000D000000}">
      <text>
        <r>
          <rPr>
            <sz val="11"/>
            <rFont val="Calibri"/>
          </rPr>
          <t>All RHEL 8 world-writable directories must be owned by root, sys, bin, or an application user.</t>
        </r>
      </text>
    </comment>
    <comment ref="W19" authorId="0" shapeId="0" xr:uid="{00000000-0006-0000-0400-00000E000000}">
      <text>
        <r>
          <rPr>
            <sz val="11"/>
            <rFont val="Calibri"/>
          </rPr>
          <t>All RHEL 8 world-writable directories must be group-owned by root, sys, bin, or an application group.</t>
        </r>
      </text>
    </comment>
    <comment ref="X19" authorId="0" shapeId="0" xr:uid="{00000000-0006-0000-0400-00000F000000}">
      <text>
        <r>
          <rPr>
            <sz val="11"/>
            <rFont val="Calibri"/>
          </rPr>
          <t>All RHEL 8 local interactive users must have a home directory assigned in the /etc/passwd file.</t>
        </r>
      </text>
    </comment>
    <comment ref="Y19" authorId="0" shapeId="0" xr:uid="{00000000-0006-0000-0400-000010000000}">
      <text>
        <r>
          <rPr>
            <sz val="11"/>
            <rFont val="Calibri"/>
          </rPr>
          <t>All RHEL 8 local interactive user home directories must have mode 0750 or less permissive.</t>
        </r>
      </text>
    </comment>
    <comment ref="Z19" authorId="0" shapeId="0" xr:uid="{00000000-0006-0000-0400-000011000000}">
      <text>
        <r>
          <rPr>
            <sz val="11"/>
            <rFont val="Calibri"/>
          </rPr>
          <t>All RHEL 8 local interactive user home directories must be group-owned by the home directory owner’s primary group.</t>
        </r>
      </text>
    </comment>
    <comment ref="AA19" authorId="0" shapeId="0" xr:uid="{00000000-0006-0000-0400-000012000000}">
      <text>
        <r>
          <rPr>
            <sz val="11"/>
            <rFont val="Calibri"/>
          </rPr>
          <t>All RHEL 8 local interactive user home directories defined in the /etc/passwd file must exist.</t>
        </r>
      </text>
    </comment>
    <comment ref="AB19" authorId="0" shapeId="0" xr:uid="{00000000-0006-0000-0400-000013000000}">
      <text>
        <r>
          <rPr>
            <sz val="11"/>
            <rFont val="Calibri"/>
          </rPr>
          <t>All RHEL 8 local interactive user accounts must be assigned a home directory upon creation.</t>
        </r>
      </text>
    </comment>
    <comment ref="AC19" authorId="0" shapeId="0" xr:uid="{00000000-0006-0000-0400-000014000000}">
      <text>
        <r>
          <rPr>
            <sz val="11"/>
            <rFont val="Calibri"/>
          </rPr>
          <t>All RHEL 8 local initialization files must have mode 0740 or less permissive.</t>
        </r>
      </text>
    </comment>
    <comment ref="AD19" authorId="0" shapeId="0" xr:uid="{00000000-0006-0000-0400-000015000000}">
      <text>
        <r>
          <rPr>
            <sz val="11"/>
            <rFont val="Calibri"/>
          </rPr>
          <t>All RHEL 8 local files and directories must have a valid owner.</t>
        </r>
      </text>
    </comment>
    <comment ref="AE19" authorId="0" shapeId="0" xr:uid="{00000000-0006-0000-0400-000016000000}">
      <text>
        <r>
          <rPr>
            <sz val="11"/>
            <rFont val="Calibri"/>
          </rPr>
          <t>All RHEL 8 local files and directories must have a valid group owner.</t>
        </r>
      </text>
    </comment>
    <comment ref="AF19" authorId="0" shapeId="0" xr:uid="{00000000-0006-0000-0400-000017000000}">
      <text>
        <r>
          <rPr>
            <sz val="11"/>
            <rFont val="Calibri"/>
          </rPr>
          <t>A separate RHEL 8 filesystem must be used for user home directories (such as /home or an equivalent).</t>
        </r>
      </text>
    </comment>
    <comment ref="AG19" authorId="0" shapeId="0" xr:uid="{00000000-0006-0000-0400-000018000000}">
      <text>
        <r>
          <rPr>
            <sz val="11"/>
            <rFont val="Calibri"/>
          </rPr>
          <t>RHEL 8 must define default permissions for all authenticated users in such a way that the user can only read and modify their own files.</t>
        </r>
      </text>
    </comment>
    <comment ref="AH19" authorId="0" shapeId="0" xr:uid="{00000000-0006-0000-0400-000019000000}">
      <text>
        <r>
          <rPr>
            <sz val="11"/>
            <rFont val="Calibri"/>
          </rPr>
          <t>RHEL 8 must set the umask value to 077 for all local interactive user accounts.</t>
        </r>
      </text>
    </comment>
    <comment ref="AI19" authorId="0" shapeId="0" xr:uid="{00000000-0006-0000-0400-00001A000000}">
      <text>
        <r>
          <rPr>
            <sz val="11"/>
            <rFont val="Calibri"/>
          </rPr>
          <t>RHEL 8 must define default permissions for logon and non-logon shells.</t>
        </r>
      </text>
    </comment>
    <comment ref="AJ19" authorId="0" shapeId="0" xr:uid="{00000000-0006-0000-0400-00001B000000}">
      <text>
        <r>
          <rPr>
            <sz val="11"/>
            <rFont val="Calibri"/>
          </rPr>
          <t>All RHEL 8 local interactive user home directory files must have mode 0750 or less permissive.</t>
        </r>
      </text>
    </comment>
    <comment ref="AK19" authorId="0" shapeId="0" xr:uid="{00000000-0006-0000-0400-00001C000000}">
      <text>
        <r>
          <rPr>
            <sz val="11"/>
            <rFont val="Calibri"/>
          </rPr>
          <t>RHEL 8 must be configured so that all files and directories contained in local interactive user home directories are group-owned by a group of which the home directory owner is a member.</t>
        </r>
      </text>
    </comment>
    <comment ref="AL19" authorId="0" shapeId="0" xr:uid="{00000000-0006-0000-0400-00001D000000}">
      <text>
        <r>
          <rPr>
            <sz val="11"/>
            <rFont val="Calibri"/>
          </rPr>
          <t>RHEL 8 library directories must have mode 755 or less permissive.</t>
        </r>
      </text>
    </comment>
    <comment ref="AM19" authorId="0" shapeId="0" xr:uid="{00000000-0006-0000-0400-00001E000000}">
      <text>
        <r>
          <rPr>
            <sz val="11"/>
            <rFont val="Calibri"/>
          </rPr>
          <t>RHEL 8 library directories must be owned by root.</t>
        </r>
      </text>
    </comment>
    <comment ref="AN19" authorId="0" shapeId="0" xr:uid="{00000000-0006-0000-0400-00001F000000}">
      <text>
        <r>
          <rPr>
            <sz val="11"/>
            <rFont val="Calibri"/>
          </rPr>
          <t>RHEL 8 library directories must be group-owned by root or a system account.</t>
        </r>
      </text>
    </comment>
    <comment ref="J27" authorId="0" shapeId="0" xr:uid="{00000000-0006-0000-0400-000021000000}">
      <text>
        <r>
          <rPr>
            <sz val="11"/>
            <rFont val="Calibri"/>
          </rPr>
          <t>All RHEL 8 local disk partitions must implement cryptographic mechanisms to prevent unauthorized disclosure or modification of all information that requires at rest protection.</t>
        </r>
      </text>
    </comment>
    <comment ref="J32" authorId="0" shapeId="0" xr:uid="{00000000-0006-0000-0400-000022000000}">
      <text>
        <r>
          <rPr>
            <sz val="11"/>
            <rFont val="Calibri"/>
          </rPr>
          <t>RHEL 8 must implement a FIPS 140-3-compliant systemwide cryptographic policy.</t>
        </r>
      </text>
    </comment>
    <comment ref="K32" authorId="0" shapeId="0" xr:uid="{00000000-0006-0000-0400-00002C000000}">
      <text>
        <r>
          <rPr>
            <sz val="11"/>
            <rFont val="Calibri"/>
          </rPr>
          <t>RHEL 8 must display the Standard Mandatory DOD Notice and Consent Banner before granting local or remote access to the system via a ssh logon.</t>
        </r>
      </text>
    </comment>
    <comment ref="L32" authorId="0" shapeId="0" xr:uid="{00000000-0006-0000-0400-00002D000000}">
      <text>
        <r>
          <rPr>
            <sz val="11"/>
            <rFont val="Calibri"/>
          </rPr>
          <t>RHEL 8 must display the Standard Mandatory DoD Notice and Consent Banner before granting local or remote access to the system via a graphical user logon.</t>
        </r>
      </text>
    </comment>
    <comment ref="M32" authorId="0" shapeId="0" xr:uid="{00000000-0006-0000-0400-00002E000000}">
      <text>
        <r>
          <rPr>
            <sz val="11"/>
            <rFont val="Calibri"/>
          </rPr>
          <t>RHEL 8 must display the Standard Mandatory DoD Notice and Consent Banner before granting local or remote access to the system via a command line user logon.</t>
        </r>
      </text>
    </comment>
    <comment ref="N32" authorId="0" shapeId="0" xr:uid="{00000000-0006-0000-0400-00002F000000}">
      <text>
        <r>
          <rPr>
            <sz val="11"/>
            <rFont val="Calibri"/>
          </rPr>
          <t>RHEL 8 must encrypt all stored passwords with a FIPS 140-2 approved cryptographic hashing algorithm.</t>
        </r>
      </text>
    </comment>
    <comment ref="O32" authorId="0" shapeId="0" xr:uid="{00000000-0006-0000-0400-000030000000}">
      <text>
        <r>
          <rPr>
            <sz val="11"/>
            <rFont val="Calibri"/>
          </rPr>
          <t>RHEL 8 must employ FIPS 140-2 approved cryptographic hashing algorithms for all stored passwords.</t>
        </r>
      </text>
    </comment>
    <comment ref="P32" authorId="0" shapeId="0" xr:uid="{00000000-0006-0000-0400-000031000000}">
      <text>
        <r>
          <rPr>
            <sz val="11"/>
            <rFont val="Calibri"/>
          </rPr>
          <t>The RHEL 8 shadow password suite must be configured to use a sufficient number of hashing rounds.</t>
        </r>
      </text>
    </comment>
    <comment ref="Q32" authorId="0" shapeId="0" xr:uid="{00000000-0006-0000-0400-000032000000}">
      <text>
        <r>
          <rPr>
            <sz val="11"/>
            <rFont val="Calibri"/>
          </rPr>
          <t>RHEL 8 operating systems booted with United Extensible Firmware Interface (UEFI) must require authentication upon booting into single-user mode and maintenance.</t>
        </r>
      </text>
    </comment>
    <comment ref="R32" authorId="0" shapeId="0" xr:uid="{00000000-0006-0000-0400-000033000000}">
      <text>
        <r>
          <rPr>
            <sz val="11"/>
            <rFont val="Calibri"/>
          </rPr>
          <t>RHEL 8 operating systems booted with a BIOS must require authentication upon booting into single-user and maintenance modes.</t>
        </r>
      </text>
    </comment>
    <comment ref="S32" authorId="0" shapeId="0" xr:uid="{00000000-0006-0000-0400-000034000000}">
      <text>
        <r>
          <rPr>
            <sz val="11"/>
            <rFont val="Calibri"/>
          </rPr>
          <t>The RHEL 8 pam_unix.so module must be configured in the password-auth file to use a FIPS 140-2 approved cryptographic hashing algorithm for system authentication.</t>
        </r>
      </text>
    </comment>
    <comment ref="T32" authorId="0" shapeId="0" xr:uid="{00000000-0006-0000-0400-000035000000}">
      <text>
        <r>
          <rPr>
            <sz val="11"/>
            <rFont val="Calibri"/>
          </rPr>
          <t>RHEL 8 must use a Linux Security Module configured to enforce limits on system services.</t>
        </r>
      </text>
    </comment>
    <comment ref="U32" authorId="0" shapeId="0" xr:uid="{00000000-0006-0000-0400-000036000000}">
      <text>
        <r>
          <rPr>
            <sz val="11"/>
            <rFont val="Calibri"/>
          </rPr>
          <t>RHEL 8 must have policycoreutils package installed.</t>
        </r>
      </text>
    </comment>
    <comment ref="V32" authorId="0" shapeId="0" xr:uid="{00000000-0006-0000-0400-000037000000}">
      <text>
        <r>
          <rPr>
            <sz val="11"/>
            <rFont val="Calibri"/>
          </rPr>
          <t>RHEL 8 must be configured so that all network connections associated with SSH traffic terminate after becoming unresponsive.</t>
        </r>
      </text>
    </comment>
    <comment ref="W32" authorId="0" shapeId="0" xr:uid="{00000000-0006-0000-0400-000038000000}">
      <text>
        <r>
          <rPr>
            <sz val="11"/>
            <rFont val="Calibri"/>
          </rPr>
          <t>The RHEL 8 SSH server must be configured to use only Message Authentication Codes (MACs) employing FIPS 140-3-validated cryptographic hash algorithms to protect the confidentiality of SSH server connections.</t>
        </r>
      </text>
    </comment>
    <comment ref="X32" authorId="0" shapeId="0" xr:uid="{00000000-0006-0000-0400-000039000000}">
      <text>
        <r>
          <rPr>
            <sz val="11"/>
            <rFont val="Calibri"/>
          </rPr>
          <t>The RHEL 8 SSH server must be configured to use only DOD-approved encryption ciphers employing FIPS 140-3-validated cryptographic hash algorithms to protect the confidentiality of SSH server connections.</t>
        </r>
      </text>
    </comment>
    <comment ref="Y32" authorId="0" shapeId="0" xr:uid="{00000000-0006-0000-0400-00003A000000}">
      <text>
        <r>
          <rPr>
            <sz val="11"/>
            <rFont val="Calibri"/>
          </rPr>
          <t>RHEL 8 must ensure the SSH server uses strong entropy.</t>
        </r>
      </text>
    </comment>
    <comment ref="Z32" authorId="0" shapeId="0" xr:uid="{00000000-0006-0000-0400-00003B000000}">
      <text>
        <r>
          <rPr>
            <sz val="11"/>
            <rFont val="Calibri"/>
          </rPr>
          <t>RHEL 8 must enable the SELinux targeted policy.</t>
        </r>
      </text>
    </comment>
    <comment ref="AA32" authorId="0" shapeId="0" xr:uid="{00000000-0006-0000-0400-00003C000000}">
      <text>
        <r>
          <rPr>
            <sz val="11"/>
            <rFont val="Calibri"/>
          </rPr>
          <t>There must be no shosts.equiv files on the RHEL 8 operating system.</t>
        </r>
      </text>
    </comment>
    <comment ref="AB32" authorId="0" shapeId="0" xr:uid="{00000000-0006-0000-0400-00003D000000}">
      <text>
        <r>
          <rPr>
            <sz val="11"/>
            <rFont val="Calibri"/>
          </rPr>
          <t>There must be no .shosts files on the RHEL 8 operating system.</t>
        </r>
      </text>
    </comment>
    <comment ref="AC32" authorId="0" shapeId="0" xr:uid="{00000000-0006-0000-0400-00003E000000}">
      <text>
        <r>
          <rPr>
            <sz val="11"/>
            <rFont val="Calibri"/>
          </rPr>
          <t>RHEL 8 must enable the hardware random number generator entropy gatherer service.</t>
        </r>
      </text>
    </comment>
    <comment ref="AD32" authorId="0" shapeId="0" xr:uid="{00000000-0006-0000-0400-00003F000000}">
      <text>
        <r>
          <rPr>
            <sz val="11"/>
            <rFont val="Calibri"/>
          </rPr>
          <t>The RHEL 8 SSH public host key files must have mode 0644 or less permissive.</t>
        </r>
      </text>
    </comment>
    <comment ref="AE32" authorId="0" shapeId="0" xr:uid="{00000000-0006-0000-0400-000040000000}">
      <text>
        <r>
          <rPr>
            <sz val="11"/>
            <rFont val="Calibri"/>
          </rPr>
          <t>The RHEL 8 SSH private host key files must have mode 0640 or less permissive.</t>
        </r>
      </text>
    </comment>
    <comment ref="AF32" authorId="0" shapeId="0" xr:uid="{00000000-0006-0000-0400-000041000000}">
      <text>
        <r>
          <rPr>
            <sz val="11"/>
            <rFont val="Calibri"/>
          </rPr>
          <t>The RHEL 8 SSH daemon must not allow authentication using known host’s authentication.</t>
        </r>
      </text>
    </comment>
    <comment ref="AG32" authorId="0" shapeId="0" xr:uid="{00000000-0006-0000-0400-000042000000}">
      <text>
        <r>
          <rPr>
            <sz val="11"/>
            <rFont val="Calibri"/>
          </rPr>
          <t>The RHEL 8 SSH daemon must not allow Kerberos authentication, except to fulfill documented and validated mission requirements.</t>
        </r>
      </text>
    </comment>
    <comment ref="AH32" authorId="0" shapeId="0" xr:uid="{00000000-0006-0000-0400-000043000000}">
      <text>
        <r>
          <rPr>
            <sz val="11"/>
            <rFont val="Calibri"/>
          </rPr>
          <t>RHEL 8 must use a separate file system for /var.</t>
        </r>
      </text>
    </comment>
    <comment ref="AI32" authorId="0" shapeId="0" xr:uid="{00000000-0006-0000-0400-000044000000}">
      <text>
        <r>
          <rPr>
            <sz val="11"/>
            <rFont val="Calibri"/>
          </rPr>
          <t>RHEL 8 must use a separate file system for /var/log.</t>
        </r>
      </text>
    </comment>
    <comment ref="AJ32" authorId="0" shapeId="0" xr:uid="{00000000-0006-0000-0400-000045000000}">
      <text>
        <r>
          <rPr>
            <sz val="11"/>
            <rFont val="Calibri"/>
          </rPr>
          <t>RHEL 8 must prevent code from being executed on file systems that are imported via Network File System (NFS).</t>
        </r>
      </text>
    </comment>
    <comment ref="AK32" authorId="0" shapeId="0" xr:uid="{00000000-0006-0000-0400-000046000000}">
      <text>
        <r>
          <rPr>
            <sz val="11"/>
            <rFont val="Calibri"/>
          </rPr>
          <t>RHEL 8 must prevent special devices on file systems that are imported via Network File System (NFS).</t>
        </r>
      </text>
    </comment>
    <comment ref="AL32" authorId="0" shapeId="0" xr:uid="{00000000-0006-0000-0400-000047000000}">
      <text>
        <r>
          <rPr>
            <sz val="11"/>
            <rFont val="Calibri"/>
          </rPr>
          <t>For RHEL 8 systems using Domain Name Servers (DNS) resolution, at least two name servers must be configured.</t>
        </r>
      </text>
    </comment>
    <comment ref="AM32" authorId="0" shapeId="0" xr:uid="{00000000-0006-0000-0400-000048000000}">
      <text>
        <r>
          <rPr>
            <sz val="11"/>
            <rFont val="Calibri"/>
          </rPr>
          <t>RHEL 8 must not allow users to override SSH environment variables.</t>
        </r>
      </text>
    </comment>
    <comment ref="AN32" authorId="0" shapeId="0" xr:uid="{00000000-0006-0000-0400-000049000000}">
      <text>
        <r>
          <rPr>
            <sz val="11"/>
            <rFont val="Calibri"/>
          </rPr>
          <t>RHEL 8 must automatically lock an account when three unsuccessful logon attempts occur.</t>
        </r>
      </text>
    </comment>
    <comment ref="AO32" authorId="0" shapeId="0" xr:uid="{00000000-0006-0000-0400-000023000000}">
      <text>
        <r>
          <rPr>
            <sz val="11"/>
            <rFont val="Calibri"/>
          </rPr>
          <t>RHEL 8 must automatically lock an account when three unsuccessful logon attempts occur.</t>
        </r>
      </text>
    </comment>
    <comment ref="AP32" authorId="0" shapeId="0" xr:uid="{00000000-0006-0000-0400-000024000000}">
      <text>
        <r>
          <rPr>
            <sz val="11"/>
            <rFont val="Calibri"/>
          </rPr>
          <t>RHEL 8 must automatically lock an account when three unsuccessful logon attempts occur during a 15-minute time period.</t>
        </r>
      </text>
    </comment>
    <comment ref="AQ32" authorId="0" shapeId="0" xr:uid="{00000000-0006-0000-0400-000025000000}">
      <text>
        <r>
          <rPr>
            <sz val="11"/>
            <rFont val="Calibri"/>
          </rPr>
          <t>RHEL 8 must automatically lock an account when three unsuccessful logon attempts occur during a 15-minute time period.</t>
        </r>
      </text>
    </comment>
    <comment ref="AR32" authorId="0" shapeId="0" xr:uid="{00000000-0006-0000-0400-000026000000}">
      <text>
        <r>
          <rPr>
            <sz val="11"/>
            <rFont val="Calibri"/>
          </rPr>
          <t>RHEL 8 must automatically lock an account until the locked account is released by an administrator when three unsuccessful logon attempts occur during a 15-minute time period.</t>
        </r>
      </text>
    </comment>
    <comment ref="AS32" authorId="0" shapeId="0" xr:uid="{00000000-0006-0000-0400-000027000000}">
      <text>
        <r>
          <rPr>
            <sz val="11"/>
            <rFont val="Calibri"/>
          </rPr>
          <t>RHEL 8 must automatically lock an account until the locked account is released by an administrator when three unsuccessful logon attempts occur during a 15-minute time period.</t>
        </r>
      </text>
    </comment>
    <comment ref="AT32" authorId="0" shapeId="0" xr:uid="{00000000-0006-0000-0400-000028000000}">
      <text>
        <r>
          <rPr>
            <sz val="11"/>
            <rFont val="Calibri"/>
          </rPr>
          <t>RHEL 8 must ensure account lockouts persist.</t>
        </r>
      </text>
    </comment>
    <comment ref="AU32" authorId="0" shapeId="0" xr:uid="{00000000-0006-0000-0400-000029000000}">
      <text>
        <r>
          <rPr>
            <sz val="11"/>
            <rFont val="Calibri"/>
          </rPr>
          <t>RHEL 8 must ensure account lockouts persist.</t>
        </r>
      </text>
    </comment>
    <comment ref="AV32" authorId="0" shapeId="0" xr:uid="{00000000-0006-0000-0400-00002A000000}">
      <text>
        <r>
          <rPr>
            <sz val="11"/>
            <rFont val="Calibri"/>
          </rPr>
          <t>RHEL 8 must include root when automatically locking an account until the locked account is released by an administrator when three unsuccessful logon attempts occur during a 15-minute time period.</t>
        </r>
      </text>
    </comment>
    <comment ref="AW32" authorId="0" shapeId="0" xr:uid="{00000000-0006-0000-0400-00002B000000}">
      <text>
        <r>
          <rPr>
            <sz val="11"/>
            <rFont val="Calibri"/>
          </rPr>
          <t>RHEL 8 must include root when automatically locking an account until the locked account is released by an administrator when three unsuccessful logon attempts occur during a 15-minute time period.</t>
        </r>
      </text>
    </comment>
    <comment ref="J34" authorId="0" shapeId="0" xr:uid="{00000000-0006-0000-0400-00004A000000}">
      <text>
        <r>
          <rPr>
            <sz val="11"/>
            <rFont val="Calibri"/>
          </rPr>
          <t>RHEL 8 must not permit direct logons to the root account using remote access via SSH.</t>
        </r>
      </text>
    </comment>
    <comment ref="K34" authorId="0" shapeId="0" xr:uid="{00000000-0006-0000-0400-00004B000000}">
      <text>
        <r>
          <rPr>
            <sz val="11"/>
            <rFont val="Calibri"/>
          </rPr>
          <t>RHEL 8 must enable a user session lock until that user re-establishes access using established identification and authentication procedures for graphical user sessions.</t>
        </r>
      </text>
    </comment>
    <comment ref="L34" authorId="0" shapeId="0" xr:uid="{00000000-0006-0000-0400-00004C000000}">
      <text>
        <r>
          <rPr>
            <sz val="11"/>
            <rFont val="Calibri"/>
          </rPr>
          <t>RHEL 8 must be able to initiate directly a session lock for all connection types using smartcard when the smartcard is removed.</t>
        </r>
      </text>
    </comment>
    <comment ref="M34" authorId="0" shapeId="0" xr:uid="{00000000-0006-0000-0400-00004D000000}">
      <text>
        <r>
          <rPr>
            <sz val="11"/>
            <rFont val="Calibri"/>
          </rPr>
          <t>RHEL 8 must automatically lock graphical user sessions after 15 minutes of inactivity.</t>
        </r>
      </text>
    </comment>
    <comment ref="N34" authorId="0" shapeId="0" xr:uid="{00000000-0006-0000-0400-00004E000000}">
      <text>
        <r>
          <rPr>
            <sz val="11"/>
            <rFont val="Calibri"/>
          </rPr>
          <t>RHEL 8 must prevent a user from overriding the session lock-delay setting for the graphical user interface.</t>
        </r>
      </text>
    </comment>
    <comment ref="O34" authorId="0" shapeId="0" xr:uid="{00000000-0006-0000-0400-00004F000000}">
      <text>
        <r>
          <rPr>
            <sz val="11"/>
            <rFont val="Calibri"/>
          </rPr>
          <t>RHEL 8 must display the date and time of the last successful account logon upon an SSH logon.</t>
        </r>
      </text>
    </comment>
    <comment ref="P34" authorId="0" shapeId="0" xr:uid="{00000000-0006-0000-0400-000050000000}">
      <text>
        <r>
          <rPr>
            <sz val="11"/>
            <rFont val="Calibri"/>
          </rPr>
          <t>The root account must be the only account having unrestricted access to the RHEL 8 system.</t>
        </r>
      </text>
    </comment>
    <comment ref="Q34" authorId="0" shapeId="0" xr:uid="{00000000-0006-0000-0400-000051000000}">
      <text>
        <r>
          <rPr>
            <sz val="11"/>
            <rFont val="Calibri"/>
          </rPr>
          <t>RHEL 8 must initiate a session lock for graphical user interfaces when the screensaver is activated.</t>
        </r>
      </text>
    </comment>
    <comment ref="R34" authorId="0" shapeId="0" xr:uid="{00000000-0006-0000-0400-000052000000}">
      <text>
        <r>
          <rPr>
            <sz val="11"/>
            <rFont val="Calibri"/>
          </rPr>
          <t>RHEL 8 must prevent a user from overriding the session idle-delay setting for the graphical user interface.</t>
        </r>
      </text>
    </comment>
    <comment ref="S34" authorId="0" shapeId="0" xr:uid="{00000000-0006-0000-0400-000053000000}">
      <text>
        <r>
          <rPr>
            <sz val="11"/>
            <rFont val="Calibri"/>
          </rPr>
          <t>RHEL 8 must prevent a user from overriding the screensaver lock-enabled setting for the graphical user interface.</t>
        </r>
      </text>
    </comment>
    <comment ref="T34" authorId="0" shapeId="0" xr:uid="{00000000-0006-0000-0400-000054000000}">
      <text>
        <r>
          <rPr>
            <sz val="11"/>
            <rFont val="Calibri"/>
          </rPr>
          <t>RHEL 8.7 and higher must terminate idle user sessions.</t>
        </r>
      </text>
    </comment>
    <comment ref="U34" authorId="0" shapeId="0" xr:uid="{00000000-0006-0000-0400-000055000000}">
      <text>
        <r>
          <rPr>
            <sz val="11"/>
            <rFont val="Calibri"/>
          </rPr>
          <t>RHEL 8 must automatically exit interactive command shell user sessions after 10 minutes of inactivity.</t>
        </r>
      </text>
    </comment>
    <comment ref="J35" authorId="0" shapeId="0" xr:uid="{00000000-0006-0000-0400-000056000000}">
      <text>
        <r>
          <rPr>
            <sz val="11"/>
            <rFont val="Calibri"/>
          </rPr>
          <t>A RHEL 8 firewall must employ a deny-all, allow-by-exception policy for allowing connections to other systems.</t>
        </r>
      </text>
    </comment>
    <comment ref="K35" authorId="0" shapeId="0" xr:uid="{00000000-0006-0000-0400-000057000000}">
      <text>
        <r>
          <rPr>
            <sz val="11"/>
            <rFont val="Calibri"/>
          </rPr>
          <t>A firewall must be installed on RHEL 8.</t>
        </r>
      </text>
    </comment>
    <comment ref="L35" authorId="0" shapeId="0" xr:uid="{00000000-0006-0000-0400-000058000000}">
      <text>
        <r>
          <rPr>
            <sz val="11"/>
            <rFont val="Calibri"/>
          </rPr>
          <t>A firewall must be able to protect against or limit the effects of Denial of Service (DoS) attacks by ensuring RHEL 8 can implement rate-limiting measures on impacted network interfaces.</t>
        </r>
      </text>
    </comment>
    <comment ref="M35" authorId="0" shapeId="0" xr:uid="{00000000-0006-0000-0400-000059000000}">
      <text>
        <r>
          <rPr>
            <sz val="11"/>
            <rFont val="Calibri"/>
          </rPr>
          <t>RHEL 8 network interfaces must not be in promiscuous mode.</t>
        </r>
      </text>
    </comment>
    <comment ref="N35" authorId="0" shapeId="0" xr:uid="{00000000-0006-0000-0400-00005A000000}">
      <text>
        <r>
          <rPr>
            <sz val="11"/>
            <rFont val="Calibri"/>
          </rPr>
          <t>A firewall must be active on RHEL 8.</t>
        </r>
      </text>
    </comment>
    <comment ref="J39" authorId="0" shapeId="0" xr:uid="{00000000-0006-0000-0400-00005B000000}">
      <text>
        <r>
          <rPr>
            <sz val="11"/>
            <rFont val="Calibri"/>
          </rPr>
          <t>RHEL 8 must prevent system daemons from using Kerberos for authentication.</t>
        </r>
      </text>
    </comment>
    <comment ref="K39" authorId="0" shapeId="0" xr:uid="{00000000-0006-0000-0400-00005C000000}">
      <text>
        <r>
          <rPr>
            <sz val="11"/>
            <rFont val="Calibri"/>
          </rPr>
          <t>RHEL 8 must prevent the loading of a new kernel for later execution.</t>
        </r>
      </text>
    </comment>
    <comment ref="L39" authorId="0" shapeId="0" xr:uid="{00000000-0006-0000-0400-00005D000000}">
      <text>
        <r>
          <rPr>
            <sz val="11"/>
            <rFont val="Calibri"/>
          </rPr>
          <t>RHEL 8 must enable kernel parameters to enforce discretionary access control on symlinks.</t>
        </r>
      </text>
    </comment>
    <comment ref="M39" authorId="0" shapeId="0" xr:uid="{00000000-0006-0000-0400-00005E000000}">
      <text>
        <r>
          <rPr>
            <sz val="11"/>
            <rFont val="Calibri"/>
          </rPr>
          <t>RHEL 8 must enable kernel parameters to enforce discretionary access control on hardlinks.</t>
        </r>
      </text>
    </comment>
    <comment ref="N39" authorId="0" shapeId="0" xr:uid="{00000000-0006-0000-0400-00005F000000}">
      <text>
        <r>
          <rPr>
            <sz val="11"/>
            <rFont val="Calibri"/>
          </rPr>
          <t>RHEL 8 must restrict access to the kernel message buffer.</t>
        </r>
      </text>
    </comment>
    <comment ref="O39" authorId="0" shapeId="0" xr:uid="{00000000-0006-0000-0400-000060000000}">
      <text>
        <r>
          <rPr>
            <sz val="11"/>
            <rFont val="Calibri"/>
          </rPr>
          <t>RHEL 8 must prevent kernel profiling by unprivileged users.</t>
        </r>
      </text>
    </comment>
    <comment ref="P39" authorId="0" shapeId="0" xr:uid="{00000000-0006-0000-0400-000061000000}">
      <text>
        <r>
          <rPr>
            <sz val="11"/>
            <rFont val="Calibri"/>
          </rPr>
          <t>YUM must remove all software components after updated versions have been installed on RHEL 8.</t>
        </r>
      </text>
    </comment>
    <comment ref="Q39" authorId="0" shapeId="0" xr:uid="{00000000-0006-0000-0400-000062000000}">
      <text>
        <r>
          <rPr>
            <sz val="11"/>
            <rFont val="Calibri"/>
          </rPr>
          <t>RHEL 8 must prevent files with the setuid and setgid bit set from being executed on the /boot directory.</t>
        </r>
      </text>
    </comment>
    <comment ref="R39" authorId="0" shapeId="0" xr:uid="{00000000-0006-0000-0400-000063000000}">
      <text>
        <r>
          <rPr>
            <sz val="11"/>
            <rFont val="Calibri"/>
          </rPr>
          <t>RHEL 8 must prevent files with the setuid and setgid bit set from being executed on file systems that are used with removable media.</t>
        </r>
      </text>
    </comment>
    <comment ref="S39" authorId="0" shapeId="0" xr:uid="{00000000-0006-0000-0400-000064000000}">
      <text>
        <r>
          <rPr>
            <sz val="11"/>
            <rFont val="Calibri"/>
          </rPr>
          <t>RHEL 8 must prevent files with the setuid and setgid bit set from being executed on file systems that are imported via Network File System (NFS).</t>
        </r>
      </text>
    </comment>
    <comment ref="T39" authorId="0" shapeId="0" xr:uid="{00000000-0006-0000-0400-000065000000}">
      <text>
        <r>
          <rPr>
            <sz val="11"/>
            <rFont val="Calibri"/>
          </rPr>
          <t>RHEL 8 must disable the kernel.core_pattern.</t>
        </r>
      </text>
    </comment>
    <comment ref="U39" authorId="0" shapeId="0" xr:uid="{00000000-0006-0000-0400-000066000000}">
      <text>
        <r>
          <rPr>
            <sz val="11"/>
            <rFont val="Calibri"/>
          </rPr>
          <t>RHEL 8 must disable acquiring, saving, and processing core dumps.</t>
        </r>
      </text>
    </comment>
    <comment ref="V39" authorId="0" shapeId="0" xr:uid="{00000000-0006-0000-0400-000067000000}">
      <text>
        <r>
          <rPr>
            <sz val="11"/>
            <rFont val="Calibri"/>
          </rPr>
          <t>RHEL 8 must disable core dumps for all users.</t>
        </r>
      </text>
    </comment>
    <comment ref="W39" authorId="0" shapeId="0" xr:uid="{00000000-0006-0000-0400-000068000000}">
      <text>
        <r>
          <rPr>
            <sz val="11"/>
            <rFont val="Calibri"/>
          </rPr>
          <t>RHEL 8 must disable storing core dumps.</t>
        </r>
      </text>
    </comment>
    <comment ref="X39" authorId="0" shapeId="0" xr:uid="{00000000-0006-0000-0400-000069000000}">
      <text>
        <r>
          <rPr>
            <sz val="11"/>
            <rFont val="Calibri"/>
          </rPr>
          <t>RHEL 8 must disable core dump backtraces.</t>
        </r>
      </text>
    </comment>
    <comment ref="Y39" authorId="0" shapeId="0" xr:uid="{00000000-0006-0000-0400-00006A000000}">
      <text>
        <r>
          <rPr>
            <sz val="11"/>
            <rFont val="Calibri"/>
          </rPr>
          <t>Unattended or automatic logon via the RHEL 8 graphical user interface must not be allowed.</t>
        </r>
      </text>
    </comment>
    <comment ref="Z39" authorId="0" shapeId="0" xr:uid="{00000000-0006-0000-0400-00006B000000}">
      <text>
        <r>
          <rPr>
            <sz val="11"/>
            <rFont val="Calibri"/>
          </rPr>
          <t>RHEL 8 must not have the telnet-server package installed.</t>
        </r>
      </text>
    </comment>
    <comment ref="AA39" authorId="0" shapeId="0" xr:uid="{00000000-0006-0000-0400-00006C000000}">
      <text>
        <r>
          <rPr>
            <sz val="11"/>
            <rFont val="Calibri"/>
          </rPr>
          <t>RHEL 8 must not install packages from the Extra Packages for Enterprise Linux (EPEL) repository.</t>
        </r>
      </text>
    </comment>
    <comment ref="AB39" authorId="0" shapeId="0" xr:uid="{00000000-0006-0000-0400-00006D000000}">
      <text>
        <r>
          <rPr>
            <sz val="11"/>
            <rFont val="Calibri"/>
          </rPr>
          <t>RHEL 8 must cover or disable the built-in or attached camera when not in use.</t>
        </r>
      </text>
    </comment>
    <comment ref="AC39" authorId="0" shapeId="0" xr:uid="{00000000-0006-0000-0400-00006E000000}">
      <text>
        <r>
          <rPr>
            <sz val="11"/>
            <rFont val="Calibri"/>
          </rPr>
          <t>RHEL 8 must disable the asynchronous transfer mode (ATM) protocol.</t>
        </r>
      </text>
    </comment>
    <comment ref="AD39" authorId="0" shapeId="0" xr:uid="{00000000-0006-0000-0400-00006F000000}">
      <text>
        <r>
          <rPr>
            <sz val="11"/>
            <rFont val="Calibri"/>
          </rPr>
          <t>RHEL 8 must disable the controller area network (CAN) protocol.</t>
        </r>
      </text>
    </comment>
    <comment ref="AE39" authorId="0" shapeId="0" xr:uid="{00000000-0006-0000-0400-000070000000}">
      <text>
        <r>
          <rPr>
            <sz val="11"/>
            <rFont val="Calibri"/>
          </rPr>
          <t>RHEL 8 must disable the stream control transmission protocol (SCTP).</t>
        </r>
      </text>
    </comment>
    <comment ref="AF39" authorId="0" shapeId="0" xr:uid="{00000000-0006-0000-0400-000071000000}">
      <text>
        <r>
          <rPr>
            <sz val="11"/>
            <rFont val="Calibri"/>
          </rPr>
          <t>RHEL 8 must disable the transparent inter-process communication (TIPC) protocol.</t>
        </r>
      </text>
    </comment>
    <comment ref="AG39" authorId="0" shapeId="0" xr:uid="{00000000-0006-0000-0400-000072000000}">
      <text>
        <r>
          <rPr>
            <sz val="11"/>
            <rFont val="Calibri"/>
          </rPr>
          <t>RHEL 8 must disable mounting of cramfs.</t>
        </r>
      </text>
    </comment>
    <comment ref="AH39" authorId="0" shapeId="0" xr:uid="{00000000-0006-0000-0400-000073000000}">
      <text>
        <r>
          <rPr>
            <sz val="11"/>
            <rFont val="Calibri"/>
          </rPr>
          <t>RHEL 8 must disable IEEE 1394 (FireWire) Support.</t>
        </r>
      </text>
    </comment>
    <comment ref="AI39" authorId="0" shapeId="0" xr:uid="{00000000-0006-0000-0400-000074000000}">
      <text>
        <r>
          <rPr>
            <sz val="11"/>
            <rFont val="Calibri"/>
          </rPr>
          <t>The RHEL 8 file system automounter must be disabled.</t>
        </r>
      </text>
    </comment>
    <comment ref="AJ39" authorId="0" shapeId="0" xr:uid="{00000000-0006-0000-0400-000075000000}">
      <text>
        <r>
          <rPr>
            <sz val="11"/>
            <rFont val="Calibri"/>
          </rPr>
          <t>RHEL 8 must be configured to disable USB mass storage.</t>
        </r>
      </text>
    </comment>
    <comment ref="AK39" authorId="0" shapeId="0" xr:uid="{00000000-0006-0000-0400-000076000000}">
      <text>
        <r>
          <rPr>
            <sz val="11"/>
            <rFont val="Calibri"/>
          </rPr>
          <t>RHEL 8 wireless network adapters must be disabled.</t>
        </r>
      </text>
    </comment>
    <comment ref="AL39" authorId="0" shapeId="0" xr:uid="{00000000-0006-0000-0400-000077000000}">
      <text>
        <r>
          <rPr>
            <sz val="11"/>
            <rFont val="Calibri"/>
          </rPr>
          <t>RHEL 8 Bluetooth must be disabled.</t>
        </r>
      </text>
    </comment>
    <comment ref="AM39" authorId="0" shapeId="0" xr:uid="{00000000-0006-0000-0400-000078000000}">
      <text>
        <r>
          <rPr>
            <sz val="11"/>
            <rFont val="Calibri"/>
          </rPr>
          <t>RHEL 8 must mount /dev/shm with the nodev option.</t>
        </r>
      </text>
    </comment>
    <comment ref="AN39" authorId="0" shapeId="0" xr:uid="{00000000-0006-0000-0400-000079000000}">
      <text>
        <r>
          <rPr>
            <sz val="11"/>
            <rFont val="Calibri"/>
          </rPr>
          <t>RHEL 8 must mount /dev/shm with the nosuid option.</t>
        </r>
      </text>
    </comment>
    <comment ref="AO39" authorId="0" shapeId="0" xr:uid="{00000000-0006-0000-0400-00007A000000}">
      <text>
        <r>
          <rPr>
            <sz val="11"/>
            <rFont val="Calibri"/>
          </rPr>
          <t>RHEL 8 must mount /dev/shm with the noexec option.</t>
        </r>
      </text>
    </comment>
    <comment ref="AP39" authorId="0" shapeId="0" xr:uid="{00000000-0006-0000-0400-00007B000000}">
      <text>
        <r>
          <rPr>
            <sz val="11"/>
            <rFont val="Calibri"/>
          </rPr>
          <t>RHEL 8 must mount /tmp with the nodev option.</t>
        </r>
      </text>
    </comment>
    <comment ref="AQ39" authorId="0" shapeId="0" xr:uid="{00000000-0006-0000-0400-00007C000000}">
      <text>
        <r>
          <rPr>
            <sz val="11"/>
            <rFont val="Calibri"/>
          </rPr>
          <t>RHEL 8 must mount /tmp with the nosuid option.</t>
        </r>
      </text>
    </comment>
    <comment ref="AR39" authorId="0" shapeId="0" xr:uid="{00000000-0006-0000-0400-00007D000000}">
      <text>
        <r>
          <rPr>
            <sz val="11"/>
            <rFont val="Calibri"/>
          </rPr>
          <t>RHEL 8 must mount /tmp with the noexec option.</t>
        </r>
      </text>
    </comment>
    <comment ref="AS39" authorId="0" shapeId="0" xr:uid="{00000000-0006-0000-0400-00007E000000}">
      <text>
        <r>
          <rPr>
            <sz val="11"/>
            <rFont val="Calibri"/>
          </rPr>
          <t>RHEL 8 must mount /var/log with the nodev option.</t>
        </r>
      </text>
    </comment>
    <comment ref="AT39" authorId="0" shapeId="0" xr:uid="{00000000-0006-0000-0400-00007F000000}">
      <text>
        <r>
          <rPr>
            <sz val="11"/>
            <rFont val="Calibri"/>
          </rPr>
          <t>RHEL 8 must mount /var/log with the nosuid option.</t>
        </r>
      </text>
    </comment>
    <comment ref="AU39" authorId="0" shapeId="0" xr:uid="{00000000-0006-0000-0400-000080000000}">
      <text>
        <r>
          <rPr>
            <sz val="11"/>
            <rFont val="Calibri"/>
          </rPr>
          <t>RHEL 8 must mount /var/log with the noexec option.</t>
        </r>
      </text>
    </comment>
    <comment ref="AV39" authorId="0" shapeId="0" xr:uid="{00000000-0006-0000-0400-000081000000}">
      <text>
        <r>
          <rPr>
            <sz val="11"/>
            <rFont val="Calibri"/>
          </rPr>
          <t>RHEL 8 must mount /var/tmp with the nodev option.</t>
        </r>
      </text>
    </comment>
    <comment ref="AW39" authorId="0" shapeId="0" xr:uid="{00000000-0006-0000-0400-000082000000}">
      <text>
        <r>
          <rPr>
            <sz val="11"/>
            <rFont val="Calibri"/>
          </rPr>
          <t>RHEL 8 must mount /var/tmp with the nosuid option.</t>
        </r>
      </text>
    </comment>
    <comment ref="J46" authorId="0" shapeId="0" xr:uid="{00000000-0006-0000-0400-000083000000}">
      <text>
        <r>
          <rPr>
            <sz val="11"/>
            <rFont val="Calibri"/>
          </rPr>
          <t>RHEL 8 must limit the number of concurrent sessions to ten for all accounts and/or account types.</t>
        </r>
      </text>
    </comment>
    <comment ref="J47" authorId="0" shapeId="0" xr:uid="{00000000-0006-0000-0400-000084000000}">
      <text>
        <r>
          <rPr>
            <sz val="11"/>
            <rFont val="Calibri"/>
          </rPr>
          <t>RHEL 8 duplicate User IDs (UIDs) must not exist for interactive users.</t>
        </r>
      </text>
    </comment>
    <comment ref="K47" authorId="0" shapeId="0" xr:uid="{00000000-0006-0000-0400-000085000000}">
      <text>
        <r>
          <rPr>
            <sz val="11"/>
            <rFont val="Calibri"/>
          </rPr>
          <t>RHEL 8 account identifiers (individuals, groups, roles, and devices) must be disabled after 35 days of inactivity.</t>
        </r>
      </text>
    </comment>
    <comment ref="L47" authorId="0" shapeId="0" xr:uid="{00000000-0006-0000-0400-000086000000}">
      <text>
        <r>
          <rPr>
            <sz val="11"/>
            <rFont val="Calibri"/>
          </rPr>
          <t>RHEL 8 must automatically expire temporary accounts within 72 hours.</t>
        </r>
      </text>
    </comment>
    <comment ref="M47" authorId="0" shapeId="0" xr:uid="{00000000-0006-0000-0400-000087000000}">
      <text>
        <r>
          <rPr>
            <sz val="11"/>
            <rFont val="Calibri"/>
          </rPr>
          <t>RHEL 8 must not have unnecessary accounts.</t>
        </r>
      </text>
    </comment>
    <comment ref="J48" authorId="0" shapeId="0" xr:uid="{00000000-0006-0000-0400-000088000000}">
      <text>
        <r>
          <rPr>
            <sz val="11"/>
            <rFont val="Calibri"/>
          </rPr>
          <t>RHEL 8 must require users to provide a password for privilege escalation.</t>
        </r>
      </text>
    </comment>
    <comment ref="K48" authorId="0" shapeId="0" xr:uid="{00000000-0006-0000-0400-000089000000}">
      <text>
        <r>
          <rPr>
            <sz val="11"/>
            <rFont val="Calibri"/>
          </rPr>
          <t>RHEL 8 must require users to reauthenticate for privilege escalation.</t>
        </r>
      </text>
    </comment>
    <comment ref="L48" authorId="0" shapeId="0" xr:uid="{00000000-0006-0000-0400-00008A000000}">
      <text>
        <r>
          <rPr>
            <sz val="11"/>
            <rFont val="Calibri"/>
          </rPr>
          <t>RHEL 8 must not permit direct logons to the root account using remote access via SSH.</t>
        </r>
      </text>
    </comment>
    <comment ref="M48" authorId="0" shapeId="0" xr:uid="{00000000-0006-0000-0400-00008B000000}">
      <text>
        <r>
          <rPr>
            <sz val="11"/>
            <rFont val="Calibri"/>
          </rPr>
          <t>The root account must be the only account having unrestricted access to the RHEL 8 system.</t>
        </r>
      </text>
    </comment>
    <comment ref="N48" authorId="0" shapeId="0" xr:uid="{00000000-0006-0000-0400-00008C000000}">
      <text>
        <r>
          <rPr>
            <sz val="11"/>
            <rFont val="Calibri"/>
          </rPr>
          <t>RHEL 8 must restrict privilege elevation to authorized personnel.</t>
        </r>
      </text>
    </comment>
    <comment ref="O48" authorId="0" shapeId="0" xr:uid="{00000000-0006-0000-0400-00008D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48" authorId="0" shapeId="0" xr:uid="{00000000-0006-0000-0400-00008E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48" authorId="0" shapeId="0" xr:uid="{00000000-0006-0000-0400-00008F000000}">
      <text>
        <r>
          <rPr>
            <sz val="11"/>
            <rFont val="Calibri"/>
          </rPr>
          <t>The RHEL 8 operating system must not be configured to bypass password requirements for privilege escalation.</t>
        </r>
      </text>
    </comment>
    <comment ref="R48" authorId="0" shapeId="0" xr:uid="{00000000-0006-0000-0400-000090000000}">
      <text>
        <r>
          <rPr>
            <sz val="11"/>
            <rFont val="Calibri"/>
          </rPr>
          <t>RHEL 8 must prevent nonprivileged users from executing privileged functions, including disabling, circumventing, or altering implemented security safeguards/countermeasures.</t>
        </r>
      </text>
    </comment>
    <comment ref="J54" authorId="0" shapeId="0" xr:uid="{00000000-0006-0000-0400-00009100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54" authorId="0" shapeId="0" xr:uid="{00000000-0006-0000-0400-00009200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54" authorId="0" shapeId="0" xr:uid="{00000000-0006-0000-0400-000093000000}">
      <text>
        <r>
          <rPr>
            <sz val="11"/>
            <rFont val="Calibri"/>
          </rPr>
          <t>RHEL 8 must have the packages required for multifactor authentication installed.</t>
        </r>
      </text>
    </comment>
    <comment ref="M54" authorId="0" shapeId="0" xr:uid="{00000000-0006-0000-0400-000094000000}">
      <text>
        <r>
          <rPr>
            <sz val="11"/>
            <rFont val="Calibri"/>
          </rPr>
          <t>RHEL 8 must implement certificate status checking for multifactor authentication.</t>
        </r>
      </text>
    </comment>
    <comment ref="N54" authorId="0" shapeId="0" xr:uid="{00000000-0006-0000-0400-000095000000}">
      <text>
        <r>
          <rPr>
            <sz val="11"/>
            <rFont val="Calibri"/>
          </rPr>
          <t>RHEL 8 must accept Personal Identity Verification (PIV) credentials.</t>
        </r>
      </text>
    </comment>
    <comment ref="O54" authorId="0" shapeId="0" xr:uid="{00000000-0006-0000-0400-000096000000}">
      <text>
        <r>
          <rPr>
            <sz val="11"/>
            <rFont val="Calibri"/>
          </rPr>
          <t>RHEL 8 must map the authenticated identity to the user or group account for PKI-based authentication.</t>
        </r>
      </text>
    </comment>
    <comment ref="P54" authorId="0" shapeId="0" xr:uid="{00000000-0006-0000-0400-000097000000}">
      <text>
        <r>
          <rPr>
            <sz val="11"/>
            <rFont val="Calibri"/>
          </rPr>
          <t>RHEL 8 must implement smart card logon for multifactor authentication for access to interactive accounts.</t>
        </r>
      </text>
    </comment>
    <comment ref="Q54" authorId="0" shapeId="0" xr:uid="{00000000-0006-0000-0400-000098000000}">
      <text>
        <r>
          <rPr>
            <sz val="11"/>
            <rFont val="Calibri"/>
          </rPr>
          <t>RHEL 8 must prohibit the use of cached authentications after one day.</t>
        </r>
      </text>
    </comment>
    <comment ref="J63" authorId="0" shapeId="0" xr:uid="{00000000-0006-0000-0400-000099000000}">
      <text>
        <r>
          <rPr>
            <sz val="11"/>
            <rFont val="Calibri"/>
          </rPr>
          <t>RHEL 8 vendor packaged system security patches and updates must be installed and up to date.</t>
        </r>
      </text>
    </comment>
    <comment ref="J70" authorId="0" shapeId="0" xr:uid="{00000000-0006-0000-0400-00009A000000}">
      <text>
        <r>
          <rPr>
            <sz val="11"/>
            <rFont val="Calibri"/>
          </rPr>
          <t>All RHEL 8 remote access methods must be monitored.</t>
        </r>
      </text>
    </comment>
    <comment ref="K70" authorId="0" shapeId="0" xr:uid="{00000000-0006-0000-0400-00009B000000}">
      <text>
        <r>
          <rPr>
            <sz val="11"/>
            <rFont val="Calibri"/>
          </rPr>
          <t>RHEL 8, for PKI-based authentication, must validate certificates by constructing a certification path (which includes status information) to an accepted trust anchor.</t>
        </r>
      </text>
    </comment>
    <comment ref="L70" authorId="0" shapeId="0" xr:uid="{00000000-0006-0000-0400-00009C000000}">
      <text>
        <r>
          <rPr>
            <sz val="11"/>
            <rFont val="Calibri"/>
          </rPr>
          <t>RHEL 8, for certificate-based authentication, must enforce authorized access to the corresponding private key.</t>
        </r>
      </text>
    </comment>
    <comment ref="M70" authorId="0" shapeId="0" xr:uid="{00000000-0006-0000-0400-00009D000000}">
      <text>
        <r>
          <rPr>
            <sz val="11"/>
            <rFont val="Calibri"/>
          </rPr>
          <t>RHEL 8 operating systems must require authentication upon booting into rescue mode.</t>
        </r>
      </text>
    </comment>
    <comment ref="N70" authorId="0" shapeId="0" xr:uid="{00000000-0006-0000-0400-00009E000000}">
      <text>
        <r>
          <rPr>
            <sz val="11"/>
            <rFont val="Calibri"/>
          </rPr>
          <t>The krb5-workstation package must not be installed on RHEL 8.</t>
        </r>
      </text>
    </comment>
    <comment ref="O70" authorId="0" shapeId="0" xr:uid="{00000000-0006-0000-0400-00009F000000}">
      <text>
        <r>
          <rPr>
            <sz val="11"/>
            <rFont val="Calibri"/>
          </rPr>
          <t>The RHEL 8 /var/log/messages file must have mode 0640 or less permissive.</t>
        </r>
      </text>
    </comment>
    <comment ref="P70" authorId="0" shapeId="0" xr:uid="{00000000-0006-0000-0400-0000A0000000}">
      <text>
        <r>
          <rPr>
            <sz val="11"/>
            <rFont val="Calibri"/>
          </rPr>
          <t>The RHEL 8 /var/log/messages file must be owned by root.</t>
        </r>
      </text>
    </comment>
    <comment ref="Q70" authorId="0" shapeId="0" xr:uid="{00000000-0006-0000-0400-0000A1000000}">
      <text>
        <r>
          <rPr>
            <sz val="11"/>
            <rFont val="Calibri"/>
          </rPr>
          <t>The RHEL 8 /var/log/messages file must be group-owned by root.</t>
        </r>
      </text>
    </comment>
    <comment ref="R70" authorId="0" shapeId="0" xr:uid="{00000000-0006-0000-0400-0000A2000000}">
      <text>
        <r>
          <rPr>
            <sz val="11"/>
            <rFont val="Calibri"/>
          </rPr>
          <t>The RHEL 8 /var/log directory must have mode 0755 or less permissive.</t>
        </r>
      </text>
    </comment>
    <comment ref="S70" authorId="0" shapeId="0" xr:uid="{00000000-0006-0000-0400-0000A3000000}">
      <text>
        <r>
          <rPr>
            <sz val="11"/>
            <rFont val="Calibri"/>
          </rPr>
          <t>The RHEL 8 /var/log directory must be owned by root.</t>
        </r>
      </text>
    </comment>
    <comment ref="T70" authorId="0" shapeId="0" xr:uid="{00000000-0006-0000-0400-0000A4000000}">
      <text>
        <r>
          <rPr>
            <sz val="11"/>
            <rFont val="Calibri"/>
          </rPr>
          <t>The RHEL 8 /var/log directory must be group-owned by root.</t>
        </r>
      </text>
    </comment>
    <comment ref="U70" authorId="0" shapeId="0" xr:uid="{00000000-0006-0000-0400-0000A5000000}">
      <text>
        <r>
          <rPr>
            <sz val="11"/>
            <rFont val="Calibri"/>
          </rPr>
          <t>RHEL 8 must disable virtual syscalls.</t>
        </r>
      </text>
    </comment>
    <comment ref="V70" authorId="0" shapeId="0" xr:uid="{00000000-0006-0000-0400-0000A6000000}">
      <text>
        <r>
          <rPr>
            <sz val="11"/>
            <rFont val="Calibri"/>
          </rPr>
          <t>RHEL 8 must use a separate file system for the system audit data path.</t>
        </r>
      </text>
    </comment>
    <comment ref="W70" authorId="0" shapeId="0" xr:uid="{00000000-0006-0000-0400-0000A7000000}">
      <text>
        <r>
          <rPr>
            <sz val="11"/>
            <rFont val="Calibri"/>
          </rPr>
          <t>A separate RHEL 8 filesystem must be used for the /tmp directory.</t>
        </r>
      </text>
    </comment>
    <comment ref="X70" authorId="0" shapeId="0" xr:uid="{00000000-0006-0000-0400-0000A8000000}">
      <text>
        <r>
          <rPr>
            <sz val="11"/>
            <rFont val="Calibri"/>
          </rPr>
          <t>The rsyslog service must be running in RHEL 8.</t>
        </r>
      </text>
    </comment>
    <comment ref="Y70" authorId="0" shapeId="0" xr:uid="{00000000-0006-0000-0400-0000A9000000}">
      <text>
        <r>
          <rPr>
            <sz val="11"/>
            <rFont val="Calibri"/>
          </rPr>
          <t>RHEL 8 must prevent special devices on non-root local partitions.</t>
        </r>
      </text>
    </comment>
    <comment ref="Z70" authorId="0" shapeId="0" xr:uid="{00000000-0006-0000-0400-0000AA000000}">
      <text>
        <r>
          <rPr>
            <sz val="11"/>
            <rFont val="Calibri"/>
          </rPr>
          <t>RHEL 8 must prevent special devices on file systems that are used with removable media.</t>
        </r>
      </text>
    </comment>
    <comment ref="AA70" authorId="0" shapeId="0" xr:uid="{00000000-0006-0000-0400-0000AB000000}">
      <text>
        <r>
          <rPr>
            <sz val="11"/>
            <rFont val="Calibri"/>
          </rPr>
          <t>RHEL 8 must prevent code from being executed on file systems that are used with removable media.</t>
        </r>
      </text>
    </comment>
    <comment ref="AB70" authorId="0" shapeId="0" xr:uid="{00000000-0006-0000-0400-0000AC000000}">
      <text>
        <r>
          <rPr>
            <sz val="11"/>
            <rFont val="Calibri"/>
          </rPr>
          <t>RHEL 8 must disable kernel dumps unless needed.</t>
        </r>
      </text>
    </comment>
    <comment ref="AC70" authorId="0" shapeId="0" xr:uid="{00000000-0006-0000-0400-0000AD000000}">
      <text>
        <r>
          <rPr>
            <sz val="11"/>
            <rFont val="Calibri"/>
          </rPr>
          <t>RHEL 8 must prevent system messages from being presented when three unsuccessful logon attempts occur.</t>
        </r>
      </text>
    </comment>
    <comment ref="AD70" authorId="0" shapeId="0" xr:uid="{00000000-0006-0000-0400-0000AE000000}">
      <text>
        <r>
          <rPr>
            <sz val="11"/>
            <rFont val="Calibri"/>
          </rPr>
          <t>RHEL 8 must prevent system messages from being presented when three unsuccessful logon attempts occur.</t>
        </r>
      </text>
    </comment>
    <comment ref="AE70" authorId="0" shapeId="0" xr:uid="{00000000-0006-0000-0400-0000AF000000}">
      <text>
        <r>
          <rPr>
            <sz val="11"/>
            <rFont val="Calibri"/>
          </rPr>
          <t>RHEL 8 must log user name information when unsuccessful logon attempts occur.</t>
        </r>
      </text>
    </comment>
    <comment ref="AF70" authorId="0" shapeId="0" xr:uid="{00000000-0006-0000-0400-0000B0000000}">
      <text>
        <r>
          <rPr>
            <sz val="11"/>
            <rFont val="Calibri"/>
          </rPr>
          <t>RHEL 8 must log user name information when unsuccessful logon attempts occur.</t>
        </r>
      </text>
    </comment>
    <comment ref="AG70" authorId="0" shapeId="0" xr:uid="{00000000-0006-0000-0400-0000B1000000}">
      <text>
        <r>
          <rPr>
            <sz val="11"/>
            <rFont val="Calibri"/>
          </rPr>
          <t>Cron logging must be implemented in RHEL 8.</t>
        </r>
      </text>
    </comment>
    <comment ref="AH70" authorId="0" shapeId="0" xr:uid="{00000000-0006-0000-0400-0000B2000000}">
      <text>
        <r>
          <rPr>
            <sz val="11"/>
            <rFont val="Calibri"/>
          </rPr>
          <t>The RHEL 8 audit system must audit local events.</t>
        </r>
      </text>
    </comment>
    <comment ref="AI70" authorId="0" shapeId="0" xr:uid="{00000000-0006-0000-0400-0000B3000000}">
      <text>
        <r>
          <rPr>
            <sz val="11"/>
            <rFont val="Calibri"/>
          </rPr>
          <t>RHEL 8 must resolve audit information before writing to disk.</t>
        </r>
      </text>
    </comment>
    <comment ref="AJ70" authorId="0" shapeId="0" xr:uid="{00000000-0006-0000-0400-0000B4000000}">
      <text>
        <r>
          <rPr>
            <sz val="11"/>
            <rFont val="Calibri"/>
          </rPr>
          <t>RHEL 8 audit logs must have a mode of 0600 or less permissive to prevent unauthorized read access.</t>
        </r>
      </text>
    </comment>
    <comment ref="AK70" authorId="0" shapeId="0" xr:uid="{00000000-0006-0000-0400-0000B5000000}">
      <text>
        <r>
          <rPr>
            <sz val="11"/>
            <rFont val="Calibri"/>
          </rPr>
          <t>RHEL 8 audit logs must be owned by root to prevent unauthorized read access.</t>
        </r>
      </text>
    </comment>
    <comment ref="AL70" authorId="0" shapeId="0" xr:uid="{00000000-0006-0000-0400-0000B6000000}">
      <text>
        <r>
          <rPr>
            <sz val="11"/>
            <rFont val="Calibri"/>
          </rPr>
          <t>RHEL 8 audit logs must be group-owned by root to prevent unauthorized read access.</t>
        </r>
      </text>
    </comment>
    <comment ref="AM70" authorId="0" shapeId="0" xr:uid="{00000000-0006-0000-0400-0000B7000000}">
      <text>
        <r>
          <rPr>
            <sz val="11"/>
            <rFont val="Calibri"/>
          </rPr>
          <t>RHEL 8 audit log directory must be owned by root to prevent unauthorized read access.</t>
        </r>
      </text>
    </comment>
    <comment ref="AN70" authorId="0" shapeId="0" xr:uid="{00000000-0006-0000-0400-0000B8000000}">
      <text>
        <r>
          <rPr>
            <sz val="11"/>
            <rFont val="Calibri"/>
          </rPr>
          <t>RHEL 8 audit log directory must be group-owned by root to prevent unauthorized read access.</t>
        </r>
      </text>
    </comment>
    <comment ref="AO70" authorId="0" shapeId="0" xr:uid="{00000000-0006-0000-0400-0000B9000000}">
      <text>
        <r>
          <rPr>
            <sz val="11"/>
            <rFont val="Calibri"/>
          </rPr>
          <t>RHEL 8 audit log directory must have a mode of 0700 or less permissive to prevent unauthorized read access.</t>
        </r>
      </text>
    </comment>
    <comment ref="AP70" authorId="0" shapeId="0" xr:uid="{00000000-0006-0000-0400-0000BA000000}">
      <text>
        <r>
          <rPr>
            <sz val="11"/>
            <rFont val="Calibri"/>
          </rPr>
          <t>The RHEL 8 audit package must be installed.</t>
        </r>
      </text>
    </comment>
    <comment ref="AQ70" authorId="0" shapeId="0" xr:uid="{00000000-0006-0000-0400-0000BB000000}">
      <text>
        <r>
          <rPr>
            <sz val="11"/>
            <rFont val="Calibri"/>
          </rPr>
          <t>Successful/unsuccessful uses of the mount syscall in RHEL 8 must generate an audit record.</t>
        </r>
      </text>
    </comment>
    <comment ref="AR70" authorId="0" shapeId="0" xr:uid="{00000000-0006-0000-0400-0000BC000000}">
      <text>
        <r>
          <rPr>
            <sz val="11"/>
            <rFont val="Calibri"/>
          </rPr>
          <t>Successful/unsuccessful uses of setfiles in RHEL 8 must generate an audit record.</t>
        </r>
      </text>
    </comment>
    <comment ref="AS70" authorId="0" shapeId="0" xr:uid="{00000000-0006-0000-0400-0000BD000000}">
      <text>
        <r>
          <rPr>
            <sz val="11"/>
            <rFont val="Calibri"/>
          </rPr>
          <t>Successful/unsuccessful uses of setsebool in RHEL 8 must generate an audit record.</t>
        </r>
      </text>
    </comment>
    <comment ref="AT70" authorId="0" shapeId="0" xr:uid="{00000000-0006-0000-0400-0000BE000000}">
      <text>
        <r>
          <rPr>
            <sz val="11"/>
            <rFont val="Calibri"/>
          </rPr>
          <t>RHEL 8 must enable auditing of processes that start prior to the audit daemon.</t>
        </r>
      </text>
    </comment>
    <comment ref="AU70" authorId="0" shapeId="0" xr:uid="{00000000-0006-0000-0400-0000BF000000}">
      <text>
        <r>
          <rPr>
            <sz val="11"/>
            <rFont val="Calibri"/>
          </rPr>
          <t>RHEL 8 must allocate an audit_backlog_limit of sufficient size to capture processes that start prior to the audit daemon.</t>
        </r>
      </text>
    </comment>
    <comment ref="AV70" authorId="0" shapeId="0" xr:uid="{00000000-0006-0000-0400-0000C0000000}">
      <text>
        <r>
          <rPr>
            <sz val="11"/>
            <rFont val="Calibri"/>
          </rPr>
          <t>RHEL 8 must allow only the Information System Security Manager (ISSM) (or individuals or roles appointed by the ISSM) to select which auditable events are to be audited.</t>
        </r>
      </text>
    </comment>
    <comment ref="AW70" authorId="0" shapeId="0" xr:uid="{00000000-0006-0000-0400-0000C1000000}">
      <text>
        <r>
          <rPr>
            <sz val="11"/>
            <rFont val="Calibri"/>
          </rPr>
          <t>The RHEL 8 audit records must be off-loaded onto a different system or storage media from the system being audited.</t>
        </r>
      </text>
    </comment>
    <comment ref="J71" authorId="0" shapeId="0" xr:uid="{00000000-0006-0000-0400-0000C2000000}">
      <text>
        <r>
          <rPr>
            <sz val="11"/>
            <rFont val="Calibri"/>
          </rPr>
          <t>The RHEL 8 System Administrator (SA) and Information System Security Officer (ISSO) (at a minimum) must be alerted of an audit processing failure event.</t>
        </r>
      </text>
    </comment>
    <comment ref="K71" authorId="0" shapeId="0" xr:uid="{00000000-0006-0000-0400-0000C3000000}">
      <text>
        <r>
          <rPr>
            <sz val="11"/>
            <rFont val="Calibri"/>
          </rPr>
          <t>The RHEL 8 Information System Security Officer (ISSO) and System Administrator (SA) (at a minimum) must have mail aliases to be notified of an audit processing failure.</t>
        </r>
      </text>
    </comment>
    <comment ref="L71" authorId="0" shapeId="0" xr:uid="{00000000-0006-0000-0400-0000C4000000}">
      <text>
        <r>
          <rPr>
            <sz val="11"/>
            <rFont val="Calibri"/>
          </rPr>
          <t>The RHEL 8 System must take appropriate action when an audit processing failure occurs.</t>
        </r>
      </text>
    </comment>
    <comment ref="M71" authorId="0" shapeId="0" xr:uid="{00000000-0006-0000-0400-0000C5000000}">
      <text>
        <r>
          <rPr>
            <sz val="11"/>
            <rFont val="Calibri"/>
          </rPr>
          <t>The RHEL 8 audit system must take appropriate action when the audit storage volume is full.</t>
        </r>
      </text>
    </comment>
    <comment ref="N71" authorId="0" shapeId="0" xr:uid="{00000000-0006-0000-0400-0000C6000000}">
      <text>
        <r>
          <rPr>
            <sz val="11"/>
            <rFont val="Calibri"/>
          </rPr>
          <t>RHEL 8 must allocate audit record storage capacity to store at least one week of audit records, when audit records are not immediately sent to a central audit record storage facility.</t>
        </r>
      </text>
    </comment>
    <comment ref="O71" authorId="0" shapeId="0" xr:uid="{00000000-0006-0000-0400-0000C7000000}">
      <text>
        <r>
          <rPr>
            <sz val="11"/>
            <rFont val="Calibri"/>
          </rPr>
          <t>RHEL 8 must take action when allocated audit record storage volume reaches 75 percent of the repository maximum audit record storage capacity.</t>
        </r>
      </text>
    </comment>
    <comment ref="P71" authorId="0" shapeId="0" xr:uid="{00000000-0006-0000-0400-0000C8000000}">
      <text>
        <r>
          <rPr>
            <sz val="11"/>
            <rFont val="Calibri"/>
          </rPr>
          <t>RHEL 8 must notify the System Administrator (SA) and Information System Security Officer (ISSO) (at a minimum) when allocated audit record storage volume 75 percent utilization.</t>
        </r>
      </text>
    </comment>
    <comment ref="J72" authorId="0" shapeId="0" xr:uid="{00000000-0006-0000-0400-0000C9000000}">
      <text>
        <r>
          <rPr>
            <sz val="11"/>
            <rFont val="Calibri"/>
          </rPr>
          <t>Successful/unsuccessful uses of the pam_timestamp_check command in RHEL 8 must generate an audit record.</t>
        </r>
      </text>
    </comment>
    <comment ref="K72" authorId="0" shapeId="0" xr:uid="{00000000-0006-0000-0400-0000CA000000}">
      <text>
        <r>
          <rPr>
            <sz val="11"/>
            <rFont val="Calibri"/>
          </rPr>
          <t>RHEL 8 must securely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72" authorId="0" shapeId="0" xr:uid="{00000000-0006-0000-0400-0000CB000000}">
      <text>
        <r>
          <rPr>
            <sz val="11"/>
            <rFont val="Calibri"/>
          </rPr>
          <t>RHEL 8 must disable the chrony daemon from acting as a server.</t>
        </r>
      </text>
    </comment>
    <comment ref="J73" authorId="0" shapeId="0" xr:uid="{00000000-0006-0000-0400-0000CC000000}">
      <text>
        <r>
          <rPr>
            <sz val="11"/>
            <rFont val="Calibri"/>
          </rPr>
          <t>The RHEL 8 audit system must be configured to audit the execution of privileged functions and prevent all software from executing at higher privilege levels than users executing the software.</t>
        </r>
      </text>
    </comment>
    <comment ref="K73" authorId="0" shapeId="0" xr:uid="{00000000-0006-0000-0400-0000CD000000}">
      <text>
        <r>
          <rPr>
            <sz val="11"/>
            <rFont val="Calibri"/>
          </rPr>
          <t>RHEL 8 must generate audit records for all account creations, modifications, disabling, and termination events that affect /etc/shadow.</t>
        </r>
      </text>
    </comment>
    <comment ref="L73" authorId="0" shapeId="0" xr:uid="{00000000-0006-0000-0400-0000CE000000}">
      <text>
        <r>
          <rPr>
            <sz val="11"/>
            <rFont val="Calibri"/>
          </rPr>
          <t>RHEL 8 must generate audit records for all account creations, modifications, disabling, and termination events that affect /etc/security/opasswd.</t>
        </r>
      </text>
    </comment>
    <comment ref="M73" authorId="0" shapeId="0" xr:uid="{00000000-0006-0000-0400-0000CF000000}">
      <text>
        <r>
          <rPr>
            <sz val="11"/>
            <rFont val="Calibri"/>
          </rPr>
          <t>RHEL 8 must generate audit records for all account creations, modifications, disabling, and termination events that affect /etc/passwd.</t>
        </r>
      </text>
    </comment>
    <comment ref="N73" authorId="0" shapeId="0" xr:uid="{00000000-0006-0000-0400-0000D0000000}">
      <text>
        <r>
          <rPr>
            <sz val="11"/>
            <rFont val="Calibri"/>
          </rPr>
          <t>RHEL 8 must generate audit records for all account creations, modifications, disabling, and termination events that affect /etc/gshadow.</t>
        </r>
      </text>
    </comment>
    <comment ref="O73" authorId="0" shapeId="0" xr:uid="{00000000-0006-0000-0400-0000D1000000}">
      <text>
        <r>
          <rPr>
            <sz val="11"/>
            <rFont val="Calibri"/>
          </rPr>
          <t>RHEL 8 must generate audit records for all account creations, modifications, disabling, and termination events that affect /etc/group.</t>
        </r>
      </text>
    </comment>
    <comment ref="P73" authorId="0" shapeId="0" xr:uid="{00000000-0006-0000-0400-0000D2000000}">
      <text>
        <r>
          <rPr>
            <sz val="11"/>
            <rFont val="Calibri"/>
          </rPr>
          <t>RHEL 8 must generate audit records for all account creations, modifications, disabling, and termination events that affect /etc/sudoers.</t>
        </r>
      </text>
    </comment>
    <comment ref="Q73" authorId="0" shapeId="0" xr:uid="{00000000-0006-0000-0400-0000D3000000}">
      <text>
        <r>
          <rPr>
            <sz val="11"/>
            <rFont val="Calibri"/>
          </rPr>
          <t>RHEL 8 must generate audit records for all account creations, modifications, disabling, and termination events that affect /etc/sudoers.d/.</t>
        </r>
      </text>
    </comment>
    <comment ref="R73" authorId="0" shapeId="0" xr:uid="{00000000-0006-0000-0400-0000D4000000}">
      <text>
        <r>
          <rPr>
            <sz val="11"/>
            <rFont val="Calibri"/>
          </rPr>
          <t>Successful/unsuccessful uses of the su command in RHEL 8 must generate an audit record.</t>
        </r>
      </text>
    </comment>
    <comment ref="S73" authorId="0" shapeId="0" xr:uid="{00000000-0006-0000-0400-0000D5000000}">
      <text>
        <r>
          <rPr>
            <sz val="11"/>
            <rFont val="Calibri"/>
          </rPr>
          <t>The RHEL 8 audit system must be configured to audit any usage of the setxattr, fsetxattr, lsetxattr, removexattr, fremovexattr, and lremovexattr system calls.</t>
        </r>
      </text>
    </comment>
    <comment ref="T73" authorId="0" shapeId="0" xr:uid="{00000000-0006-0000-0400-0000D6000000}">
      <text>
        <r>
          <rPr>
            <sz val="11"/>
            <rFont val="Calibri"/>
          </rPr>
          <t>Successful/unsuccessful uses of the chage command in RHEL 8 must generate an audit record.</t>
        </r>
      </text>
    </comment>
    <comment ref="U73" authorId="0" shapeId="0" xr:uid="{00000000-0006-0000-0400-0000D7000000}">
      <text>
        <r>
          <rPr>
            <sz val="11"/>
            <rFont val="Calibri"/>
          </rPr>
          <t>Successful/unsuccessful uses of the chcon command in RHEL 8 must generate an audit record.</t>
        </r>
      </text>
    </comment>
    <comment ref="V73" authorId="0" shapeId="0" xr:uid="{00000000-0006-0000-0400-0000D8000000}">
      <text>
        <r>
          <rPr>
            <sz val="11"/>
            <rFont val="Calibri"/>
          </rPr>
          <t>Successful/unsuccessful uses of the ssh-agent in RHEL 8 must generate an audit record.</t>
        </r>
      </text>
    </comment>
    <comment ref="W73" authorId="0" shapeId="0" xr:uid="{00000000-0006-0000-0400-0000D9000000}">
      <text>
        <r>
          <rPr>
            <sz val="11"/>
            <rFont val="Calibri"/>
          </rPr>
          <t>Successful/unsuccessful uses of the passwd command in RHEL 8 must generate an audit record.</t>
        </r>
      </text>
    </comment>
    <comment ref="X73" authorId="0" shapeId="0" xr:uid="{00000000-0006-0000-0400-0000DA000000}">
      <text>
        <r>
          <rPr>
            <sz val="11"/>
            <rFont val="Calibri"/>
          </rPr>
          <t>Successful/unsuccessful uses of the mount command in RHEL 8 must generate an audit record.</t>
        </r>
      </text>
    </comment>
    <comment ref="Y73" authorId="0" shapeId="0" xr:uid="{00000000-0006-0000-0400-0000DB000000}">
      <text>
        <r>
          <rPr>
            <sz val="11"/>
            <rFont val="Calibri"/>
          </rPr>
          <t>Successful/unsuccessful uses of the umount command in RHEL 8 must generate an audit record.</t>
        </r>
      </text>
    </comment>
    <comment ref="Z73" authorId="0" shapeId="0" xr:uid="{00000000-0006-0000-0400-0000DC000000}">
      <text>
        <r>
          <rPr>
            <sz val="11"/>
            <rFont val="Calibri"/>
          </rPr>
          <t>Successful/unsuccessful uses of the unix_update in RHEL 8 must generate an audit record.</t>
        </r>
      </text>
    </comment>
    <comment ref="AA73" authorId="0" shapeId="0" xr:uid="{00000000-0006-0000-0400-0000DD000000}">
      <text>
        <r>
          <rPr>
            <sz val="11"/>
            <rFont val="Calibri"/>
          </rPr>
          <t>Successful/unsuccessful uses of postdrop in RHEL 8 must generate an audit record.</t>
        </r>
      </text>
    </comment>
    <comment ref="AB73" authorId="0" shapeId="0" xr:uid="{00000000-0006-0000-0400-0000DE000000}">
      <text>
        <r>
          <rPr>
            <sz val="11"/>
            <rFont val="Calibri"/>
          </rPr>
          <t>Successful/unsuccessful uses of postqueue in RHEL 8 must generate an audit record.</t>
        </r>
      </text>
    </comment>
    <comment ref="AC73" authorId="0" shapeId="0" xr:uid="{00000000-0006-0000-0400-0000DF000000}">
      <text>
        <r>
          <rPr>
            <sz val="11"/>
            <rFont val="Calibri"/>
          </rPr>
          <t>Successful/unsuccessful uses of semanage in RHEL 8 must generate an audit record.</t>
        </r>
      </text>
    </comment>
    <comment ref="AD73" authorId="0" shapeId="0" xr:uid="{00000000-0006-0000-0400-0000E0000000}">
      <text>
        <r>
          <rPr>
            <sz val="11"/>
            <rFont val="Calibri"/>
          </rPr>
          <t>Successful/unsuccessful uses of userhelper in RHEL 8 must generate an audit record.</t>
        </r>
      </text>
    </comment>
    <comment ref="AE73" authorId="0" shapeId="0" xr:uid="{00000000-0006-0000-0400-0000E1000000}">
      <text>
        <r>
          <rPr>
            <sz val="11"/>
            <rFont val="Calibri"/>
          </rPr>
          <t>Successful/unsuccessful uses of unix_chkpwd in RHEL 8 must generate an audit record.</t>
        </r>
      </text>
    </comment>
    <comment ref="AF73" authorId="0" shapeId="0" xr:uid="{00000000-0006-0000-0400-0000E2000000}">
      <text>
        <r>
          <rPr>
            <sz val="11"/>
            <rFont val="Calibri"/>
          </rPr>
          <t>Successful/unsuccessful uses of the ssh-keysign in RHEL 8 must generate an audit record.</t>
        </r>
      </text>
    </comment>
    <comment ref="AG73" authorId="0" shapeId="0" xr:uid="{00000000-0006-0000-0400-0000E3000000}">
      <text>
        <r>
          <rPr>
            <sz val="11"/>
            <rFont val="Calibri"/>
          </rPr>
          <t>Successful/unsuccessful uses of the setfacl command in RHEL 8 must generate an audit record.</t>
        </r>
      </text>
    </comment>
    <comment ref="AH73" authorId="0" shapeId="0" xr:uid="{00000000-0006-0000-0400-0000E4000000}">
      <text>
        <r>
          <rPr>
            <sz val="11"/>
            <rFont val="Calibri"/>
          </rPr>
          <t>Successful/unsuccessful uses of the newgrp command in RHEL 8 must generate an audit record.</t>
        </r>
      </text>
    </comment>
    <comment ref="AI73" authorId="0" shapeId="0" xr:uid="{00000000-0006-0000-0400-0000E5000000}">
      <text>
        <r>
          <rPr>
            <sz val="11"/>
            <rFont val="Calibri"/>
          </rPr>
          <t>Successful/unsuccessful uses of the init_module and finit_module system calls in RHEL 8 must generate an audit record.</t>
        </r>
      </text>
    </comment>
    <comment ref="AJ73" authorId="0" shapeId="0" xr:uid="{00000000-0006-0000-0400-0000E6000000}">
      <text>
        <r>
          <rPr>
            <sz val="11"/>
            <rFont val="Calibri"/>
          </rPr>
          <t>Successful/unsuccessful uses of the rename, unlink, rmdir, renameat, and unlinkat system calls in RHEL 8 must generate an audit record.</t>
        </r>
      </text>
    </comment>
    <comment ref="AK73" authorId="0" shapeId="0" xr:uid="{00000000-0006-0000-0400-0000E7000000}">
      <text>
        <r>
          <rPr>
            <sz val="11"/>
            <rFont val="Calibri"/>
          </rPr>
          <t>Successful/unsuccessful uses of the gpasswd command in RHEL 8 must generate an audit record.</t>
        </r>
      </text>
    </comment>
    <comment ref="AL73" authorId="0" shapeId="0" xr:uid="{00000000-0006-0000-0400-0000E8000000}">
      <text>
        <r>
          <rPr>
            <sz val="11"/>
            <rFont val="Calibri"/>
          </rPr>
          <t>Successful/unsuccessful uses of the delete_module command in RHEL 8 must generate an audit record.</t>
        </r>
      </text>
    </comment>
    <comment ref="AM73" authorId="0" shapeId="0" xr:uid="{00000000-0006-0000-0400-0000E9000000}">
      <text>
        <r>
          <rPr>
            <sz val="11"/>
            <rFont val="Calibri"/>
          </rPr>
          <t>Successful/unsuccessful uses of the crontab command in RHEL 8 must generate an audit record.</t>
        </r>
      </text>
    </comment>
    <comment ref="AN73" authorId="0" shapeId="0" xr:uid="{00000000-0006-0000-0400-0000EA000000}">
      <text>
        <r>
          <rPr>
            <sz val="11"/>
            <rFont val="Calibri"/>
          </rPr>
          <t>Successful/unsuccessful uses of the chsh command in RHEL 8 must generate an audit record.</t>
        </r>
      </text>
    </comment>
    <comment ref="AO73" authorId="0" shapeId="0" xr:uid="{00000000-0006-0000-0400-0000EB000000}">
      <text>
        <r>
          <rPr>
            <sz val="11"/>
            <rFont val="Calibri"/>
          </rPr>
          <t>Successful/unsuccessful uses of the truncate, ftruncate, creat, open, openat, and open_by_handle_at system calls in RHEL 8 must generate an audit record.</t>
        </r>
      </text>
    </comment>
    <comment ref="AP73" authorId="0" shapeId="0" xr:uid="{00000000-0006-0000-0400-0000EC000000}">
      <text>
        <r>
          <rPr>
            <sz val="11"/>
            <rFont val="Calibri"/>
          </rPr>
          <t>Successful/unsuccessful uses of the chown, fchown, fchownat, and lchown system calls in RHEL 8 must generate an audit record.</t>
        </r>
      </text>
    </comment>
    <comment ref="AQ73" authorId="0" shapeId="0" xr:uid="{00000000-0006-0000-0400-0000ED000000}">
      <text>
        <r>
          <rPr>
            <sz val="11"/>
            <rFont val="Calibri"/>
          </rPr>
          <t>Successful/unsuccessful uses of the chmod, fchmod, and fchmodat system calls in RHEL 8 must generate an audit record.</t>
        </r>
      </text>
    </comment>
    <comment ref="AR73" authorId="0" shapeId="0" xr:uid="{00000000-0006-0000-0400-0000EE000000}">
      <text>
        <r>
          <rPr>
            <sz val="11"/>
            <rFont val="Calibri"/>
          </rPr>
          <t>Successful/unsuccessful uses of the sudo command in RHEL 8 must generate an audit record.</t>
        </r>
      </text>
    </comment>
    <comment ref="AS73" authorId="0" shapeId="0" xr:uid="{00000000-0006-0000-0400-0000EF000000}">
      <text>
        <r>
          <rPr>
            <sz val="11"/>
            <rFont val="Calibri"/>
          </rPr>
          <t>Successful/unsuccessful uses of the usermod command in RHEL 8 must generate an audit record.</t>
        </r>
      </text>
    </comment>
    <comment ref="AT73" authorId="0" shapeId="0" xr:uid="{00000000-0006-0000-0400-0000F0000000}">
      <text>
        <r>
          <rPr>
            <sz val="11"/>
            <rFont val="Calibri"/>
          </rPr>
          <t>Successful/unsuccessful uses of the chacl command in RHEL 8 must generate an audit record.</t>
        </r>
      </text>
    </comment>
    <comment ref="AU73" authorId="0" shapeId="0" xr:uid="{00000000-0006-0000-0400-0000F1000000}">
      <text>
        <r>
          <rPr>
            <sz val="11"/>
            <rFont val="Calibri"/>
          </rPr>
          <t>Successful/unsuccessful uses of the kmod command in RHEL 8 must generate an audit record.</t>
        </r>
      </text>
    </comment>
    <comment ref="AV73" authorId="0" shapeId="0" xr:uid="{00000000-0006-0000-0400-0000F2000000}">
      <text>
        <r>
          <rPr>
            <sz val="11"/>
            <rFont val="Calibri"/>
          </rPr>
          <t>Successful/unsuccessful modifications to the faillock log file in RHEL 8 must generate an audit record.</t>
        </r>
      </text>
    </comment>
    <comment ref="AW73" authorId="0" shapeId="0" xr:uid="{00000000-0006-0000-0400-0000F3000000}">
      <text>
        <r>
          <rPr>
            <sz val="11"/>
            <rFont val="Calibri"/>
          </rPr>
          <t>Successful/unsuccessful modifications to the lastlog file in RHEL 8 must generate an audit record.</t>
        </r>
      </text>
    </comment>
    <comment ref="J74" authorId="0" shapeId="0" xr:uid="{00000000-0006-0000-0400-0000F4000000}">
      <text>
        <r>
          <rPr>
            <sz val="11"/>
            <rFont val="Calibri"/>
          </rPr>
          <t>RHEL 8 audit system must protect auditing rules from unauthorized change.</t>
        </r>
      </text>
    </comment>
    <comment ref="K74" authorId="0" shapeId="0" xr:uid="{00000000-0006-0000-0400-0000F5000000}">
      <text>
        <r>
          <rPr>
            <sz val="11"/>
            <rFont val="Calibri"/>
          </rPr>
          <t>RHEL 8 audit system must protect logon UIDs from unauthorized change.</t>
        </r>
      </text>
    </comment>
    <comment ref="L74" authorId="0" shapeId="0" xr:uid="{00000000-0006-0000-0400-0000F6000000}">
      <text>
        <r>
          <rPr>
            <sz val="11"/>
            <rFont val="Calibri"/>
          </rPr>
          <t>RHEL 8 audit tools must have a mode of 0755 or less permissive.</t>
        </r>
      </text>
    </comment>
    <comment ref="M74" authorId="0" shapeId="0" xr:uid="{00000000-0006-0000-0400-0000F7000000}">
      <text>
        <r>
          <rPr>
            <sz val="11"/>
            <rFont val="Calibri"/>
          </rPr>
          <t>RHEL 8 audit tools must be owned by root.</t>
        </r>
      </text>
    </comment>
    <comment ref="N74" authorId="0" shapeId="0" xr:uid="{00000000-0006-0000-0400-0000F8000000}">
      <text>
        <r>
          <rPr>
            <sz val="11"/>
            <rFont val="Calibri"/>
          </rPr>
          <t>RHEL 8 audit tools must be group-owned by root.</t>
        </r>
      </text>
    </comment>
    <comment ref="O74" authorId="0" shapeId="0" xr:uid="{00000000-0006-0000-0400-0000F9000000}">
      <text>
        <r>
          <rPr>
            <sz val="11"/>
            <rFont val="Calibri"/>
          </rPr>
          <t>RHEL 8 must use cryptographic mechanisms to protect the integrity of audit tools.</t>
        </r>
      </text>
    </comment>
    <comment ref="J77" authorId="0" shapeId="0" xr:uid="{00000000-0006-0000-0400-0000FA000000}">
      <text>
        <r>
          <rPr>
            <sz val="11"/>
            <rFont val="Calibri"/>
          </rPr>
          <t>RHEL 8 must label all off-loaded audit logs before sending them to the central log server.</t>
        </r>
      </text>
    </comment>
    <comment ref="K77" authorId="0" shapeId="0" xr:uid="{00000000-0006-0000-0400-0000FB000000}">
      <text>
        <r>
          <rPr>
            <sz val="11"/>
            <rFont val="Calibri"/>
          </rPr>
          <t>RHEL 8 must have the packages required for offloading audit logs installed.</t>
        </r>
      </text>
    </comment>
    <comment ref="L77" authorId="0" shapeId="0" xr:uid="{00000000-0006-0000-0400-0000FC000000}">
      <text>
        <r>
          <rPr>
            <sz val="11"/>
            <rFont val="Calibri"/>
          </rPr>
          <t>RHEL 8 must have the packages required for encrypting offloaded audit logs installed.</t>
        </r>
      </text>
    </comment>
    <comment ref="M77" authorId="0" shapeId="0" xr:uid="{00000000-0006-0000-0400-0000FD000000}">
      <text>
        <r>
          <rPr>
            <sz val="11"/>
            <rFont val="Calibri"/>
          </rPr>
          <t>RHEL 8 must encrypt the transfer of audit records off-loaded onto a different system or media from the system being audited.</t>
        </r>
      </text>
    </comment>
    <comment ref="N77" authorId="0" shapeId="0" xr:uid="{00000000-0006-0000-0400-0000FE000000}">
      <text>
        <r>
          <rPr>
            <sz val="11"/>
            <rFont val="Calibri"/>
          </rPr>
          <t>RHEL 8 must authenticate the remote logging server for off-loading audit logs.</t>
        </r>
      </text>
    </comment>
    <comment ref="J91" authorId="0" shapeId="0" xr:uid="{00000000-0006-0000-0400-0000FF000000}">
      <text>
        <r>
          <rPr>
            <sz val="11"/>
            <rFont val="Calibri"/>
          </rPr>
          <t>The RHEL 8 fapolicy module must be installed.</t>
        </r>
      </text>
    </comment>
    <comment ref="K91" authorId="0" shapeId="0" xr:uid="{00000000-0006-0000-0400-000000010000}">
      <text>
        <r>
          <rPr>
            <sz val="11"/>
            <rFont val="Calibri"/>
          </rPr>
          <t>The RHEL 8 fapolicy module must be enabled.</t>
        </r>
      </text>
    </comment>
    <comment ref="L91" authorId="0" shapeId="0" xr:uid="{00000000-0006-0000-0400-000001010000}">
      <text>
        <r>
          <rPr>
            <sz val="11"/>
            <rFont val="Calibri"/>
          </rPr>
          <t>The RHEL 8 fapolicy module must be configured to employ a deny-all, permit-by-exception policy to allow the execution of authorized software programs.</t>
        </r>
      </text>
    </comment>
    <comment ref="J94" authorId="0" shapeId="0" xr:uid="{00000000-0006-0000-0400-000002010000}">
      <text>
        <r>
          <rPr>
            <sz val="11"/>
            <rFont val="Calibri"/>
          </rPr>
          <t>RHEL 8 must implement non-executable data to protect its memory from unauthorized code execution.</t>
        </r>
      </text>
    </comment>
    <comment ref="K94" authorId="0" shapeId="0" xr:uid="{00000000-0006-0000-0400-000003010000}">
      <text>
        <r>
          <rPr>
            <sz val="11"/>
            <rFont val="Calibri"/>
          </rPr>
          <t>RHEL 8 must clear the page allocator to prevent use-after-free attacks.</t>
        </r>
      </text>
    </comment>
    <comment ref="L94" authorId="0" shapeId="0" xr:uid="{00000000-0006-0000-0400-000004010000}">
      <text>
        <r>
          <rPr>
            <sz val="11"/>
            <rFont val="Calibri"/>
          </rPr>
          <t>RHEL 8 must clear memory when it is freed to prevent use-after-free attacks.</t>
        </r>
      </text>
    </comment>
    <comment ref="M94" authorId="0" shapeId="0" xr:uid="{00000000-0006-0000-0400-000005010000}">
      <text>
        <r>
          <rPr>
            <sz val="11"/>
            <rFont val="Calibri"/>
          </rPr>
          <t>RHEL 8 must implement address space layout randomization (ASLR) to protect its memory from unauthorized code execution.</t>
        </r>
      </text>
    </comment>
    <comment ref="N94" authorId="0" shapeId="0" xr:uid="{00000000-0006-0000-0400-000006010000}">
      <text>
        <r>
          <rPr>
            <sz val="11"/>
            <rFont val="Calibri"/>
          </rPr>
          <t>RHEL 8 must enable mitigations against processor-based vulnerabilities.</t>
        </r>
      </text>
    </comment>
    <comment ref="O94" authorId="0" shapeId="0" xr:uid="{00000000-0006-0000-0400-000007010000}">
      <text>
        <r>
          <rPr>
            <sz val="11"/>
            <rFont val="Calibri"/>
          </rPr>
          <t>RHEL 8 must restrict usage of ptrace to descendant  processes.</t>
        </r>
      </text>
    </comment>
    <comment ref="J119" authorId="0" shapeId="0" xr:uid="{00000000-0006-0000-0400-00000801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K119" authorId="0" shapeId="0" xr:uid="{00000000-0006-0000-0400-000009010000}">
      <text>
        <r>
          <rPr>
            <sz val="11"/>
            <rFont val="Calibri"/>
          </rPr>
          <t>The RHEL 8 file integrity tool must be configured to verify extended attributes.</t>
        </r>
      </text>
    </comment>
    <comment ref="L119" authorId="0" shapeId="0" xr:uid="{00000000-0006-0000-0400-00000A010000}">
      <text>
        <r>
          <rPr>
            <sz val="11"/>
            <rFont val="Calibri"/>
          </rPr>
          <t>The RHEL 8 file integrity tool must be configured to verify Access Control Lists (ACLs).</t>
        </r>
      </text>
    </comment>
    <comment ref="M119" authorId="0" shapeId="0" xr:uid="{00000000-0006-0000-0400-00000B010000}">
      <text>
        <r>
          <rPr>
            <sz val="11"/>
            <rFont val="Calibri"/>
          </rPr>
          <t>The RHEL 8 operating system must use a file integrity tool to verify correct operation of all security functions.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RHEL 8 must automatically lock an account when three unsuccessful logon attempts occur.</t>
        </r>
      </text>
    </comment>
    <comment ref="I2" authorId="0" shapeId="0" xr:uid="{00000000-0006-0000-0500-000017000000}">
      <text>
        <r>
          <rPr>
            <sz val="11"/>
            <rFont val="Calibri"/>
          </rPr>
          <t>RHEL 8 must automatically lock an account when three unsuccessful logon attempts occur.</t>
        </r>
      </text>
    </comment>
    <comment ref="J2" authorId="0" shapeId="0" xr:uid="{00000000-0006-0000-0500-000002000000}">
      <text>
        <r>
          <rPr>
            <sz val="11"/>
            <rFont val="Calibri"/>
          </rPr>
          <t>RHEL 8 must automatically lock an account when three unsuccessful logon attempts occur during a 15-minute time period.</t>
        </r>
      </text>
    </comment>
    <comment ref="K2" authorId="0" shapeId="0" xr:uid="{00000000-0006-0000-0500-000003000000}">
      <text>
        <r>
          <rPr>
            <sz val="11"/>
            <rFont val="Calibri"/>
          </rPr>
          <t>RHEL 8 must automatically lock an account when three unsuccessful logon attempts occur during a 15-minute time period.</t>
        </r>
      </text>
    </comment>
    <comment ref="L2" authorId="0" shapeId="0" xr:uid="{00000000-0006-0000-0500-000004000000}">
      <text>
        <r>
          <rPr>
            <sz val="11"/>
            <rFont val="Calibri"/>
          </rPr>
          <t>RHEL 8 must automatically lock an account until the locked account is released by an administrator when three unsuccessful logon attempts occur during a 15-minute time period.</t>
        </r>
      </text>
    </comment>
    <comment ref="M2" authorId="0" shapeId="0" xr:uid="{00000000-0006-0000-0500-000005000000}">
      <text>
        <r>
          <rPr>
            <sz val="11"/>
            <rFont val="Calibri"/>
          </rPr>
          <t>RHEL 8 must automatically lock an account until the locked account is released by an administrator when three unsuccessful logon attempts occur during a 15-minute time period.</t>
        </r>
      </text>
    </comment>
    <comment ref="N2" authorId="0" shapeId="0" xr:uid="{00000000-0006-0000-0500-000006000000}">
      <text>
        <r>
          <rPr>
            <sz val="11"/>
            <rFont val="Calibri"/>
          </rPr>
          <t>RHEL 8 must ensure account lockouts persist.</t>
        </r>
      </text>
    </comment>
    <comment ref="O2" authorId="0" shapeId="0" xr:uid="{00000000-0006-0000-0500-000007000000}">
      <text>
        <r>
          <rPr>
            <sz val="11"/>
            <rFont val="Calibri"/>
          </rPr>
          <t>RHEL 8 must ensure account lockouts persist.</t>
        </r>
      </text>
    </comment>
    <comment ref="P2" authorId="0" shapeId="0" xr:uid="{00000000-0006-0000-0500-000008000000}">
      <text>
        <r>
          <rPr>
            <sz val="11"/>
            <rFont val="Calibri"/>
          </rPr>
          <t>RHEL 8 must include root when automatically locking an account until the locked account is released by an administrator when three unsuccessful logon attempts occur during a 15-minute time period.</t>
        </r>
      </text>
    </comment>
    <comment ref="Q2" authorId="0" shapeId="0" xr:uid="{00000000-0006-0000-0500-000009000000}">
      <text>
        <r>
          <rPr>
            <sz val="11"/>
            <rFont val="Calibri"/>
          </rPr>
          <t>RHEL 8 must include root when automatically locking an account until the locked account is released by an administrator when three unsuccessful logon attempts occur during a 15-minute time period.</t>
        </r>
      </text>
    </comment>
    <comment ref="R2" authorId="0" shapeId="0" xr:uid="{00000000-0006-0000-0500-00000A000000}">
      <text>
        <r>
          <rPr>
            <sz val="11"/>
            <rFont val="Calibri"/>
          </rPr>
          <t>RHEL 8 must enable a user session lock until that user re-establishes access using established identification and authentication procedures for graphical user sessions.</t>
        </r>
      </text>
    </comment>
    <comment ref="S2" authorId="0" shapeId="0" xr:uid="{00000000-0006-0000-0500-00000B000000}">
      <text>
        <r>
          <rPr>
            <sz val="11"/>
            <rFont val="Calibri"/>
          </rPr>
          <t>RHEL 8 must be able to initiate directly a session lock for all connection types using smartcard when the smartcard is removed.</t>
        </r>
      </text>
    </comment>
    <comment ref="T2" authorId="0" shapeId="0" xr:uid="{00000000-0006-0000-0500-00000C000000}">
      <text>
        <r>
          <rPr>
            <sz val="11"/>
            <rFont val="Calibri"/>
          </rPr>
          <t>RHEL 8 must automatically lock graphical user sessions after 15 minutes of inactivity.</t>
        </r>
      </text>
    </comment>
    <comment ref="U2" authorId="0" shapeId="0" xr:uid="{00000000-0006-0000-0500-00000D000000}">
      <text>
        <r>
          <rPr>
            <sz val="11"/>
            <rFont val="Calibri"/>
          </rPr>
          <t>RHEL 8 must prevent a user from overriding the session lock-delay setting for the graphical user interface.</t>
        </r>
      </text>
    </comment>
    <comment ref="V2" authorId="0" shapeId="0" xr:uid="{00000000-0006-0000-0500-00000E000000}">
      <text>
        <r>
          <rPr>
            <sz val="11"/>
            <rFont val="Calibri"/>
          </rPr>
          <t>RHEL 8 must enforce a delay of at least four seconds between logon prompts following a failed logon attempt.</t>
        </r>
      </text>
    </comment>
    <comment ref="W2" authorId="0" shapeId="0" xr:uid="{00000000-0006-0000-0500-00000F000000}">
      <text>
        <r>
          <rPr>
            <sz val="11"/>
            <rFont val="Calibri"/>
          </rPr>
          <t>RHEL 8 must display the date and time of the last successful account logon upon an SSH logon.</t>
        </r>
      </text>
    </comment>
    <comment ref="X2" authorId="0" shapeId="0" xr:uid="{00000000-0006-0000-0500-000010000000}">
      <text>
        <r>
          <rPr>
            <sz val="11"/>
            <rFont val="Calibri"/>
          </rPr>
          <t>RHEL 8 must configure the use of the pam_faillock.so module in the /etc/pam.d/system-auth file.</t>
        </r>
      </text>
    </comment>
    <comment ref="Y2" authorId="0" shapeId="0" xr:uid="{00000000-0006-0000-0500-000011000000}">
      <text>
        <r>
          <rPr>
            <sz val="11"/>
            <rFont val="Calibri"/>
          </rPr>
          <t>RHEL 8 must configure the use of the pam_faillock.so module in the /etc/pam.d/password-auth file.</t>
        </r>
      </text>
    </comment>
    <comment ref="Z2" authorId="0" shapeId="0" xr:uid="{00000000-0006-0000-0500-000012000000}">
      <text>
        <r>
          <rPr>
            <sz val="11"/>
            <rFont val="Calibri"/>
          </rPr>
          <t>RHEL 8 must initiate a session lock for graphical user interfaces when the screensaver is activated.</t>
        </r>
      </text>
    </comment>
    <comment ref="AA2" authorId="0" shapeId="0" xr:uid="{00000000-0006-0000-0500-000013000000}">
      <text>
        <r>
          <rPr>
            <sz val="11"/>
            <rFont val="Calibri"/>
          </rPr>
          <t>RHEL 8 must prevent a user from overriding the session idle-delay setting for the graphical user interface.</t>
        </r>
      </text>
    </comment>
    <comment ref="AB2" authorId="0" shapeId="0" xr:uid="{00000000-0006-0000-0500-000014000000}">
      <text>
        <r>
          <rPr>
            <sz val="11"/>
            <rFont val="Calibri"/>
          </rPr>
          <t>RHEL 8 must prevent a user from overriding the screensaver lock-enabled setting for the graphical user interface.</t>
        </r>
      </text>
    </comment>
    <comment ref="AC2" authorId="0" shapeId="0" xr:uid="{00000000-0006-0000-0500-000015000000}">
      <text>
        <r>
          <rPr>
            <sz val="11"/>
            <rFont val="Calibri"/>
          </rPr>
          <t>RHEL 8.7 and higher must terminate idle user sessions.</t>
        </r>
      </text>
    </comment>
    <comment ref="AD2" authorId="0" shapeId="0" xr:uid="{00000000-0006-0000-0500-000016000000}">
      <text>
        <r>
          <rPr>
            <sz val="11"/>
            <rFont val="Calibri"/>
          </rPr>
          <t>RHEL 8 must automatically exit interactive command shell user sessions after 10 minutes of inactivity.</t>
        </r>
      </text>
    </comment>
    <comment ref="H7" authorId="0" shapeId="0" xr:uid="{00000000-0006-0000-0500-00001800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I7" authorId="0" shapeId="0" xr:uid="{00000000-0006-0000-0500-00002A000000}">
      <text>
        <r>
          <rPr>
            <sz val="11"/>
            <rFont val="Calibri"/>
          </rPr>
          <t>The RHEL 8 audit system must be configured to audit the execution of privileged functions and prevent all software from executing at higher privilege levels than users executing the software.</t>
        </r>
      </text>
    </comment>
    <comment ref="J7" authorId="0" shapeId="0" xr:uid="{00000000-0006-0000-0500-00002B000000}">
      <text>
        <r>
          <rPr>
            <sz val="11"/>
            <rFont val="Calibri"/>
          </rPr>
          <t>RHEL 8 must label all off-loaded audit logs before sending them to the central log server.</t>
        </r>
      </text>
    </comment>
    <comment ref="K7" authorId="0" shapeId="0" xr:uid="{00000000-0006-0000-0500-00002C000000}">
      <text>
        <r>
          <rPr>
            <sz val="11"/>
            <rFont val="Calibri"/>
          </rPr>
          <t>RHEL 8 audit system must protect auditing rules from unauthorized change.</t>
        </r>
      </text>
    </comment>
    <comment ref="L7" authorId="0" shapeId="0" xr:uid="{00000000-0006-0000-0500-00002D000000}">
      <text>
        <r>
          <rPr>
            <sz val="11"/>
            <rFont val="Calibri"/>
          </rPr>
          <t>RHEL 8 audit system must protect logon UIDs from unauthorized change.</t>
        </r>
      </text>
    </comment>
    <comment ref="M7" authorId="0" shapeId="0" xr:uid="{00000000-0006-0000-0500-00002E000000}">
      <text>
        <r>
          <rPr>
            <sz val="11"/>
            <rFont val="Calibri"/>
          </rPr>
          <t>RHEL 8 must generate audit records for all account creations, modifications, disabling, and termination events that affect /etc/shadow.</t>
        </r>
      </text>
    </comment>
    <comment ref="N7" authorId="0" shapeId="0" xr:uid="{00000000-0006-0000-0500-00002F000000}">
      <text>
        <r>
          <rPr>
            <sz val="11"/>
            <rFont val="Calibri"/>
          </rPr>
          <t>RHEL 8 must generate audit records for all account creations, modifications, disabling, and termination events that affect /etc/security/opasswd.</t>
        </r>
      </text>
    </comment>
    <comment ref="O7" authorId="0" shapeId="0" xr:uid="{00000000-0006-0000-0500-000030000000}">
      <text>
        <r>
          <rPr>
            <sz val="11"/>
            <rFont val="Calibri"/>
          </rPr>
          <t>RHEL 8 must generate audit records for all account creations, modifications, disabling, and termination events that affect /etc/passwd.</t>
        </r>
      </text>
    </comment>
    <comment ref="P7" authorId="0" shapeId="0" xr:uid="{00000000-0006-0000-0500-000031000000}">
      <text>
        <r>
          <rPr>
            <sz val="11"/>
            <rFont val="Calibri"/>
          </rPr>
          <t>RHEL 8 must generate audit records for all account creations, modifications, disabling, and termination events that affect /etc/gshadow.</t>
        </r>
      </text>
    </comment>
    <comment ref="Q7" authorId="0" shapeId="0" xr:uid="{00000000-0006-0000-0500-000032000000}">
      <text>
        <r>
          <rPr>
            <sz val="11"/>
            <rFont val="Calibri"/>
          </rPr>
          <t>RHEL 8 must generate audit records for all account creations, modifications, disabling, and termination events that affect /etc/group.</t>
        </r>
      </text>
    </comment>
    <comment ref="R7" authorId="0" shapeId="0" xr:uid="{00000000-0006-0000-0500-000033000000}">
      <text>
        <r>
          <rPr>
            <sz val="11"/>
            <rFont val="Calibri"/>
          </rPr>
          <t>RHEL 8 must generate audit records for all account creations, modifications, disabling, and termination events that affect /etc/sudoers.</t>
        </r>
      </text>
    </comment>
    <comment ref="S7" authorId="0" shapeId="0" xr:uid="{00000000-0006-0000-0500-000034000000}">
      <text>
        <r>
          <rPr>
            <sz val="11"/>
            <rFont val="Calibri"/>
          </rPr>
          <t>RHEL 8 must generate audit records for all account creations, modifications, disabling, and termination events that affect /etc/sudoers.d/.</t>
        </r>
      </text>
    </comment>
    <comment ref="T7" authorId="0" shapeId="0" xr:uid="{00000000-0006-0000-0500-000035000000}">
      <text>
        <r>
          <rPr>
            <sz val="11"/>
            <rFont val="Calibri"/>
          </rPr>
          <t>Successful/unsuccessful uses of the su command in RHEL 8 must generate an audit record.</t>
        </r>
      </text>
    </comment>
    <comment ref="U7" authorId="0" shapeId="0" xr:uid="{00000000-0006-0000-0500-000036000000}">
      <text>
        <r>
          <rPr>
            <sz val="11"/>
            <rFont val="Calibri"/>
          </rPr>
          <t>The RHEL 8 audit system must be configured to audit any usage of the setxattr, fsetxattr, lsetxattr, removexattr, fremovexattr, and lremovexattr system calls.</t>
        </r>
      </text>
    </comment>
    <comment ref="V7" authorId="0" shapeId="0" xr:uid="{00000000-0006-0000-0500-000037000000}">
      <text>
        <r>
          <rPr>
            <sz val="11"/>
            <rFont val="Calibri"/>
          </rPr>
          <t>Successful/unsuccessful uses of the chage command in RHEL 8 must generate an audit record.</t>
        </r>
      </text>
    </comment>
    <comment ref="W7" authorId="0" shapeId="0" xr:uid="{00000000-0006-0000-0500-000038000000}">
      <text>
        <r>
          <rPr>
            <sz val="11"/>
            <rFont val="Calibri"/>
          </rPr>
          <t>Successful/unsuccessful uses of the chcon command in RHEL 8 must generate an audit record.</t>
        </r>
      </text>
    </comment>
    <comment ref="X7" authorId="0" shapeId="0" xr:uid="{00000000-0006-0000-0500-000039000000}">
      <text>
        <r>
          <rPr>
            <sz val="11"/>
            <rFont val="Calibri"/>
          </rPr>
          <t>Successful/unsuccessful uses of the ssh-agent in RHEL 8 must generate an audit record.</t>
        </r>
      </text>
    </comment>
    <comment ref="Y7" authorId="0" shapeId="0" xr:uid="{00000000-0006-0000-0500-00003A000000}">
      <text>
        <r>
          <rPr>
            <sz val="11"/>
            <rFont val="Calibri"/>
          </rPr>
          <t>Successful/unsuccessful uses of the passwd command in RHEL 8 must generate an audit record.</t>
        </r>
      </text>
    </comment>
    <comment ref="Z7" authorId="0" shapeId="0" xr:uid="{00000000-0006-0000-0500-00003B000000}">
      <text>
        <r>
          <rPr>
            <sz val="11"/>
            <rFont val="Calibri"/>
          </rPr>
          <t>Successful/unsuccessful uses of the mount command in RHEL 8 must generate an audit record.</t>
        </r>
      </text>
    </comment>
    <comment ref="AA7" authorId="0" shapeId="0" xr:uid="{00000000-0006-0000-0500-00003C000000}">
      <text>
        <r>
          <rPr>
            <sz val="11"/>
            <rFont val="Calibri"/>
          </rPr>
          <t>Successful/unsuccessful uses of the umount command in RHEL 8 must generate an audit record.</t>
        </r>
      </text>
    </comment>
    <comment ref="AB7" authorId="0" shapeId="0" xr:uid="{00000000-0006-0000-0500-00003D000000}">
      <text>
        <r>
          <rPr>
            <sz val="11"/>
            <rFont val="Calibri"/>
          </rPr>
          <t>Successful/unsuccessful uses of the unix_update in RHEL 8 must generate an audit record.</t>
        </r>
      </text>
    </comment>
    <comment ref="AC7" authorId="0" shapeId="0" xr:uid="{00000000-0006-0000-0500-00003E000000}">
      <text>
        <r>
          <rPr>
            <sz val="11"/>
            <rFont val="Calibri"/>
          </rPr>
          <t>Successful/unsuccessful uses of postdrop in RHEL 8 must generate an audit record.</t>
        </r>
      </text>
    </comment>
    <comment ref="AD7" authorId="0" shapeId="0" xr:uid="{00000000-0006-0000-0500-00003F000000}">
      <text>
        <r>
          <rPr>
            <sz val="11"/>
            <rFont val="Calibri"/>
          </rPr>
          <t>Successful/unsuccessful uses of postqueue in RHEL 8 must generate an audit record.</t>
        </r>
      </text>
    </comment>
    <comment ref="AE7" authorId="0" shapeId="0" xr:uid="{00000000-0006-0000-0500-000019000000}">
      <text>
        <r>
          <rPr>
            <sz val="11"/>
            <rFont val="Calibri"/>
          </rPr>
          <t>Successful/unsuccessful uses of semanage in RHEL 8 must generate an audit record.</t>
        </r>
      </text>
    </comment>
    <comment ref="AF7" authorId="0" shapeId="0" xr:uid="{00000000-0006-0000-0500-00001A000000}">
      <text>
        <r>
          <rPr>
            <sz val="11"/>
            <rFont val="Calibri"/>
          </rPr>
          <t>Successful/unsuccessful uses of userhelper in RHEL 8 must generate an audit record.</t>
        </r>
      </text>
    </comment>
    <comment ref="AG7" authorId="0" shapeId="0" xr:uid="{00000000-0006-0000-0500-00001B000000}">
      <text>
        <r>
          <rPr>
            <sz val="11"/>
            <rFont val="Calibri"/>
          </rPr>
          <t>Successful/unsuccessful uses of unix_chkpwd in RHEL 8 must generate an audit record.</t>
        </r>
      </text>
    </comment>
    <comment ref="AH7" authorId="0" shapeId="0" xr:uid="{00000000-0006-0000-0500-00001C000000}">
      <text>
        <r>
          <rPr>
            <sz val="11"/>
            <rFont val="Calibri"/>
          </rPr>
          <t>Successful/unsuccessful uses of the ssh-keysign in RHEL 8 must generate an audit record.</t>
        </r>
      </text>
    </comment>
    <comment ref="AI7" authorId="0" shapeId="0" xr:uid="{00000000-0006-0000-0500-00001D000000}">
      <text>
        <r>
          <rPr>
            <sz val="11"/>
            <rFont val="Calibri"/>
          </rPr>
          <t>Successful/unsuccessful uses of the setfacl command in RHEL 8 must generate an audit record.</t>
        </r>
      </text>
    </comment>
    <comment ref="AJ7" authorId="0" shapeId="0" xr:uid="{00000000-0006-0000-0500-00001E000000}">
      <text>
        <r>
          <rPr>
            <sz val="11"/>
            <rFont val="Calibri"/>
          </rPr>
          <t>Successful/unsuccessful uses of the newgrp command in RHEL 8 must generate an audit record.</t>
        </r>
      </text>
    </comment>
    <comment ref="AK7" authorId="0" shapeId="0" xr:uid="{00000000-0006-0000-0500-00001F000000}">
      <text>
        <r>
          <rPr>
            <sz val="11"/>
            <rFont val="Calibri"/>
          </rPr>
          <t>Successful/unsuccessful uses of the init_module and finit_module system calls in RHEL 8 must generate an audit record.</t>
        </r>
      </text>
    </comment>
    <comment ref="AL7" authorId="0" shapeId="0" xr:uid="{00000000-0006-0000-0500-000020000000}">
      <text>
        <r>
          <rPr>
            <sz val="11"/>
            <rFont val="Calibri"/>
          </rPr>
          <t>Successful/unsuccessful uses of the rename, unlink, rmdir, renameat, and unlinkat system calls in RHEL 8 must generate an audit record.</t>
        </r>
      </text>
    </comment>
    <comment ref="AM7" authorId="0" shapeId="0" xr:uid="{00000000-0006-0000-0500-000021000000}">
      <text>
        <r>
          <rPr>
            <sz val="11"/>
            <rFont val="Calibri"/>
          </rPr>
          <t>Successful/unsuccessful uses of the gpasswd command in RHEL 8 must generate an audit record.</t>
        </r>
      </text>
    </comment>
    <comment ref="AN7" authorId="0" shapeId="0" xr:uid="{00000000-0006-0000-0500-000022000000}">
      <text>
        <r>
          <rPr>
            <sz val="11"/>
            <rFont val="Calibri"/>
          </rPr>
          <t>Successful/unsuccessful uses of the delete_module command in RHEL 8 must generate an audit record.</t>
        </r>
      </text>
    </comment>
    <comment ref="AO7" authorId="0" shapeId="0" xr:uid="{00000000-0006-0000-0500-000023000000}">
      <text>
        <r>
          <rPr>
            <sz val="11"/>
            <rFont val="Calibri"/>
          </rPr>
          <t>Successful/unsuccessful uses of the crontab command in RHEL 8 must generate an audit record.</t>
        </r>
      </text>
    </comment>
    <comment ref="AP7" authorId="0" shapeId="0" xr:uid="{00000000-0006-0000-0500-000024000000}">
      <text>
        <r>
          <rPr>
            <sz val="11"/>
            <rFont val="Calibri"/>
          </rPr>
          <t>Successful/unsuccessful uses of the chsh command in RHEL 8 must generate an audit record.</t>
        </r>
      </text>
    </comment>
    <comment ref="AQ7" authorId="0" shapeId="0" xr:uid="{00000000-0006-0000-0500-000025000000}">
      <text>
        <r>
          <rPr>
            <sz val="11"/>
            <rFont val="Calibri"/>
          </rPr>
          <t>Successful/unsuccessful uses of the truncate, ftruncate, creat, open, openat, and open_by_handle_at system calls in RHEL 8 must generate an audit record.</t>
        </r>
      </text>
    </comment>
    <comment ref="AR7" authorId="0" shapeId="0" xr:uid="{00000000-0006-0000-0500-000026000000}">
      <text>
        <r>
          <rPr>
            <sz val="11"/>
            <rFont val="Calibri"/>
          </rPr>
          <t>Successful/unsuccessful uses of the chown, fchown, fchownat, and lchown system calls in RHEL 8 must generate an audit record.</t>
        </r>
      </text>
    </comment>
    <comment ref="AS7" authorId="0" shapeId="0" xr:uid="{00000000-0006-0000-0500-000027000000}">
      <text>
        <r>
          <rPr>
            <sz val="11"/>
            <rFont val="Calibri"/>
          </rPr>
          <t>Successful/unsuccessful uses of the chmod, fchmod, and fchmodat system calls in RHEL 8 must generate an audit record.</t>
        </r>
      </text>
    </comment>
    <comment ref="AT7" authorId="0" shapeId="0" xr:uid="{00000000-0006-0000-0500-000028000000}">
      <text>
        <r>
          <rPr>
            <sz val="11"/>
            <rFont val="Calibri"/>
          </rPr>
          <t>Successful/unsuccessful uses of the sudo command in RHEL 8 must generate an audit record.</t>
        </r>
      </text>
    </comment>
    <comment ref="AU7" authorId="0" shapeId="0" xr:uid="{00000000-0006-0000-0500-000029000000}">
      <text>
        <r>
          <rPr>
            <sz val="11"/>
            <rFont val="Calibri"/>
          </rPr>
          <t>Successful/unsuccessful uses of the usermod command in RHEL 8 must generate an audit record.</t>
        </r>
      </text>
    </comment>
    <comment ref="H9" authorId="0" shapeId="0" xr:uid="{00000000-0006-0000-0500-000040000000}">
      <text>
        <r>
          <rPr>
            <sz val="11"/>
            <rFont val="Calibri"/>
          </rPr>
          <t>RHEL 8 operating systems booted with United Extensible Firmware Interface (UEFI) must require authentication upon booting into single-user mode and maintenance.</t>
        </r>
      </text>
    </comment>
    <comment ref="I9" authorId="0" shapeId="0" xr:uid="{00000000-0006-0000-0500-000041000000}">
      <text>
        <r>
          <rPr>
            <sz val="11"/>
            <rFont val="Calibri"/>
          </rPr>
          <t>RHEL 8 operating systems booted with a BIOS must require authentication upon booting into single-user and maintenance modes.</t>
        </r>
      </text>
    </comment>
    <comment ref="J9" authorId="0" shapeId="0" xr:uid="{00000000-0006-0000-0500-000042000000}">
      <text>
        <r>
          <rPr>
            <sz val="11"/>
            <rFont val="Calibri"/>
          </rPr>
          <t>RHEL 8 operating systems booted with United Extensible Firmware Interface (UEFI) must require a unique superusers name upon booting into single-user mode and maintenance.</t>
        </r>
      </text>
    </comment>
    <comment ref="K9" authorId="0" shapeId="0" xr:uid="{00000000-0006-0000-0500-000043000000}">
      <text>
        <r>
          <rPr>
            <sz val="11"/>
            <rFont val="Calibri"/>
          </rPr>
          <t>RHEL 8 operating systems booted with a BIOS must require  a unique superusers name upon booting into single-user and maintenance modes.</t>
        </r>
      </text>
    </comment>
    <comment ref="L9" authorId="0" shapeId="0" xr:uid="{00000000-0006-0000-0500-000044000000}">
      <text>
        <r>
          <rPr>
            <sz val="11"/>
            <rFont val="Calibri"/>
          </rPr>
          <t>RHEL 8 operating systems must require authentication upon booting into emergency mode.</t>
        </r>
      </text>
    </comment>
    <comment ref="H14" authorId="0" shapeId="0" xr:uid="{00000000-0006-0000-0500-000045000000}">
      <text>
        <r>
          <rPr>
            <sz val="11"/>
            <rFont val="Calibri"/>
          </rPr>
          <t>RHEL 8 must prevent system daemons from using Kerberos for authentication.</t>
        </r>
      </text>
    </comment>
    <comment ref="I14" authorId="0" shapeId="0" xr:uid="{00000000-0006-0000-0500-000046000000}">
      <text>
        <r>
          <rPr>
            <sz val="11"/>
            <rFont val="Calibri"/>
          </rPr>
          <t>RHEL 8 must prevent the loading of a new kernel for later execution.</t>
        </r>
      </text>
    </comment>
    <comment ref="J14" authorId="0" shapeId="0" xr:uid="{00000000-0006-0000-0500-000047000000}">
      <text>
        <r>
          <rPr>
            <sz val="11"/>
            <rFont val="Calibri"/>
          </rPr>
          <t>YUM must remove all software components after updated versions have been installed on RHEL 8.</t>
        </r>
      </text>
    </comment>
    <comment ref="K14" authorId="0" shapeId="0" xr:uid="{00000000-0006-0000-0500-000048000000}">
      <text>
        <r>
          <rPr>
            <sz val="11"/>
            <rFont val="Calibri"/>
          </rPr>
          <t>Unattended or automatic logon via the RHEL 8 graphical user interface must not be allowed.</t>
        </r>
      </text>
    </comment>
    <comment ref="L14" authorId="0" shapeId="0" xr:uid="{00000000-0006-0000-0500-000049000000}">
      <text>
        <r>
          <rPr>
            <sz val="11"/>
            <rFont val="Calibri"/>
          </rPr>
          <t>RHEL 8 must not have the telnet-server package installed.</t>
        </r>
      </text>
    </comment>
    <comment ref="M14" authorId="0" shapeId="0" xr:uid="{00000000-0006-0000-0500-00004A000000}">
      <text>
        <r>
          <rPr>
            <sz val="11"/>
            <rFont val="Calibri"/>
          </rPr>
          <t>RHEL 8 must not install packages from the Extra Packages for Enterprise Linux (EPEL) repository.</t>
        </r>
      </text>
    </comment>
    <comment ref="N14" authorId="0" shapeId="0" xr:uid="{00000000-0006-0000-0500-00004B000000}">
      <text>
        <r>
          <rPr>
            <sz val="11"/>
            <rFont val="Calibri"/>
          </rPr>
          <t>RHEL 8 must cover or disable the built-in or attached camera when not in use.</t>
        </r>
      </text>
    </comment>
    <comment ref="O14" authorId="0" shapeId="0" xr:uid="{00000000-0006-0000-0500-00004C000000}">
      <text>
        <r>
          <rPr>
            <sz val="11"/>
            <rFont val="Calibri"/>
          </rPr>
          <t>RHEL 8 must disable the asynchronous transfer mode (ATM) protocol.</t>
        </r>
      </text>
    </comment>
    <comment ref="P14" authorId="0" shapeId="0" xr:uid="{00000000-0006-0000-0500-00004D000000}">
      <text>
        <r>
          <rPr>
            <sz val="11"/>
            <rFont val="Calibri"/>
          </rPr>
          <t>RHEL 8 must disable the controller area network (CAN) protocol.</t>
        </r>
      </text>
    </comment>
    <comment ref="Q14" authorId="0" shapeId="0" xr:uid="{00000000-0006-0000-0500-00004E000000}">
      <text>
        <r>
          <rPr>
            <sz val="11"/>
            <rFont val="Calibri"/>
          </rPr>
          <t>RHEL 8 must disable the stream control transmission protocol (SCTP).</t>
        </r>
      </text>
    </comment>
    <comment ref="R14" authorId="0" shapeId="0" xr:uid="{00000000-0006-0000-0500-00004F000000}">
      <text>
        <r>
          <rPr>
            <sz val="11"/>
            <rFont val="Calibri"/>
          </rPr>
          <t>RHEL 8 must disable the transparent inter-process communication (TIPC) protocol.</t>
        </r>
      </text>
    </comment>
    <comment ref="S14" authorId="0" shapeId="0" xr:uid="{00000000-0006-0000-0500-000050000000}">
      <text>
        <r>
          <rPr>
            <sz val="11"/>
            <rFont val="Calibri"/>
          </rPr>
          <t>RHEL 8 must disable mounting of cramfs.</t>
        </r>
      </text>
    </comment>
    <comment ref="T14" authorId="0" shapeId="0" xr:uid="{00000000-0006-0000-0500-000051000000}">
      <text>
        <r>
          <rPr>
            <sz val="11"/>
            <rFont val="Calibri"/>
          </rPr>
          <t>RHEL 8 must disable IEEE 1394 (FireWire) Support.</t>
        </r>
      </text>
    </comment>
    <comment ref="U14" authorId="0" shapeId="0" xr:uid="{00000000-0006-0000-0500-000052000000}">
      <text>
        <r>
          <rPr>
            <sz val="11"/>
            <rFont val="Calibri"/>
          </rPr>
          <t>The RHEL 8 file system automounter must be disabled.</t>
        </r>
      </text>
    </comment>
    <comment ref="V14" authorId="0" shapeId="0" xr:uid="{00000000-0006-0000-0500-000053000000}">
      <text>
        <r>
          <rPr>
            <sz val="11"/>
            <rFont val="Calibri"/>
          </rPr>
          <t>RHEL 8 must be configured to disable USB mass storage.</t>
        </r>
      </text>
    </comment>
    <comment ref="W14" authorId="0" shapeId="0" xr:uid="{00000000-0006-0000-0500-000054000000}">
      <text>
        <r>
          <rPr>
            <sz val="11"/>
            <rFont val="Calibri"/>
          </rPr>
          <t>RHEL 8 wireless network adapters must be disabled.</t>
        </r>
      </text>
    </comment>
    <comment ref="X14" authorId="0" shapeId="0" xr:uid="{00000000-0006-0000-0500-000055000000}">
      <text>
        <r>
          <rPr>
            <sz val="11"/>
            <rFont val="Calibri"/>
          </rPr>
          <t>RHEL 8 Bluetooth must be disabled.</t>
        </r>
      </text>
    </comment>
    <comment ref="Y14" authorId="0" shapeId="0" xr:uid="{00000000-0006-0000-0500-000056000000}">
      <text>
        <r>
          <rPr>
            <sz val="11"/>
            <rFont val="Calibri"/>
          </rPr>
          <t>The RHEL 8 fapolicy module must be installed.</t>
        </r>
      </text>
    </comment>
    <comment ref="Z14" authorId="0" shapeId="0" xr:uid="{00000000-0006-0000-0500-000057000000}">
      <text>
        <r>
          <rPr>
            <sz val="11"/>
            <rFont val="Calibri"/>
          </rPr>
          <t>RHEL 8 must block unauthorized peripherals before establishing a connection.</t>
        </r>
      </text>
    </comment>
    <comment ref="AA14" authorId="0" shapeId="0" xr:uid="{00000000-0006-0000-0500-000058000000}">
      <text>
        <r>
          <rPr>
            <sz val="11"/>
            <rFont val="Calibri"/>
          </rPr>
          <t>The x86 Ctrl-Alt-Delete key sequence must be disabled on RHEL 8.</t>
        </r>
      </text>
    </comment>
    <comment ref="AB14" authorId="0" shapeId="0" xr:uid="{00000000-0006-0000-0500-000059000000}">
      <text>
        <r>
          <rPr>
            <sz val="11"/>
            <rFont val="Calibri"/>
          </rPr>
          <t>The x86 Ctrl-Alt-Delete key sequence in RHEL 8 must be disabled if a graphical user interface is installed.</t>
        </r>
      </text>
    </comment>
    <comment ref="AC14" authorId="0" shapeId="0" xr:uid="{00000000-0006-0000-0500-00005A000000}">
      <text>
        <r>
          <rPr>
            <sz val="11"/>
            <rFont val="Calibri"/>
          </rPr>
          <t>The systemd Ctrl-Alt-Delete burst key sequence in RHEL 8 must be disabled.</t>
        </r>
      </text>
    </comment>
    <comment ref="AD14" authorId="0" shapeId="0" xr:uid="{00000000-0006-0000-0500-00005B000000}">
      <text>
        <r>
          <rPr>
            <sz val="11"/>
            <rFont val="Calibri"/>
          </rPr>
          <t>The debug-shell systemd service must be disabled on RHEL 8.</t>
        </r>
      </text>
    </comment>
    <comment ref="AE14" authorId="0" shapeId="0" xr:uid="{00000000-0006-0000-0500-00005C000000}">
      <text>
        <r>
          <rPr>
            <sz val="11"/>
            <rFont val="Calibri"/>
          </rPr>
          <t>The Trivial File Transfer Protocol (TFTP) server package must not be installed if not required for RHEL 8 operational support.</t>
        </r>
      </text>
    </comment>
    <comment ref="AF14" authorId="0" shapeId="0" xr:uid="{00000000-0006-0000-0500-00005D000000}">
      <text>
        <r>
          <rPr>
            <sz val="11"/>
            <rFont val="Calibri"/>
          </rPr>
          <t>RHEL 8 must disable the use of user namespaces.</t>
        </r>
      </text>
    </comment>
    <comment ref="AG14" authorId="0" shapeId="0" xr:uid="{00000000-0006-0000-0500-00005E000000}">
      <text>
        <r>
          <rPr>
            <sz val="11"/>
            <rFont val="Calibri"/>
          </rPr>
          <t>RHEL 8 must be configured to prevent unrestricted mail relaying.</t>
        </r>
      </text>
    </comment>
    <comment ref="AH14" authorId="0" shapeId="0" xr:uid="{00000000-0006-0000-0500-00005F000000}">
      <text>
        <r>
          <rPr>
            <sz val="11"/>
            <rFont val="Calibri"/>
          </rPr>
          <t>The graphical display manager must not be installed on RHEL 8 unless approved.</t>
        </r>
      </text>
    </comment>
    <comment ref="AI14" authorId="0" shapeId="0" xr:uid="{00000000-0006-0000-0500-000060000000}">
      <text>
        <r>
          <rPr>
            <sz val="11"/>
            <rFont val="Calibri"/>
          </rPr>
          <t>RHEL 8 remote X connections for interactive users must be disabled unless to fulfill documented and validated mission requirements.</t>
        </r>
      </text>
    </comment>
    <comment ref="AJ14" authorId="0" shapeId="0" xr:uid="{00000000-0006-0000-0500-000061000000}">
      <text>
        <r>
          <rPr>
            <sz val="11"/>
            <rFont val="Calibri"/>
          </rPr>
          <t>The RHEL 8 SSH daemon must prevent remote hosts from connecting to the proxy display.</t>
        </r>
      </text>
    </comment>
    <comment ref="AK14" authorId="0" shapeId="0" xr:uid="{00000000-0006-0000-0500-000062000000}">
      <text>
        <r>
          <rPr>
            <sz val="11"/>
            <rFont val="Calibri"/>
          </rPr>
          <t>If the Trivial File Transfer Protocol (TFTP) server is required, the RHEL 8 TFTP daemon must be configured to operate in secure mode.</t>
        </r>
      </text>
    </comment>
    <comment ref="AL14" authorId="0" shapeId="0" xr:uid="{00000000-0006-0000-0500-000063000000}">
      <text>
        <r>
          <rPr>
            <sz val="11"/>
            <rFont val="Calibri"/>
          </rPr>
          <t>A File Transfer Protocol (FTP) server package must not be installed unless mission essential on RHEL 8.</t>
        </r>
      </text>
    </comment>
    <comment ref="AM14" authorId="0" shapeId="0" xr:uid="{00000000-0006-0000-0500-000064000000}">
      <text>
        <r>
          <rPr>
            <sz val="11"/>
            <rFont val="Calibri"/>
          </rPr>
          <t>The gssproxy package must not be installed unless mission essential on RHEL 8.</t>
        </r>
      </text>
    </comment>
    <comment ref="AN14" authorId="0" shapeId="0" xr:uid="{00000000-0006-0000-0500-000065000000}">
      <text>
        <r>
          <rPr>
            <sz val="11"/>
            <rFont val="Calibri"/>
          </rPr>
          <t>The iprutils package must not be installed unless mission essential on RHEL 8.</t>
        </r>
      </text>
    </comment>
    <comment ref="AO14" authorId="0" shapeId="0" xr:uid="{00000000-0006-0000-0500-000066000000}">
      <text>
        <r>
          <rPr>
            <sz val="11"/>
            <rFont val="Calibri"/>
          </rPr>
          <t>The tuned package must not be installed unless mission essential on RHEL 8.</t>
        </r>
      </text>
    </comment>
    <comment ref="AP14" authorId="0" shapeId="0" xr:uid="{00000000-0006-0000-0500-000067000000}">
      <text>
        <r>
          <rPr>
            <sz val="11"/>
            <rFont val="Calibri"/>
          </rPr>
          <t>RHEL 8 must disable the user list at logon for graphical user interfaces.</t>
        </r>
      </text>
    </comment>
    <comment ref="AQ14" authorId="0" shapeId="0" xr:uid="{00000000-0006-0000-0500-000068000000}">
      <text>
        <r>
          <rPr>
            <sz val="11"/>
            <rFont val="Calibri"/>
          </rPr>
          <t>The RHEL 8 fapolicy module must be enabled.</t>
        </r>
      </text>
    </comment>
    <comment ref="AR14" authorId="0" shapeId="0" xr:uid="{00000000-0006-0000-0500-000069000000}">
      <text>
        <r>
          <rPr>
            <sz val="11"/>
            <rFont val="Calibri"/>
          </rPr>
          <t>The RHEL 8 fapolicy module must be configured to employ a deny-all, permit-by-exception policy to allow the execution of authorized software programs.</t>
        </r>
      </text>
    </comment>
    <comment ref="AS14" authorId="0" shapeId="0" xr:uid="{00000000-0006-0000-0500-00006A000000}">
      <text>
        <r>
          <rPr>
            <sz val="11"/>
            <rFont val="Calibri"/>
          </rPr>
          <t>RHEL 8 must have the USBGuard installed.</t>
        </r>
      </text>
    </comment>
    <comment ref="AT14" authorId="0" shapeId="0" xr:uid="{00000000-0006-0000-0500-00006B000000}">
      <text>
        <r>
          <rPr>
            <sz val="11"/>
            <rFont val="Calibri"/>
          </rPr>
          <t>RHEL 8 must enable the USBGuard.</t>
        </r>
      </text>
    </comment>
    <comment ref="H16" authorId="0" shapeId="0" xr:uid="{00000000-0006-0000-0500-00006C000000}">
      <text>
        <r>
          <rPr>
            <sz val="11"/>
            <rFont val="Calibri"/>
          </rPr>
          <t>RHEL 8 must implement a FIPS 140-3-compliant systemwide cryptographic policy.</t>
        </r>
      </text>
    </comment>
    <comment ref="I16" authorId="0" shapeId="0" xr:uid="{00000000-0006-0000-0500-00006D000000}">
      <text>
        <r>
          <rPr>
            <sz val="11"/>
            <rFont val="Calibri"/>
          </rPr>
          <t>All RHEL 8 local disk partitions must implement cryptographic mechanisms to prevent unauthorized disclosure or modification of all information that requires at rest protection.</t>
        </r>
      </text>
    </comment>
    <comment ref="J16" authorId="0" shapeId="0" xr:uid="{00000000-0006-0000-0500-00006E000000}">
      <text>
        <r>
          <rPr>
            <sz val="11"/>
            <rFont val="Calibri"/>
          </rPr>
          <t>RHEL 8 must encrypt all stored passwords with a FIPS 140-2 approved cryptographic hashing algorithm.</t>
        </r>
      </text>
    </comment>
    <comment ref="K16" authorId="0" shapeId="0" xr:uid="{00000000-0006-0000-0500-00006F000000}">
      <text>
        <r>
          <rPr>
            <sz val="11"/>
            <rFont val="Calibri"/>
          </rPr>
          <t>RHEL 8 must employ FIPS 140-2 approved cryptographic hashing algorithms for all stored passwords.</t>
        </r>
      </text>
    </comment>
    <comment ref="L16" authorId="0" shapeId="0" xr:uid="{00000000-0006-0000-0500-000070000000}">
      <text>
        <r>
          <rPr>
            <sz val="11"/>
            <rFont val="Calibri"/>
          </rPr>
          <t>The RHEL 8 shadow password suite must be configured to use a sufficient number of hashing rounds.</t>
        </r>
      </text>
    </comment>
    <comment ref="M16" authorId="0" shapeId="0" xr:uid="{00000000-0006-0000-0500-000071000000}">
      <text>
        <r>
          <rPr>
            <sz val="11"/>
            <rFont val="Calibri"/>
          </rPr>
          <t>The RHEL 8 pam_unix.so module must be configured in the password-auth file to use a FIPS 140-2 approved cryptographic hashing algorithm for system authentication.</t>
        </r>
      </text>
    </comment>
    <comment ref="N16" authorId="0" shapeId="0" xr:uid="{00000000-0006-0000-0500-000072000000}">
      <text>
        <r>
          <rPr>
            <sz val="11"/>
            <rFont val="Calibri"/>
          </rPr>
          <t>RHEL 8 must be configured so that all network connections associated with SSH traffic terminate after becoming unresponsive.</t>
        </r>
      </text>
    </comment>
    <comment ref="O16" authorId="0" shapeId="0" xr:uid="{00000000-0006-0000-0500-000073000000}">
      <text>
        <r>
          <rPr>
            <sz val="11"/>
            <rFont val="Calibri"/>
          </rPr>
          <t>The RHEL 8 SSH server must be configured to use only Message Authentication Codes (MACs) employing FIPS 140-3-validated cryptographic hash algorithms to protect the confidentiality of SSH server connections.</t>
        </r>
      </text>
    </comment>
    <comment ref="P16" authorId="0" shapeId="0" xr:uid="{00000000-0006-0000-0500-000074000000}">
      <text>
        <r>
          <rPr>
            <sz val="11"/>
            <rFont val="Calibri"/>
          </rPr>
          <t>The RHEL 8 SSH server must be configured to use only DOD-approved encryption ciphers employing FIPS 140-3-validated cryptographic hash algorithms to protect the confidentiality of SSH server connections.</t>
        </r>
      </text>
    </comment>
    <comment ref="Q16" authorId="0" shapeId="0" xr:uid="{00000000-0006-0000-0500-000075000000}">
      <text>
        <r>
          <rPr>
            <sz val="11"/>
            <rFont val="Calibri"/>
          </rPr>
          <t>RHEL 8 must ensure the SSH server uses strong entropy.</t>
        </r>
      </text>
    </comment>
    <comment ref="R16" authorId="0" shapeId="0" xr:uid="{00000000-0006-0000-0500-000076000000}">
      <text>
        <r>
          <rPr>
            <sz val="11"/>
            <rFont val="Calibri"/>
          </rPr>
          <t>RHEL 8 must enable the hardware random number generator entropy gatherer service.</t>
        </r>
      </text>
    </comment>
    <comment ref="S16" authorId="0" shapeId="0" xr:uid="{00000000-0006-0000-0500-000077000000}">
      <text>
        <r>
          <rPr>
            <sz val="11"/>
            <rFont val="Calibri"/>
          </rPr>
          <t>For RHEL 8 systems using Domain Name Servers (DNS) resolution, at least two name servers must be configured.</t>
        </r>
      </text>
    </comment>
    <comment ref="T16" authorId="0" shapeId="0" xr:uid="{00000000-0006-0000-0500-000078000000}">
      <text>
        <r>
          <rPr>
            <sz val="11"/>
            <rFont val="Calibri"/>
          </rPr>
          <t>All RHEL 8 networked systems must have and implement SSH to protect the confidentiality and integrity of transmitted and received information, as well as information during preparation for transmission.</t>
        </r>
      </text>
    </comment>
    <comment ref="U16" authorId="0" shapeId="0" xr:uid="{00000000-0006-0000-0500-000079000000}">
      <text>
        <r>
          <rPr>
            <sz val="11"/>
            <rFont val="Calibri"/>
          </rPr>
          <t>RHEL 8 must force a frequent session key renegotiation for SSH connections to the server.</t>
        </r>
      </text>
    </comment>
    <comment ref="V16" authorId="0" shapeId="0" xr:uid="{00000000-0006-0000-0500-00007A000000}">
      <text>
        <r>
          <rPr>
            <sz val="11"/>
            <rFont val="Calibri"/>
          </rPr>
          <t>The RHEL 8 pam_unix.so module must be configured in the system-auth file to use a FIPS 140-2 approved cryptographic hashing algorithm for system authentication.</t>
        </r>
      </text>
    </comment>
    <comment ref="W16" authorId="0" shapeId="0" xr:uid="{00000000-0006-0000-0500-00007B000000}">
      <text>
        <r>
          <rPr>
            <sz val="11"/>
            <rFont val="Calibri"/>
          </rPr>
          <t>RHEL 8 must be configured so that all network connections associated with SSH traffic are terminated after 10 minutes of becoming unresponsive.</t>
        </r>
      </text>
    </comment>
    <comment ref="X16" authorId="0" shapeId="0" xr:uid="{00000000-0006-0000-0500-00007C000000}">
      <text>
        <r>
          <rPr>
            <sz val="11"/>
            <rFont val="Calibri"/>
          </rPr>
          <t>RHEL 8 must have the packages required to use the hardware random number generator entropy gatherer service.</t>
        </r>
      </text>
    </comment>
    <comment ref="Y16" authorId="0" shapeId="0" xr:uid="{00000000-0006-0000-0500-00007D000000}">
      <text>
        <r>
          <rPr>
            <sz val="11"/>
            <rFont val="Calibri"/>
          </rPr>
          <t>All RHEL 8 networked systems must have SSH installed.</t>
        </r>
      </text>
    </comment>
    <comment ref="Z16" authorId="0" shapeId="0" xr:uid="{00000000-0006-0000-0500-00007E000000}">
      <text>
        <r>
          <rPr>
            <sz val="11"/>
            <rFont val="Calibri"/>
          </rPr>
          <t>The RHEL 8 SSH client must be configured to use only DOD-approved Message Authentication Codes (MACs) employing FIPS 140-3-validated cryptographic hash algorithms to protect the confidentiality of SSH client connections.</t>
        </r>
      </text>
    </comment>
    <comment ref="AA16" authorId="0" shapeId="0" xr:uid="{00000000-0006-0000-0500-00007F000000}">
      <text>
        <r>
          <rPr>
            <sz val="11"/>
            <rFont val="Calibri"/>
          </rPr>
          <t>The RHEL 8 SSH client must be configured to use only DOD-approved encryption ciphers employing FIPS 140-3-validated cryptographic hash algorithms to protect the confidentiality of SSH client connections.</t>
        </r>
      </text>
    </comment>
    <comment ref="AB16" authorId="0" shapeId="0" xr:uid="{00000000-0006-0000-0500-000080000000}">
      <text>
        <r>
          <rPr>
            <sz val="11"/>
            <rFont val="Calibri"/>
          </rPr>
          <t>RHEL 8 IP tunnels must use FIPS 140-3-approved cryptographic algorithms.</t>
        </r>
      </text>
    </comment>
    <comment ref="AC16" authorId="0" shapeId="0" xr:uid="{00000000-0006-0000-0500-000081000000}">
      <text>
        <r>
          <rPr>
            <sz val="11"/>
            <rFont val="Calibri"/>
          </rPr>
          <t>RHEL 8 must implement DOD-approved encryption in the bind package.</t>
        </r>
      </text>
    </comment>
    <comment ref="AD16" authorId="0" shapeId="0" xr:uid="{00000000-0006-0000-0500-000082000000}">
      <text>
        <r>
          <rPr>
            <sz val="11"/>
            <rFont val="Calibri"/>
          </rPr>
          <t>RHEL 8 cryptographic policy must not be overridden.</t>
        </r>
      </text>
    </comment>
    <comment ref="AE16" authorId="0" shapeId="0" xr:uid="{00000000-0006-0000-0500-000083000000}">
      <text>
        <r>
          <rPr>
            <sz val="11"/>
            <rFont val="Calibri"/>
          </rPr>
          <t>RHEL 8 must have the crypto-policies package installed.</t>
        </r>
      </text>
    </comment>
    <comment ref="H18" authorId="0" shapeId="0" xr:uid="{00000000-0006-0000-0500-000084000000}">
      <text>
        <r>
          <rPr>
            <sz val="11"/>
            <rFont val="Calibri"/>
          </rPr>
          <t>The RHEL 8 fapolicy module must be installed.</t>
        </r>
      </text>
    </comment>
    <comment ref="I18" authorId="0" shapeId="0" xr:uid="{00000000-0006-0000-0500-000085000000}">
      <text>
        <r>
          <rPr>
            <sz val="11"/>
            <rFont val="Calibri"/>
          </rPr>
          <t>The RHEL 8 fapolicy module must be enabled.</t>
        </r>
      </text>
    </comment>
    <comment ref="J18" authorId="0" shapeId="0" xr:uid="{00000000-0006-0000-0500-000086000000}">
      <text>
        <r>
          <rPr>
            <sz val="11"/>
            <rFont val="Calibri"/>
          </rPr>
          <t>The RHEL 8 fapolicy module must be configured to employ a deny-all, permit-by-exception policy to allow the execution of authorized software programs.</t>
        </r>
      </text>
    </comment>
    <comment ref="H19" authorId="0" shapeId="0" xr:uid="{00000000-0006-0000-0500-000087000000}">
      <text>
        <r>
          <rPr>
            <sz val="11"/>
            <rFont val="Calibri"/>
          </rPr>
          <t>RHEL 8 must implement non-executable data to protect its memory from unauthorized code execution.</t>
        </r>
      </text>
    </comment>
    <comment ref="I19" authorId="0" shapeId="0" xr:uid="{00000000-0006-0000-0500-000088000000}">
      <text>
        <r>
          <rPr>
            <sz val="11"/>
            <rFont val="Calibri"/>
          </rPr>
          <t>RHEL 8 must clear the page allocator to prevent use-after-free attacks.</t>
        </r>
      </text>
    </comment>
    <comment ref="J19" authorId="0" shapeId="0" xr:uid="{00000000-0006-0000-0500-000089000000}">
      <text>
        <r>
          <rPr>
            <sz val="11"/>
            <rFont val="Calibri"/>
          </rPr>
          <t>RHEL 8 must clear memory when it is freed to prevent use-after-free attacks.</t>
        </r>
      </text>
    </comment>
    <comment ref="K19" authorId="0" shapeId="0" xr:uid="{00000000-0006-0000-0500-00008A000000}">
      <text>
        <r>
          <rPr>
            <sz val="11"/>
            <rFont val="Calibri"/>
          </rPr>
          <t>RHEL 8 must implement address space layout randomization (ASLR) to protect its memory from unauthorized code execution.</t>
        </r>
      </text>
    </comment>
    <comment ref="L19" authorId="0" shapeId="0" xr:uid="{00000000-0006-0000-0500-00008B000000}">
      <text>
        <r>
          <rPr>
            <sz val="11"/>
            <rFont val="Calibri"/>
          </rPr>
          <t>RHEL 8 must enable mitigations against processor-based vulnerabilities.</t>
        </r>
      </text>
    </comment>
    <comment ref="H20" authorId="0" shapeId="0" xr:uid="{00000000-0006-0000-0500-00008C000000}">
      <text>
        <r>
          <rPr>
            <sz val="11"/>
            <rFont val="Calibri"/>
          </rPr>
          <t>A RHEL 8 firewall must employ a deny-all, allow-by-exception policy for allowing connections to other systems.</t>
        </r>
      </text>
    </comment>
    <comment ref="I20" authorId="0" shapeId="0" xr:uid="{00000000-0006-0000-0500-00008D000000}">
      <text>
        <r>
          <rPr>
            <sz val="11"/>
            <rFont val="Calibri"/>
          </rPr>
          <t>A firewall must be able to protect against or limit the effects of Denial of Service (DoS) attacks by ensuring RHEL 8 can implement rate-limiting measures on impacted network interfaces.</t>
        </r>
      </text>
    </comment>
    <comment ref="J20" authorId="0" shapeId="0" xr:uid="{00000000-0006-0000-0500-00008E000000}">
      <text>
        <r>
          <rPr>
            <sz val="11"/>
            <rFont val="Calibri"/>
          </rPr>
          <t>RHEL 8 network interfaces must not be in promiscuous mode.</t>
        </r>
      </text>
    </comment>
    <comment ref="H22" authorId="0" shapeId="0" xr:uid="{00000000-0006-0000-0500-00008F000000}">
      <text>
        <r>
          <rPr>
            <sz val="11"/>
            <rFont val="Calibri"/>
          </rPr>
          <t>RHEL 8 must cover or disable the built-in or attached camera when not in use.</t>
        </r>
      </text>
    </comment>
    <comment ref="I22" authorId="0" shapeId="0" xr:uid="{00000000-0006-0000-0500-000090000000}">
      <text>
        <r>
          <rPr>
            <sz val="11"/>
            <rFont val="Calibri"/>
          </rPr>
          <t>The RHEL 8 file system automounter must be disabled.</t>
        </r>
      </text>
    </comment>
    <comment ref="J22" authorId="0" shapeId="0" xr:uid="{00000000-0006-0000-0500-000091000000}">
      <text>
        <r>
          <rPr>
            <sz val="11"/>
            <rFont val="Calibri"/>
          </rPr>
          <t>RHEL 8 must be configured to disable USB mass storage.</t>
        </r>
      </text>
    </comment>
    <comment ref="K22" authorId="0" shapeId="0" xr:uid="{00000000-0006-0000-0500-000092000000}">
      <text>
        <r>
          <rPr>
            <sz val="11"/>
            <rFont val="Calibri"/>
          </rPr>
          <t>RHEL 8 must block unauthorized peripherals before establishing a connection.</t>
        </r>
      </text>
    </comment>
    <comment ref="L22" authorId="0" shapeId="0" xr:uid="{00000000-0006-0000-0500-000093000000}">
      <text>
        <r>
          <rPr>
            <sz val="11"/>
            <rFont val="Calibri"/>
          </rPr>
          <t>RHEL 8 must have the USBGuard installed.</t>
        </r>
      </text>
    </comment>
    <comment ref="M22" authorId="0" shapeId="0" xr:uid="{00000000-0006-0000-0500-000094000000}">
      <text>
        <r>
          <rPr>
            <sz val="11"/>
            <rFont val="Calibri"/>
          </rPr>
          <t>RHEL 8 must enable the USBGuard.</t>
        </r>
      </text>
    </comment>
    <comment ref="H24" authorId="0" shapeId="0" xr:uid="{00000000-0006-0000-0500-00009500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I24" authorId="0" shapeId="0" xr:uid="{00000000-0006-0000-0500-00009600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J24" authorId="0" shapeId="0" xr:uid="{00000000-0006-0000-0500-000097000000}">
      <text>
        <r>
          <rPr>
            <sz val="11"/>
            <rFont val="Calibri"/>
          </rPr>
          <t>RHEL 8 must have the packages required for multifactor authentication installed.</t>
        </r>
      </text>
    </comment>
    <comment ref="K24" authorId="0" shapeId="0" xr:uid="{00000000-0006-0000-0500-000098000000}">
      <text>
        <r>
          <rPr>
            <sz val="11"/>
            <rFont val="Calibri"/>
          </rPr>
          <t>RHEL 8 must implement certificate status checking for multifactor authentication.</t>
        </r>
      </text>
    </comment>
    <comment ref="L24" authorId="0" shapeId="0" xr:uid="{00000000-0006-0000-0500-000099000000}">
      <text>
        <r>
          <rPr>
            <sz val="11"/>
            <rFont val="Calibri"/>
          </rPr>
          <t>RHEL 8 must accept Personal Identity Verification (PIV) credentials.</t>
        </r>
      </text>
    </comment>
    <comment ref="M24" authorId="0" shapeId="0" xr:uid="{00000000-0006-0000-0500-00009A000000}">
      <text>
        <r>
          <rPr>
            <sz val="11"/>
            <rFont val="Calibri"/>
          </rPr>
          <t>RHEL 8 must map the authenticated identity to the user or group account for PKI-based authentication.</t>
        </r>
      </text>
    </comment>
    <comment ref="N24" authorId="0" shapeId="0" xr:uid="{00000000-0006-0000-0500-00009B000000}">
      <text>
        <r>
          <rPr>
            <sz val="11"/>
            <rFont val="Calibri"/>
          </rPr>
          <t>RHEL 8 must implement smart card logon for multifactor authentication for access to interactive accounts.</t>
        </r>
      </text>
    </comment>
    <comment ref="O24" authorId="0" shapeId="0" xr:uid="{00000000-0006-0000-0500-00009C000000}">
      <text>
        <r>
          <rPr>
            <sz val="11"/>
            <rFont val="Calibri"/>
          </rPr>
          <t>RHEL 8 must prohibit the use of cached authentications after one day.</t>
        </r>
      </text>
    </comment>
    <comment ref="H25" authorId="0" shapeId="0" xr:uid="{00000000-0006-0000-0500-00009D000000}">
      <text>
        <r>
          <rPr>
            <sz val="11"/>
            <rFont val="Calibri"/>
          </rPr>
          <t>RHEL 8 must not respond to Internet Control Message Protocol (ICMP) echoes sent to a broadcast address.</t>
        </r>
      </text>
    </comment>
    <comment ref="I25" authorId="0" shapeId="0" xr:uid="{00000000-0006-0000-0500-00009E000000}">
      <text>
        <r>
          <rPr>
            <sz val="11"/>
            <rFont val="Calibri"/>
          </rPr>
          <t>RHEL 8 must not forward IPv6 source-routed packets.</t>
        </r>
      </text>
    </comment>
    <comment ref="J25" authorId="0" shapeId="0" xr:uid="{00000000-0006-0000-0500-00009F000000}">
      <text>
        <r>
          <rPr>
            <sz val="11"/>
            <rFont val="Calibri"/>
          </rPr>
          <t>RHEL 8 must not forward IPv6 source-routed packets by default.</t>
        </r>
      </text>
    </comment>
    <comment ref="K25" authorId="0" shapeId="0" xr:uid="{00000000-0006-0000-0500-0000A0000000}">
      <text>
        <r>
          <rPr>
            <sz val="11"/>
            <rFont val="Calibri"/>
          </rPr>
          <t>RHEL 8 must not accept router advertisements on all IPv6 interfaces.</t>
        </r>
      </text>
    </comment>
    <comment ref="L25" authorId="0" shapeId="0" xr:uid="{00000000-0006-0000-0500-0000A1000000}">
      <text>
        <r>
          <rPr>
            <sz val="11"/>
            <rFont val="Calibri"/>
          </rPr>
          <t>RHEL 8 must not accept router advertisements on all IPv6 interfaces by default.</t>
        </r>
      </text>
    </comment>
    <comment ref="M25" authorId="0" shapeId="0" xr:uid="{00000000-0006-0000-0500-0000A2000000}">
      <text>
        <r>
          <rPr>
            <sz val="11"/>
            <rFont val="Calibri"/>
          </rPr>
          <t>RHEL 8 must ignore IPv6 Internet Control Message Protocol (ICMP) redirect messages.</t>
        </r>
      </text>
    </comment>
    <comment ref="N25" authorId="0" shapeId="0" xr:uid="{00000000-0006-0000-0500-0000A3000000}">
      <text>
        <r>
          <rPr>
            <sz val="11"/>
            <rFont val="Calibri"/>
          </rPr>
          <t>RHEL 8 must use reverse path filtering on all IPv4 interfaces.</t>
        </r>
      </text>
    </comment>
    <comment ref="O25" authorId="0" shapeId="0" xr:uid="{00000000-0006-0000-0500-0000A4000000}">
      <text>
        <r>
          <rPr>
            <sz val="11"/>
            <rFont val="Calibri"/>
          </rPr>
          <t>RHEL 8 must not forward IPv4 source-routed packets.</t>
        </r>
      </text>
    </comment>
    <comment ref="P25" authorId="0" shapeId="0" xr:uid="{00000000-0006-0000-0500-0000A5000000}">
      <text>
        <r>
          <rPr>
            <sz val="11"/>
            <rFont val="Calibri"/>
          </rPr>
          <t>RHEL 8 must not forward IPv4 source-routed packets by default.</t>
        </r>
      </text>
    </comment>
    <comment ref="Q25" authorId="0" shapeId="0" xr:uid="{00000000-0006-0000-0500-0000A6000000}">
      <text>
        <r>
          <rPr>
            <sz val="11"/>
            <rFont val="Calibri"/>
          </rPr>
          <t>RHEL 8 must ignore IPv4 Internet Control Message Protocol (ICMP) redirect messages.</t>
        </r>
      </text>
    </comment>
    <comment ref="H26" authorId="0" shapeId="0" xr:uid="{00000000-0006-0000-0500-0000A7000000}">
      <text>
        <r>
          <rPr>
            <sz val="11"/>
            <rFont val="Calibri"/>
          </rPr>
          <t>RHEL 8 must not send Internet Control Message Protocol (ICMP) redirects.</t>
        </r>
      </text>
    </comment>
    <comment ref="I26" authorId="0" shapeId="0" xr:uid="{00000000-0006-0000-0500-0000A8000000}">
      <text>
        <r>
          <rPr>
            <sz val="11"/>
            <rFont val="Calibri"/>
          </rPr>
          <t>RHEL 8 must not enable IPv6 packet forwarding unless the system is a router.</t>
        </r>
      </text>
    </comment>
    <comment ref="J26" authorId="0" shapeId="0" xr:uid="{00000000-0006-0000-0500-0000A9000000}">
      <text>
        <r>
          <rPr>
            <sz val="11"/>
            <rFont val="Calibri"/>
          </rPr>
          <t>The RHEL 8 SSH daemon must prevent remote hosts from connecting to the proxy display.</t>
        </r>
      </text>
    </comment>
    <comment ref="K26" authorId="0" shapeId="0" xr:uid="{00000000-0006-0000-0500-0000AA000000}">
      <text>
        <r>
          <rPr>
            <sz val="11"/>
            <rFont val="Calibri"/>
          </rPr>
          <t>RHEL 8 must not enable IPv4 packet forwarding unless the system is a router.</t>
        </r>
      </text>
    </comment>
    <comment ref="H27" authorId="0" shapeId="0" xr:uid="{00000000-0006-0000-0500-0000AB000000}">
      <text>
        <r>
          <rPr>
            <sz val="11"/>
            <rFont val="Calibri"/>
          </rPr>
          <t>RHEL 8 must enable kernel parameters to enforce discretionary access control on symlinks.</t>
        </r>
      </text>
    </comment>
    <comment ref="I27" authorId="0" shapeId="0" xr:uid="{00000000-0006-0000-0500-0000AC000000}">
      <text>
        <r>
          <rPr>
            <sz val="11"/>
            <rFont val="Calibri"/>
          </rPr>
          <t>RHEL 8 must enable kernel parameters to enforce discretionary access control on hardlinks.</t>
        </r>
      </text>
    </comment>
    <comment ref="J27" authorId="0" shapeId="0" xr:uid="{00000000-0006-0000-0500-0000AD000000}">
      <text>
        <r>
          <rPr>
            <sz val="11"/>
            <rFont val="Calibri"/>
          </rPr>
          <t>RHEL 8 must restrict access to the kernel message buffer.</t>
        </r>
      </text>
    </comment>
    <comment ref="K27" authorId="0" shapeId="0" xr:uid="{00000000-0006-0000-0500-0000AE000000}">
      <text>
        <r>
          <rPr>
            <sz val="11"/>
            <rFont val="Calibri"/>
          </rPr>
          <t>RHEL 8 must prevent kernel profiling by unprivileged users.</t>
        </r>
      </text>
    </comment>
    <comment ref="L27" authorId="0" shapeId="0" xr:uid="{00000000-0006-0000-0500-0000AF000000}">
      <text>
        <r>
          <rPr>
            <sz val="11"/>
            <rFont val="Calibri"/>
          </rPr>
          <t>RHEL 8 must enable the SELinux targeted policy.</t>
        </r>
      </text>
    </comment>
    <comment ref="M27" authorId="0" shapeId="0" xr:uid="{00000000-0006-0000-0500-0000B0000000}">
      <text>
        <r>
          <rPr>
            <sz val="11"/>
            <rFont val="Calibri"/>
          </rPr>
          <t>RHEL 8 must prevent files with the setuid and setgid bit set from being executed on the /boot directory.</t>
        </r>
      </text>
    </comment>
    <comment ref="N27" authorId="0" shapeId="0" xr:uid="{00000000-0006-0000-0500-0000B1000000}">
      <text>
        <r>
          <rPr>
            <sz val="11"/>
            <rFont val="Calibri"/>
          </rPr>
          <t>RHEL 8 must prevent files with the setuid and setgid bit set from being executed on file systems that are used with removable media.</t>
        </r>
      </text>
    </comment>
    <comment ref="O27" authorId="0" shapeId="0" xr:uid="{00000000-0006-0000-0500-0000B2000000}">
      <text>
        <r>
          <rPr>
            <sz val="11"/>
            <rFont val="Calibri"/>
          </rPr>
          <t>RHEL 8 must prevent files with the setuid and setgid bit set from being executed on file systems that are imported via Network File System (NFS).</t>
        </r>
      </text>
    </comment>
    <comment ref="P27" authorId="0" shapeId="0" xr:uid="{00000000-0006-0000-0500-0000B3000000}">
      <text>
        <r>
          <rPr>
            <sz val="11"/>
            <rFont val="Calibri"/>
          </rPr>
          <t>RHEL 8 must not allow users to override SSH environment variables.</t>
        </r>
      </text>
    </comment>
    <comment ref="Q27" authorId="0" shapeId="0" xr:uid="{00000000-0006-0000-0500-0000B4000000}">
      <text>
        <r>
          <rPr>
            <sz val="11"/>
            <rFont val="Calibri"/>
          </rPr>
          <t>RHEL 8 must mount /dev/shm with the nodev option.</t>
        </r>
      </text>
    </comment>
    <comment ref="R27" authorId="0" shapeId="0" xr:uid="{00000000-0006-0000-0500-0000B5000000}">
      <text>
        <r>
          <rPr>
            <sz val="11"/>
            <rFont val="Calibri"/>
          </rPr>
          <t>RHEL 8 must mount /dev/shm with the nosuid option.</t>
        </r>
      </text>
    </comment>
    <comment ref="S27" authorId="0" shapeId="0" xr:uid="{00000000-0006-0000-0500-0000B6000000}">
      <text>
        <r>
          <rPr>
            <sz val="11"/>
            <rFont val="Calibri"/>
          </rPr>
          <t>RHEL 8 must mount /dev/shm with the noexec option.</t>
        </r>
      </text>
    </comment>
    <comment ref="T27" authorId="0" shapeId="0" xr:uid="{00000000-0006-0000-0500-0000B7000000}">
      <text>
        <r>
          <rPr>
            <sz val="11"/>
            <rFont val="Calibri"/>
          </rPr>
          <t>RHEL 8 must mount /tmp with the nodev option.</t>
        </r>
      </text>
    </comment>
    <comment ref="U27" authorId="0" shapeId="0" xr:uid="{00000000-0006-0000-0500-0000B8000000}">
      <text>
        <r>
          <rPr>
            <sz val="11"/>
            <rFont val="Calibri"/>
          </rPr>
          <t>RHEL 8 must mount /tmp with the nosuid option.</t>
        </r>
      </text>
    </comment>
    <comment ref="V27" authorId="0" shapeId="0" xr:uid="{00000000-0006-0000-0500-0000B9000000}">
      <text>
        <r>
          <rPr>
            <sz val="11"/>
            <rFont val="Calibri"/>
          </rPr>
          <t>RHEL 8 must mount /tmp with the noexec option.</t>
        </r>
      </text>
    </comment>
    <comment ref="W27" authorId="0" shapeId="0" xr:uid="{00000000-0006-0000-0500-0000BA000000}">
      <text>
        <r>
          <rPr>
            <sz val="11"/>
            <rFont val="Calibri"/>
          </rPr>
          <t>RHEL 8 must mount /var/log with the nodev option.</t>
        </r>
      </text>
    </comment>
    <comment ref="X27" authorId="0" shapeId="0" xr:uid="{00000000-0006-0000-0500-0000BB000000}">
      <text>
        <r>
          <rPr>
            <sz val="11"/>
            <rFont val="Calibri"/>
          </rPr>
          <t>RHEL 8 must mount /var/log with the nosuid option.</t>
        </r>
      </text>
    </comment>
    <comment ref="Y27" authorId="0" shapeId="0" xr:uid="{00000000-0006-0000-0500-0000BC000000}">
      <text>
        <r>
          <rPr>
            <sz val="11"/>
            <rFont val="Calibri"/>
          </rPr>
          <t>RHEL 8 must mount /var/log with the noexec option.</t>
        </r>
      </text>
    </comment>
    <comment ref="Z27" authorId="0" shapeId="0" xr:uid="{00000000-0006-0000-0500-0000BD000000}">
      <text>
        <r>
          <rPr>
            <sz val="11"/>
            <rFont val="Calibri"/>
          </rPr>
          <t>RHEL 8 must mount /var/tmp with the nodev option.</t>
        </r>
      </text>
    </comment>
    <comment ref="AA27" authorId="0" shapeId="0" xr:uid="{00000000-0006-0000-0500-0000BE000000}">
      <text>
        <r>
          <rPr>
            <sz val="11"/>
            <rFont val="Calibri"/>
          </rPr>
          <t>RHEL 8 must mount /var/tmp with the nosuid option.</t>
        </r>
      </text>
    </comment>
    <comment ref="AB27" authorId="0" shapeId="0" xr:uid="{00000000-0006-0000-0500-0000BF000000}">
      <text>
        <r>
          <rPr>
            <sz val="11"/>
            <rFont val="Calibri"/>
          </rPr>
          <t>RHEL 8 must mount /var/tmp with the noexec option.</t>
        </r>
      </text>
    </comment>
    <comment ref="AC27" authorId="0" shapeId="0" xr:uid="{00000000-0006-0000-0500-0000C0000000}">
      <text>
        <r>
          <rPr>
            <sz val="11"/>
            <rFont val="Calibri"/>
          </rPr>
          <t>RHEL 8 must restrict exposed kernel pointer addresses access.</t>
        </r>
      </text>
    </comment>
    <comment ref="AD27" authorId="0" shapeId="0" xr:uid="{00000000-0006-0000-0500-0000C1000000}">
      <text>
        <r>
          <rPr>
            <sz val="11"/>
            <rFont val="Calibri"/>
          </rPr>
          <t>RHEL 8 must prevent files with the setuid and setgid bit set from being executed on the /boot/efi directory.</t>
        </r>
      </text>
    </comment>
    <comment ref="H29" authorId="0" shapeId="0" xr:uid="{00000000-0006-0000-0500-0000C2000000}">
      <text>
        <r>
          <rPr>
            <sz val="11"/>
            <rFont val="Calibri"/>
          </rPr>
          <t>There must be no shosts.equiv files on the RHEL 8 operating system.</t>
        </r>
      </text>
    </comment>
    <comment ref="I29" authorId="0" shapeId="0" xr:uid="{00000000-0006-0000-0500-0000C3000000}">
      <text>
        <r>
          <rPr>
            <sz val="11"/>
            <rFont val="Calibri"/>
          </rPr>
          <t>There must be no .shosts files on the RHEL 8 operating system.</t>
        </r>
      </text>
    </comment>
    <comment ref="J29" authorId="0" shapeId="0" xr:uid="{00000000-0006-0000-0500-0000C4000000}">
      <text>
        <r>
          <rPr>
            <sz val="11"/>
            <rFont val="Calibri"/>
          </rPr>
          <t>The RHEL 8 SSH daemon must not allow authentication using known host’s authentication.</t>
        </r>
      </text>
    </comment>
    <comment ref="K29" authorId="0" shapeId="0" xr:uid="{00000000-0006-0000-0500-0000C5000000}">
      <text>
        <r>
          <rPr>
            <sz val="11"/>
            <rFont val="Calibri"/>
          </rPr>
          <t>The RHEL 8 SSH daemon must not allow Kerberos authentication, except to fulfill documented and validated mission requirements.</t>
        </r>
      </text>
    </comment>
    <comment ref="L29" authorId="0" shapeId="0" xr:uid="{00000000-0006-0000-0500-0000C6000000}">
      <text>
        <r>
          <rPr>
            <sz val="11"/>
            <rFont val="Calibri"/>
          </rPr>
          <t>RHEL 8 must ensure the password complexity module is enabled in the password-auth file.</t>
        </r>
      </text>
    </comment>
    <comment ref="M29" authorId="0" shapeId="0" xr:uid="{00000000-0006-0000-0500-0000C7000000}">
      <text>
        <r>
          <rPr>
            <sz val="11"/>
            <rFont val="Calibri"/>
          </rPr>
          <t>RHEL 8 must enforce password complexity by requiring that at least one uppercase character be used.</t>
        </r>
      </text>
    </comment>
    <comment ref="N29" authorId="0" shapeId="0" xr:uid="{00000000-0006-0000-0500-0000C8000000}">
      <text>
        <r>
          <rPr>
            <sz val="11"/>
            <rFont val="Calibri"/>
          </rPr>
          <t>RHEL 8 must enforce password complexity by requiring that at least one lower-case character be used.</t>
        </r>
      </text>
    </comment>
    <comment ref="O29" authorId="0" shapeId="0" xr:uid="{00000000-0006-0000-0500-0000C9000000}">
      <text>
        <r>
          <rPr>
            <sz val="11"/>
            <rFont val="Calibri"/>
          </rPr>
          <t>RHEL 8 must enforce password complexity by requiring that at least one numeric character be used.</t>
        </r>
      </text>
    </comment>
    <comment ref="P29" authorId="0" shapeId="0" xr:uid="{00000000-0006-0000-0500-0000CA000000}">
      <text>
        <r>
          <rPr>
            <sz val="11"/>
            <rFont val="Calibri"/>
          </rPr>
          <t>RHEL 8 must require the maximum number of repeating characters of the same character class be limited to four when passwords are changed.</t>
        </r>
      </text>
    </comment>
    <comment ref="Q29" authorId="0" shapeId="0" xr:uid="{00000000-0006-0000-0500-0000CB000000}">
      <text>
        <r>
          <rPr>
            <sz val="11"/>
            <rFont val="Calibri"/>
          </rPr>
          <t>RHEL 8 must require the maximum number of repeating characters be limited to three when passwords are changed.</t>
        </r>
      </text>
    </comment>
    <comment ref="R29" authorId="0" shapeId="0" xr:uid="{00000000-0006-0000-0500-0000CC000000}">
      <text>
        <r>
          <rPr>
            <sz val="11"/>
            <rFont val="Calibri"/>
          </rPr>
          <t>RHEL 8 must require the change of at least four character classes when passwords are changed.</t>
        </r>
      </text>
    </comment>
    <comment ref="S29" authorId="0" shapeId="0" xr:uid="{00000000-0006-0000-0500-0000CD000000}">
      <text>
        <r>
          <rPr>
            <sz val="11"/>
            <rFont val="Calibri"/>
          </rPr>
          <t>RHEL 8 must require the change of at least 8 characters when passwords are changed.</t>
        </r>
      </text>
    </comment>
    <comment ref="T29" authorId="0" shapeId="0" xr:uid="{00000000-0006-0000-0500-0000CE000000}">
      <text>
        <r>
          <rPr>
            <sz val="11"/>
            <rFont val="Calibri"/>
          </rPr>
          <t>RHEL 8 passwords must have a 24 hours/1 day minimum password lifetime restriction in /etc/shadow.</t>
        </r>
      </text>
    </comment>
    <comment ref="U29" authorId="0" shapeId="0" xr:uid="{00000000-0006-0000-0500-0000CF000000}">
      <text>
        <r>
          <rPr>
            <sz val="11"/>
            <rFont val="Calibri"/>
          </rPr>
          <t>RHEL 8 passwords for new users or password changes must have a 24 hours/1 day minimum password lifetime restriction in /etc/login.defs.</t>
        </r>
      </text>
    </comment>
    <comment ref="V29" authorId="0" shapeId="0" xr:uid="{00000000-0006-0000-0500-0000D0000000}">
      <text>
        <r>
          <rPr>
            <sz val="11"/>
            <rFont val="Calibri"/>
          </rPr>
          <t>RHEL 8 user account passwords must have a 60-day maximum password lifetime restriction.</t>
        </r>
      </text>
    </comment>
    <comment ref="W29" authorId="0" shapeId="0" xr:uid="{00000000-0006-0000-0500-0000D1000000}">
      <text>
        <r>
          <rPr>
            <sz val="11"/>
            <rFont val="Calibri"/>
          </rPr>
          <t>RHEL 8 user account passwords must be configured so that existing passwords are restricted to a 60-day maximum lifetime.</t>
        </r>
      </text>
    </comment>
    <comment ref="X29" authorId="0" shapeId="0" xr:uid="{00000000-0006-0000-0500-0000D2000000}">
      <text>
        <r>
          <rPr>
            <sz val="11"/>
            <rFont val="Calibri"/>
          </rPr>
          <t>RHEL 8 passwords must have a minimum of 15 characters.</t>
        </r>
      </text>
    </comment>
    <comment ref="Y29" authorId="0" shapeId="0" xr:uid="{00000000-0006-0000-0500-0000D3000000}">
      <text>
        <r>
          <rPr>
            <sz val="11"/>
            <rFont val="Calibri"/>
          </rPr>
          <t>RHEL 8 passwords for new users must have a minimum of 15 characters.</t>
        </r>
      </text>
    </comment>
    <comment ref="Z29" authorId="0" shapeId="0" xr:uid="{00000000-0006-0000-0500-0000D4000000}">
      <text>
        <r>
          <rPr>
            <sz val="11"/>
            <rFont val="Calibri"/>
          </rPr>
          <t>All RHEL 8 passwords must contain at least one special character.</t>
        </r>
      </text>
    </comment>
    <comment ref="AA29" authorId="0" shapeId="0" xr:uid="{00000000-0006-0000-0500-0000D5000000}">
      <text>
        <r>
          <rPr>
            <sz val="11"/>
            <rFont val="Calibri"/>
          </rPr>
          <t>RHEL 8 must prevent the use of dictionary words for passwords.</t>
        </r>
      </text>
    </comment>
    <comment ref="AB29" authorId="0" shapeId="0" xr:uid="{00000000-0006-0000-0500-0000D6000000}">
      <text>
        <r>
          <rPr>
            <sz val="11"/>
            <rFont val="Calibri"/>
          </rPr>
          <t>RHEL 8 must not allow accounts configured with blank or null passwords.</t>
        </r>
      </text>
    </comment>
    <comment ref="AC29" authorId="0" shapeId="0" xr:uid="{00000000-0006-0000-0500-0000D7000000}">
      <text>
        <r>
          <rPr>
            <sz val="11"/>
            <rFont val="Calibri"/>
          </rPr>
          <t>The RHEL 8 SSH daemon must not allow GSSAPI authentication, except to fulfill documented and validated mission requirements.</t>
        </r>
      </text>
    </comment>
    <comment ref="AD29" authorId="0" shapeId="0" xr:uid="{00000000-0006-0000-0500-0000D8000000}">
      <text>
        <r>
          <rPr>
            <sz val="11"/>
            <rFont val="Calibri"/>
          </rPr>
          <t>RHEL 8 must not allow blank or null passwords in the password-auth file.</t>
        </r>
      </text>
    </comment>
    <comment ref="AE29" authorId="0" shapeId="0" xr:uid="{00000000-0006-0000-0500-0000D9000000}">
      <text>
        <r>
          <rPr>
            <sz val="11"/>
            <rFont val="Calibri"/>
          </rPr>
          <t>The RHEL 8 operating system must not have accounts configured with blank or null passwords.</t>
        </r>
      </text>
    </comment>
    <comment ref="AF29" authorId="0" shapeId="0" xr:uid="{00000000-0006-0000-0500-0000DA000000}">
      <text>
        <r>
          <rPr>
            <sz val="11"/>
            <rFont val="Calibri"/>
          </rPr>
          <t>RHEL 8 must ensure the password complexity module is enabled in the system-auth file.</t>
        </r>
      </text>
    </comment>
    <comment ref="AG29" authorId="0" shapeId="0" xr:uid="{00000000-0006-0000-0500-0000DB000000}">
      <text>
        <r>
          <rPr>
            <sz val="11"/>
            <rFont val="Calibri"/>
          </rPr>
          <t>RHEL 8 systems, version 8.4 and above, must ensure the password complexity module is configured for three retries or less.</t>
        </r>
      </text>
    </comment>
    <comment ref="AH29" authorId="0" shapeId="0" xr:uid="{00000000-0006-0000-0500-0000DC000000}">
      <text>
        <r>
          <rPr>
            <sz val="11"/>
            <rFont val="Calibri"/>
          </rPr>
          <t>RHEL 8 must not allow blank or null passwords in the system-auth file.</t>
        </r>
      </text>
    </comment>
    <comment ref="H31" authorId="0" shapeId="0" xr:uid="{00000000-0006-0000-0500-0000DD000000}">
      <text>
        <r>
          <rPr>
            <sz val="11"/>
            <rFont val="Calibri"/>
          </rPr>
          <t>RHEL 8 must require users to provide a password for privilege escalation.</t>
        </r>
      </text>
    </comment>
    <comment ref="I31" authorId="0" shapeId="0" xr:uid="{00000000-0006-0000-0500-0000DE000000}">
      <text>
        <r>
          <rPr>
            <sz val="11"/>
            <rFont val="Calibri"/>
          </rPr>
          <t>RHEL 8 must require users to reauthenticate for privilege escalation.</t>
        </r>
      </text>
    </comment>
    <comment ref="J31" authorId="0" shapeId="0" xr:uid="{00000000-0006-0000-0500-0000DF000000}">
      <text>
        <r>
          <rPr>
            <sz val="11"/>
            <rFont val="Calibri"/>
          </rPr>
          <t>RHEL 8 must not permit direct logons to the root account using remote access via SSH.</t>
        </r>
      </text>
    </comment>
    <comment ref="K31" authorId="0" shapeId="0" xr:uid="{00000000-0006-0000-0500-0000E0000000}">
      <text>
        <r>
          <rPr>
            <sz val="11"/>
            <rFont val="Calibri"/>
          </rPr>
          <t>The root account must be the only account having unrestricted access to the RHEL 8 system.</t>
        </r>
      </text>
    </comment>
    <comment ref="L31" authorId="0" shapeId="0" xr:uid="{00000000-0006-0000-0500-0000E1000000}">
      <text>
        <r>
          <rPr>
            <sz val="11"/>
            <rFont val="Calibri"/>
          </rPr>
          <t>RHEL 8 must restrict privilege elevation to authorized personnel.</t>
        </r>
      </text>
    </comment>
    <comment ref="M31" authorId="0" shapeId="0" xr:uid="{00000000-0006-0000-0500-0000E2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1" authorId="0" shapeId="0" xr:uid="{00000000-0006-0000-0500-0000E3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1" authorId="0" shapeId="0" xr:uid="{00000000-0006-0000-0500-0000E4000000}">
      <text>
        <r>
          <rPr>
            <sz val="11"/>
            <rFont val="Calibri"/>
          </rPr>
          <t>RHEL 8 systems, versions 8.2 and above, must configure SELinux context type to allow the use of a non-default faillock tally directory.</t>
        </r>
      </text>
    </comment>
    <comment ref="P31" authorId="0" shapeId="0" xr:uid="{00000000-0006-0000-0500-0000E5000000}">
      <text>
        <r>
          <rPr>
            <sz val="11"/>
            <rFont val="Calibri"/>
          </rPr>
          <t>RHEL 8 systems below version 8.2 must configure SELinux context type to allow the use of a non-default faillock tally directory.</t>
        </r>
      </text>
    </comment>
    <comment ref="Q31" authorId="0" shapeId="0" xr:uid="{00000000-0006-0000-0500-0000E6000000}">
      <text>
        <r>
          <rPr>
            <sz val="11"/>
            <rFont val="Calibri"/>
          </rPr>
          <t>The RHEL 8 operating system must not be configured to bypass password requirements for privilege escalation.</t>
        </r>
      </text>
    </comment>
    <comment ref="R31" authorId="0" shapeId="0" xr:uid="{00000000-0006-0000-0500-0000E7000000}">
      <text>
        <r>
          <rPr>
            <sz val="11"/>
            <rFont val="Calibri"/>
          </rPr>
          <t>RHEL 8 must prevent nonprivileged users from executing privileged functions, including disabling, circumventing, or altering implemented security safeguards/countermeasures.</t>
        </r>
      </text>
    </comment>
    <comment ref="S31" authorId="0" shapeId="0" xr:uid="{00000000-0006-0000-0500-0000E8000000}">
      <text>
        <r>
          <rPr>
            <sz val="11"/>
            <rFont val="Calibri"/>
          </rPr>
          <t>RHEL 8 must elevate the SELinux context when an administrator calls the sudo command.</t>
        </r>
      </text>
    </comment>
    <comment ref="H32" authorId="0" shapeId="0" xr:uid="{00000000-0006-0000-0500-0000E9000000}">
      <text>
        <r>
          <rPr>
            <sz val="11"/>
            <rFont val="Calibri"/>
          </rPr>
          <t>RHEL 8 must use a Linux Security Module configured to enforce limits on system services.</t>
        </r>
      </text>
    </comment>
    <comment ref="I32" authorId="0" shapeId="0" xr:uid="{00000000-0006-0000-0500-0000EA000000}">
      <text>
        <r>
          <rPr>
            <sz val="11"/>
            <rFont val="Calibri"/>
          </rPr>
          <t>RHEL 8 must enable the SELinux targeted policy.</t>
        </r>
      </text>
    </comment>
    <comment ref="J32" authorId="0" shapeId="0" xr:uid="{00000000-0006-0000-0500-0000EB000000}">
      <text>
        <r>
          <rPr>
            <sz val="11"/>
            <rFont val="Calibri"/>
          </rPr>
          <t>RHEL 8 must restrict usage of ptrace to descendant  processes.</t>
        </r>
      </text>
    </comment>
    <comment ref="K32" authorId="0" shapeId="0" xr:uid="{00000000-0006-0000-0500-0000EC000000}">
      <text>
        <r>
          <rPr>
            <sz val="11"/>
            <rFont val="Calibri"/>
          </rPr>
          <t>RHEL 8 must disable the use of user namespaces.</t>
        </r>
      </text>
    </comment>
    <comment ref="L32" authorId="0" shapeId="0" xr:uid="{00000000-0006-0000-0500-0000ED000000}">
      <text>
        <r>
          <rPr>
            <sz val="11"/>
            <rFont val="Calibri"/>
          </rPr>
          <t>RHEL 8 systems, versions 8.2 and above, must configure SELinux context type to allow the use of a non-default faillock tally directory.</t>
        </r>
      </text>
    </comment>
    <comment ref="M32" authorId="0" shapeId="0" xr:uid="{00000000-0006-0000-0500-0000EE000000}">
      <text>
        <r>
          <rPr>
            <sz val="11"/>
            <rFont val="Calibri"/>
          </rPr>
          <t>RHEL 8 systems below version 8.2 must configure SELinux context type to allow the use of a non-default faillock tally directory.</t>
        </r>
      </text>
    </comment>
    <comment ref="N32" authorId="0" shapeId="0" xr:uid="{00000000-0006-0000-0500-0000EF000000}">
      <text>
        <r>
          <rPr>
            <sz val="11"/>
            <rFont val="Calibri"/>
          </rPr>
          <t>RHEL 8 must elevate the SELinux context when an administrator calls the sudo command.</t>
        </r>
      </text>
    </comment>
    <comment ref="H34" authorId="0" shapeId="0" xr:uid="{00000000-0006-0000-0500-0000F0000000}">
      <text>
        <r>
          <rPr>
            <sz val="11"/>
            <rFont val="Calibri"/>
          </rPr>
          <t>A sticky bit must be set on all RHEL 8 public directories to prevent unauthorized and unintended information transferred via shared system resources.</t>
        </r>
      </text>
    </comment>
    <comment ref="I34" authorId="0" shapeId="0" xr:uid="{00000000-0006-0000-0500-0000F1000000}">
      <text>
        <r>
          <rPr>
            <sz val="11"/>
            <rFont val="Calibri"/>
          </rPr>
          <t>The RHEL 8 /var/log/messages file must have mode 0640 or less permissive.</t>
        </r>
      </text>
    </comment>
    <comment ref="J34" authorId="0" shapeId="0" xr:uid="{00000000-0006-0000-0500-0000F2000000}">
      <text>
        <r>
          <rPr>
            <sz val="11"/>
            <rFont val="Calibri"/>
          </rPr>
          <t>The RHEL 8 /var/log/messages file must be owned by root.</t>
        </r>
      </text>
    </comment>
    <comment ref="K34" authorId="0" shapeId="0" xr:uid="{00000000-0006-0000-0500-0000F3000000}">
      <text>
        <r>
          <rPr>
            <sz val="11"/>
            <rFont val="Calibri"/>
          </rPr>
          <t>The RHEL 8 /var/log/messages file must be group-owned by root.</t>
        </r>
      </text>
    </comment>
    <comment ref="L34" authorId="0" shapeId="0" xr:uid="{00000000-0006-0000-0500-0000F4000000}">
      <text>
        <r>
          <rPr>
            <sz val="11"/>
            <rFont val="Calibri"/>
          </rPr>
          <t>The RHEL 8 /var/log directory must have mode 0755 or less permissive.</t>
        </r>
      </text>
    </comment>
    <comment ref="M34" authorId="0" shapeId="0" xr:uid="{00000000-0006-0000-0500-0000F5000000}">
      <text>
        <r>
          <rPr>
            <sz val="11"/>
            <rFont val="Calibri"/>
          </rPr>
          <t>The RHEL 8 /var/log directory must be owned by root.</t>
        </r>
      </text>
    </comment>
    <comment ref="N34" authorId="0" shapeId="0" xr:uid="{00000000-0006-0000-0500-0000F6000000}">
      <text>
        <r>
          <rPr>
            <sz val="11"/>
            <rFont val="Calibri"/>
          </rPr>
          <t>The RHEL 8 /var/log directory must be group-owned by root.</t>
        </r>
      </text>
    </comment>
    <comment ref="O34" authorId="0" shapeId="0" xr:uid="{00000000-0006-0000-0500-0000F7000000}">
      <text>
        <r>
          <rPr>
            <sz val="11"/>
            <rFont val="Calibri"/>
          </rPr>
          <t>RHEL 8 system commands must have mode 755 or less permissive.</t>
        </r>
      </text>
    </comment>
    <comment ref="P34" authorId="0" shapeId="0" xr:uid="{00000000-0006-0000-0500-0000F8000000}">
      <text>
        <r>
          <rPr>
            <sz val="11"/>
            <rFont val="Calibri"/>
          </rPr>
          <t>RHEL 8 system commands must be owned by root.</t>
        </r>
      </text>
    </comment>
    <comment ref="Q34" authorId="0" shapeId="0" xr:uid="{00000000-0006-0000-0500-0000F9000000}">
      <text>
        <r>
          <rPr>
            <sz val="11"/>
            <rFont val="Calibri"/>
          </rPr>
          <t>RHEL 8 system commands must be group-owned by root or a system account.</t>
        </r>
      </text>
    </comment>
    <comment ref="R34" authorId="0" shapeId="0" xr:uid="{00000000-0006-0000-0500-0000FA000000}">
      <text>
        <r>
          <rPr>
            <sz val="11"/>
            <rFont val="Calibri"/>
          </rPr>
          <t>RHEL 8 library files must have mode 755 or less permissive.</t>
        </r>
      </text>
    </comment>
    <comment ref="S34" authorId="0" shapeId="0" xr:uid="{00000000-0006-0000-0500-0000FB000000}">
      <text>
        <r>
          <rPr>
            <sz val="11"/>
            <rFont val="Calibri"/>
          </rPr>
          <t>RHEL 8 library files must be owned by root.</t>
        </r>
      </text>
    </comment>
    <comment ref="T34" authorId="0" shapeId="0" xr:uid="{00000000-0006-0000-0500-0000FC000000}">
      <text>
        <r>
          <rPr>
            <sz val="11"/>
            <rFont val="Calibri"/>
          </rPr>
          <t>RHEL 8 library files must be group-owned by root.</t>
        </r>
      </text>
    </comment>
    <comment ref="U34" authorId="0" shapeId="0" xr:uid="{00000000-0006-0000-0500-0000FD000000}">
      <text>
        <r>
          <rPr>
            <sz val="11"/>
            <rFont val="Calibri"/>
          </rPr>
          <t>The RHEL 8 SSH public host key files must have mode 0644 or less permissive.</t>
        </r>
      </text>
    </comment>
    <comment ref="V34" authorId="0" shapeId="0" xr:uid="{00000000-0006-0000-0500-0000FE000000}">
      <text>
        <r>
          <rPr>
            <sz val="11"/>
            <rFont val="Calibri"/>
          </rPr>
          <t>The RHEL 8 SSH private host key files must have mode 0640 or less permissive.</t>
        </r>
      </text>
    </comment>
    <comment ref="W34" authorId="0" shapeId="0" xr:uid="{00000000-0006-0000-0500-0000FF000000}">
      <text>
        <r>
          <rPr>
            <sz val="11"/>
            <rFont val="Calibri"/>
          </rPr>
          <t>The RHEL 8 SSH daemon must perform strict mode checking of home directory configuration files.</t>
        </r>
      </text>
    </comment>
    <comment ref="X34" authorId="0" shapeId="0" xr:uid="{00000000-0006-0000-0500-000000010000}">
      <text>
        <r>
          <rPr>
            <sz val="11"/>
            <rFont val="Calibri"/>
          </rPr>
          <t>RHEL 8 must prevent files with the setuid and setgid bit set from being executed on file systems that contain user home directories.</t>
        </r>
      </text>
    </comment>
    <comment ref="Y34" authorId="0" shapeId="0" xr:uid="{00000000-0006-0000-0500-000001010000}">
      <text>
        <r>
          <rPr>
            <sz val="11"/>
            <rFont val="Calibri"/>
          </rPr>
          <t>RHEL 8 must prevent code from being executed on file systems that contain user home directories.</t>
        </r>
      </text>
    </comment>
    <comment ref="Z34" authorId="0" shapeId="0" xr:uid="{00000000-0006-0000-0500-000002010000}">
      <text>
        <r>
          <rPr>
            <sz val="11"/>
            <rFont val="Calibri"/>
          </rPr>
          <t>RHEL 8 must prevent code from being executed on file systems that are imported via Network File System (NFS).</t>
        </r>
      </text>
    </comment>
    <comment ref="AA34" authorId="0" shapeId="0" xr:uid="{00000000-0006-0000-0500-000003010000}">
      <text>
        <r>
          <rPr>
            <sz val="11"/>
            <rFont val="Calibri"/>
          </rPr>
          <t>RHEL 8 must prevent special devices on file systems that are imported via Network File System (NFS).</t>
        </r>
      </text>
    </comment>
    <comment ref="AB34" authorId="0" shapeId="0" xr:uid="{00000000-0006-0000-0500-000004010000}">
      <text>
        <r>
          <rPr>
            <sz val="11"/>
            <rFont val="Calibri"/>
          </rPr>
          <t>Executable search paths within the initialization files of all local interactive RHEL 8 users must only contain paths that resolve to the system default or the users home directory.</t>
        </r>
      </text>
    </comment>
    <comment ref="AC34" authorId="0" shapeId="0" xr:uid="{00000000-0006-0000-0500-000005010000}">
      <text>
        <r>
          <rPr>
            <sz val="11"/>
            <rFont val="Calibri"/>
          </rPr>
          <t>All RHEL 8 world-writable directories must be owned by root, sys, bin, or an application user.</t>
        </r>
      </text>
    </comment>
    <comment ref="AD34" authorId="0" shapeId="0" xr:uid="{00000000-0006-0000-0500-000006010000}">
      <text>
        <r>
          <rPr>
            <sz val="11"/>
            <rFont val="Calibri"/>
          </rPr>
          <t>All RHEL 8 world-writable directories must be group-owned by root, sys, bin, or an application group.</t>
        </r>
      </text>
    </comment>
    <comment ref="AE34" authorId="0" shapeId="0" xr:uid="{00000000-0006-0000-0500-000007010000}">
      <text>
        <r>
          <rPr>
            <sz val="11"/>
            <rFont val="Calibri"/>
          </rPr>
          <t>All RHEL 8 local interactive users must have a home directory assigned in the /etc/passwd file.</t>
        </r>
      </text>
    </comment>
    <comment ref="AF34" authorId="0" shapeId="0" xr:uid="{00000000-0006-0000-0500-000008010000}">
      <text>
        <r>
          <rPr>
            <sz val="11"/>
            <rFont val="Calibri"/>
          </rPr>
          <t>All RHEL 8 local interactive user home directories must have mode 0750 or less permissive.</t>
        </r>
      </text>
    </comment>
    <comment ref="AG34" authorId="0" shapeId="0" xr:uid="{00000000-0006-0000-0500-000009010000}">
      <text>
        <r>
          <rPr>
            <sz val="11"/>
            <rFont val="Calibri"/>
          </rPr>
          <t>All RHEL 8 local interactive user home directories must be group-owned by the home directory owner’s primary group.</t>
        </r>
      </text>
    </comment>
    <comment ref="AH34" authorId="0" shapeId="0" xr:uid="{00000000-0006-0000-0500-00000A010000}">
      <text>
        <r>
          <rPr>
            <sz val="11"/>
            <rFont val="Calibri"/>
          </rPr>
          <t>All RHEL 8 local interactive user home directories defined in the /etc/passwd file must exist.</t>
        </r>
      </text>
    </comment>
    <comment ref="AI34" authorId="0" shapeId="0" xr:uid="{00000000-0006-0000-0500-00000B010000}">
      <text>
        <r>
          <rPr>
            <sz val="11"/>
            <rFont val="Calibri"/>
          </rPr>
          <t>All RHEL 8 local interactive user accounts must be assigned a home directory upon creation.</t>
        </r>
      </text>
    </comment>
    <comment ref="AJ34" authorId="0" shapeId="0" xr:uid="{00000000-0006-0000-0500-00000C010000}">
      <text>
        <r>
          <rPr>
            <sz val="11"/>
            <rFont val="Calibri"/>
          </rPr>
          <t>All RHEL 8 local initialization files must have mode 0740 or less permissive.</t>
        </r>
      </text>
    </comment>
    <comment ref="AK34" authorId="0" shapeId="0" xr:uid="{00000000-0006-0000-0500-00000D010000}">
      <text>
        <r>
          <rPr>
            <sz val="11"/>
            <rFont val="Calibri"/>
          </rPr>
          <t>All RHEL 8 local files and directories must have a valid owner.</t>
        </r>
      </text>
    </comment>
    <comment ref="AL34" authorId="0" shapeId="0" xr:uid="{00000000-0006-0000-0500-00000E010000}">
      <text>
        <r>
          <rPr>
            <sz val="11"/>
            <rFont val="Calibri"/>
          </rPr>
          <t>All RHEL 8 local files and directories must have a valid group owner.</t>
        </r>
      </text>
    </comment>
    <comment ref="AM34" authorId="0" shapeId="0" xr:uid="{00000000-0006-0000-0500-00000F010000}">
      <text>
        <r>
          <rPr>
            <sz val="11"/>
            <rFont val="Calibri"/>
          </rPr>
          <t>A separate RHEL 8 filesystem must be used for user home directories (such as /home or an equivalent).</t>
        </r>
      </text>
    </comment>
    <comment ref="AN34" authorId="0" shapeId="0" xr:uid="{00000000-0006-0000-0500-000010010000}">
      <text>
        <r>
          <rPr>
            <sz val="11"/>
            <rFont val="Calibri"/>
          </rPr>
          <t>RHEL 8 must define default permissions for all authenticated users in such a way that the user can only read and modify their own files.</t>
        </r>
      </text>
    </comment>
    <comment ref="AO34" authorId="0" shapeId="0" xr:uid="{00000000-0006-0000-0500-000011010000}">
      <text>
        <r>
          <rPr>
            <sz val="11"/>
            <rFont val="Calibri"/>
          </rPr>
          <t>RHEL 8 must set the umask value to 077 for all local interactive user accounts.</t>
        </r>
      </text>
    </comment>
    <comment ref="AP34" authorId="0" shapeId="0" xr:uid="{00000000-0006-0000-0500-000012010000}">
      <text>
        <r>
          <rPr>
            <sz val="11"/>
            <rFont val="Calibri"/>
          </rPr>
          <t>RHEL 8 must define default permissions for logon and non-logon shells.</t>
        </r>
      </text>
    </comment>
    <comment ref="AQ34" authorId="0" shapeId="0" xr:uid="{00000000-0006-0000-0500-000013010000}">
      <text>
        <r>
          <rPr>
            <sz val="11"/>
            <rFont val="Calibri"/>
          </rPr>
          <t>RHEL 8 audit logs must have a mode of 0600 or less permissive to prevent unauthorized read access.</t>
        </r>
      </text>
    </comment>
    <comment ref="AR34" authorId="0" shapeId="0" xr:uid="{00000000-0006-0000-0500-000014010000}">
      <text>
        <r>
          <rPr>
            <sz val="11"/>
            <rFont val="Calibri"/>
          </rPr>
          <t>RHEL 8 audit logs must be owned by root to prevent unauthorized read access.</t>
        </r>
      </text>
    </comment>
    <comment ref="AS34" authorId="0" shapeId="0" xr:uid="{00000000-0006-0000-0500-000015010000}">
      <text>
        <r>
          <rPr>
            <sz val="11"/>
            <rFont val="Calibri"/>
          </rPr>
          <t>RHEL 8 audit logs must be group-owned by root to prevent unauthorized read access.</t>
        </r>
      </text>
    </comment>
    <comment ref="AT34" authorId="0" shapeId="0" xr:uid="{00000000-0006-0000-0500-000016010000}">
      <text>
        <r>
          <rPr>
            <sz val="11"/>
            <rFont val="Calibri"/>
          </rPr>
          <t>RHEL 8 audit log directory must be owned by root to prevent unauthorized read access.</t>
        </r>
      </text>
    </comment>
    <comment ref="AU34" authorId="0" shapeId="0" xr:uid="{00000000-0006-0000-0500-000017010000}">
      <text>
        <r>
          <rPr>
            <sz val="11"/>
            <rFont val="Calibri"/>
          </rPr>
          <t>RHEL 8 audit log directory must be group-owned by root to prevent unauthorized read access.</t>
        </r>
      </text>
    </comment>
    <comment ref="H41" authorId="0" shapeId="0" xr:uid="{00000000-0006-0000-0500-000018010000}">
      <text>
        <r>
          <rPr>
            <sz val="11"/>
            <rFont val="Calibri"/>
          </rPr>
          <t>RHEL 8 must be a vendor-supported release.</t>
        </r>
      </text>
    </comment>
    <comment ref="I41" authorId="0" shapeId="0" xr:uid="{00000000-0006-0000-0500-000019010000}">
      <text>
        <r>
          <rPr>
            <sz val="11"/>
            <rFont val="Calibri"/>
          </rPr>
          <t>RHEL 8 vendor packaged system security patches and updates must be installed and up to date.</t>
        </r>
      </text>
    </comment>
    <comment ref="J41" authorId="0" shapeId="0" xr:uid="{00000000-0006-0000-0500-00001A010000}">
      <text>
        <r>
          <rPr>
            <sz val="11"/>
            <rFont val="Calibri"/>
          </rPr>
          <t>RHEL 8 must have policycoreutils package installed.</t>
        </r>
      </text>
    </comment>
    <comment ref="H43" authorId="0" shapeId="0" xr:uid="{00000000-0006-0000-0500-00001B010000}">
      <text>
        <r>
          <rPr>
            <sz val="11"/>
            <rFont val="Calibri"/>
          </rPr>
          <t>RHEL 8 must map the authenticated identity to the user or group account for PKI-based authentication.</t>
        </r>
      </text>
    </comment>
    <comment ref="I43" authorId="0" shapeId="0" xr:uid="{00000000-0006-0000-0500-00001C010000}">
      <text>
        <r>
          <rPr>
            <sz val="11"/>
            <rFont val="Calibri"/>
          </rPr>
          <t>RHEL 8 duplicate User IDs (UIDs) must not exist for interactive users.</t>
        </r>
      </text>
    </comment>
    <comment ref="J43" authorId="0" shapeId="0" xr:uid="{00000000-0006-0000-0500-00001D010000}">
      <text>
        <r>
          <rPr>
            <sz val="11"/>
            <rFont val="Calibri"/>
          </rPr>
          <t>RHEL 8 account identifiers (individuals, groups, roles, and devices) must be disabled after 35 days of inactivity.</t>
        </r>
      </text>
    </comment>
    <comment ref="K43" authorId="0" shapeId="0" xr:uid="{00000000-0006-0000-0500-00001E010000}">
      <text>
        <r>
          <rPr>
            <sz val="11"/>
            <rFont val="Calibri"/>
          </rPr>
          <t>RHEL 8 must automatically expire temporary accounts within 72 hours.</t>
        </r>
      </text>
    </comment>
    <comment ref="L43" authorId="0" shapeId="0" xr:uid="{00000000-0006-0000-0500-00001F010000}">
      <text>
        <r>
          <rPr>
            <sz val="11"/>
            <rFont val="Calibri"/>
          </rPr>
          <t>RHEL 8 must not have unnecessary accounts.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RHEL 8 duplicate User IDs (UIDs) must not exist for interactive users.</t>
        </r>
      </text>
    </comment>
    <comment ref="K3" authorId="0" shapeId="0" xr:uid="{00000000-0006-0000-0600-000004000000}">
      <text>
        <r>
          <rPr>
            <sz val="11"/>
            <rFont val="Calibri"/>
          </rPr>
          <t>RHEL 8 account identifiers (individuals, groups, roles, and devices) must be disabled after 35 days of inactivity.</t>
        </r>
      </text>
    </comment>
    <comment ref="L3" authorId="0" shapeId="0" xr:uid="{00000000-0006-0000-0600-000002000000}">
      <text>
        <r>
          <rPr>
            <sz val="11"/>
            <rFont val="Calibri"/>
          </rPr>
          <t>RHEL 8 must automatically expire temporary accounts within 72 hours.</t>
        </r>
      </text>
    </comment>
    <comment ref="M3" authorId="0" shapeId="0" xr:uid="{00000000-0006-0000-0600-000003000000}">
      <text>
        <r>
          <rPr>
            <sz val="11"/>
            <rFont val="Calibri"/>
          </rPr>
          <t>RHEL 8 must not have unnecessary accounts.</t>
        </r>
      </text>
    </comment>
    <comment ref="J4" authorId="0" shapeId="0" xr:uid="{00000000-0006-0000-0600-000005000000}">
      <text>
        <r>
          <rPr>
            <sz val="11"/>
            <rFont val="Calibri"/>
          </rPr>
          <t>RHEL 8 must use a Linux Security Module configured to enforce limits on system services.</t>
        </r>
      </text>
    </comment>
    <comment ref="K4" authorId="0" shapeId="0" xr:uid="{00000000-0006-0000-0600-000007000000}">
      <text>
        <r>
          <rPr>
            <sz val="11"/>
            <rFont val="Calibri"/>
          </rPr>
          <t>RHEL 8 must enable the SELinux targeted policy.</t>
        </r>
      </text>
    </comment>
    <comment ref="L4" authorId="0" shapeId="0" xr:uid="{00000000-0006-0000-0600-000008000000}">
      <text>
        <r>
          <rPr>
            <sz val="11"/>
            <rFont val="Calibri"/>
          </rPr>
          <t>RHEL 8 systems, versions 8.2 and above, must configure SELinux context type to allow the use of a non-default faillock tally directory.</t>
        </r>
      </text>
    </comment>
    <comment ref="M4" authorId="0" shapeId="0" xr:uid="{00000000-0006-0000-0600-000009000000}">
      <text>
        <r>
          <rPr>
            <sz val="11"/>
            <rFont val="Calibri"/>
          </rPr>
          <t>RHEL 8 systems below version 8.2 must configure SELinux context type to allow the use of a non-default faillock tally directory.</t>
        </r>
      </text>
    </comment>
    <comment ref="N4" authorId="0" shapeId="0" xr:uid="{00000000-0006-0000-0600-000006000000}">
      <text>
        <r>
          <rPr>
            <sz val="11"/>
            <rFont val="Calibri"/>
          </rPr>
          <t>RHEL 8 must elevate the SELinux context when an administrator calls the sudo command.</t>
        </r>
      </text>
    </comment>
    <comment ref="J8" authorId="0" shapeId="0" xr:uid="{00000000-0006-0000-0600-00000A000000}">
      <text>
        <r>
          <rPr>
            <sz val="11"/>
            <rFont val="Calibri"/>
          </rPr>
          <t>RHEL 8 must require users to provide a password for privilege escalation.</t>
        </r>
      </text>
    </comment>
    <comment ref="K8" authorId="0" shapeId="0" xr:uid="{00000000-0006-0000-0600-000011000000}">
      <text>
        <r>
          <rPr>
            <sz val="11"/>
            <rFont val="Calibri"/>
          </rPr>
          <t>RHEL 8 must require users to reauthenticate for privilege escalation.</t>
        </r>
      </text>
    </comment>
    <comment ref="L8" authorId="0" shapeId="0" xr:uid="{00000000-0006-0000-0600-000012000000}">
      <text>
        <r>
          <rPr>
            <sz val="11"/>
            <rFont val="Calibri"/>
          </rPr>
          <t>RHEL 8 must not permit direct logons to the root account using remote access via SSH.</t>
        </r>
      </text>
    </comment>
    <comment ref="M8" authorId="0" shapeId="0" xr:uid="{00000000-0006-0000-0600-000013000000}">
      <text>
        <r>
          <rPr>
            <sz val="11"/>
            <rFont val="Calibri"/>
          </rPr>
          <t>The root account must be the only account having unrestricted access to the RHEL 8 system.</t>
        </r>
      </text>
    </comment>
    <comment ref="N8" authorId="0" shapeId="0" xr:uid="{00000000-0006-0000-0600-000014000000}">
      <text>
        <r>
          <rPr>
            <sz val="11"/>
            <rFont val="Calibri"/>
          </rPr>
          <t>RHEL 8 must restrict usage of ptrace to descendant  processes.</t>
        </r>
      </text>
    </comment>
    <comment ref="O8" authorId="0" shapeId="0" xr:uid="{00000000-0006-0000-0600-00000B000000}">
      <text>
        <r>
          <rPr>
            <sz val="11"/>
            <rFont val="Calibri"/>
          </rPr>
          <t>RHEL 8 must restrict privilege elevation to authorized personnel.</t>
        </r>
      </text>
    </comment>
    <comment ref="P8" authorId="0" shapeId="0" xr:uid="{00000000-0006-0000-0600-00000C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Q8" authorId="0" shapeId="0" xr:uid="{00000000-0006-0000-0600-00000D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R8" authorId="0" shapeId="0" xr:uid="{00000000-0006-0000-0600-00000E000000}">
      <text>
        <r>
          <rPr>
            <sz val="11"/>
            <rFont val="Calibri"/>
          </rPr>
          <t xml:space="preserve">RHEL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S8" authorId="0" shapeId="0" xr:uid="{00000000-0006-0000-0600-00000F000000}">
      <text>
        <r>
          <rPr>
            <sz val="11"/>
            <rFont val="Calibri"/>
          </rPr>
          <t>The RHEL 8 operating system must not be configured to bypass password requirements for privilege escalation.</t>
        </r>
      </text>
    </comment>
    <comment ref="T8" authorId="0" shapeId="0" xr:uid="{00000000-0006-0000-0600-000010000000}">
      <text>
        <r>
          <rPr>
            <sz val="11"/>
            <rFont val="Calibri"/>
          </rPr>
          <t>RHEL 8 must prevent nonprivileged users from executing privileged functions, including disabling, circumventing, or altering implemented security safeguards/countermeasures.</t>
        </r>
      </text>
    </comment>
    <comment ref="J9" authorId="0" shapeId="0" xr:uid="{00000000-0006-0000-0600-000015000000}">
      <text>
        <r>
          <rPr>
            <sz val="11"/>
            <rFont val="Calibri"/>
          </rPr>
          <t>RHEL 8 must require users to provide a password for privilege escalation.</t>
        </r>
      </text>
    </comment>
    <comment ref="K9" authorId="0" shapeId="0" xr:uid="{00000000-0006-0000-0600-000016000000}">
      <text>
        <r>
          <rPr>
            <sz val="11"/>
            <rFont val="Calibri"/>
          </rPr>
          <t>RHEL 8 must require users to reauthenticate for privilege escalation.</t>
        </r>
      </text>
    </comment>
    <comment ref="L9" authorId="0" shapeId="0" xr:uid="{00000000-0006-0000-0600-000017000000}">
      <text>
        <r>
          <rPr>
            <sz val="11"/>
            <rFont val="Calibri"/>
          </rPr>
          <t>The RHEL 8 audit system must be configured to audit the execution of privileged functions and prevent all software from executing at higher privilege levels than users executing the software.</t>
        </r>
      </text>
    </comment>
    <comment ref="M9" authorId="0" shapeId="0" xr:uid="{00000000-0006-0000-0600-000018000000}">
      <text>
        <r>
          <rPr>
            <sz val="11"/>
            <rFont val="Calibri"/>
          </rPr>
          <t>RHEL 8 must restrict privilege elevation to authorized personnel.</t>
        </r>
      </text>
    </comment>
    <comment ref="N9" authorId="0" shapeId="0" xr:uid="{00000000-0006-0000-0600-000019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O9" authorId="0" shapeId="0" xr:uid="{00000000-0006-0000-0600-00001A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P9" authorId="0" shapeId="0" xr:uid="{00000000-0006-0000-0600-00001B000000}">
      <text>
        <r>
          <rPr>
            <sz val="11"/>
            <rFont val="Calibri"/>
          </rPr>
          <t xml:space="preserve">RHEL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Q9" authorId="0" shapeId="0" xr:uid="{00000000-0006-0000-0600-00001C000000}">
      <text>
        <r>
          <rPr>
            <sz val="11"/>
            <rFont val="Calibri"/>
          </rPr>
          <t>The RHEL 8 operating system must not be configured to bypass password requirements for privilege escalation.</t>
        </r>
      </text>
    </comment>
    <comment ref="R9" authorId="0" shapeId="0" xr:uid="{00000000-0006-0000-0600-00001D000000}">
      <text>
        <r>
          <rPr>
            <sz val="11"/>
            <rFont val="Calibri"/>
          </rPr>
          <t>RHEL 8 must prevent nonprivileged users from executing privileged functions, including disabling, circumventing, or altering implemented security safeguards/countermeasures.</t>
        </r>
      </text>
    </comment>
    <comment ref="J10" authorId="0" shapeId="0" xr:uid="{00000000-0006-0000-0600-00001E000000}">
      <text>
        <r>
          <rPr>
            <sz val="11"/>
            <rFont val="Calibri"/>
          </rPr>
          <t>RHEL 8 must automatically lock an account when three unsuccessful logon attempts occur.</t>
        </r>
      </text>
    </comment>
    <comment ref="K10" authorId="0" shapeId="0" xr:uid="{00000000-0006-0000-0600-000021000000}">
      <text>
        <r>
          <rPr>
            <sz val="11"/>
            <rFont val="Calibri"/>
          </rPr>
          <t>RHEL 8 must automatically lock an account when three unsuccessful logon attempts occur.</t>
        </r>
      </text>
    </comment>
    <comment ref="L10" authorId="0" shapeId="0" xr:uid="{00000000-0006-0000-0600-000022000000}">
      <text>
        <r>
          <rPr>
            <sz val="11"/>
            <rFont val="Calibri"/>
          </rPr>
          <t>RHEL 8 must automatically lock an account when three unsuccessful logon attempts occur during a 15-minute time period.</t>
        </r>
      </text>
    </comment>
    <comment ref="M10" authorId="0" shapeId="0" xr:uid="{00000000-0006-0000-0600-000023000000}">
      <text>
        <r>
          <rPr>
            <sz val="11"/>
            <rFont val="Calibri"/>
          </rPr>
          <t>RHEL 8 must automatically lock an account when three unsuccessful logon attempts occur during a 15-minute time period.</t>
        </r>
      </text>
    </comment>
    <comment ref="N10" authorId="0" shapeId="0" xr:uid="{00000000-0006-0000-0600-000024000000}">
      <text>
        <r>
          <rPr>
            <sz val="11"/>
            <rFont val="Calibri"/>
          </rPr>
          <t>RHEL 8 must automatically lock an account until the locked account is released by an administrator when three unsuccessful logon attempts occur during a 15-minute time period.</t>
        </r>
      </text>
    </comment>
    <comment ref="O10" authorId="0" shapeId="0" xr:uid="{00000000-0006-0000-0600-000025000000}">
      <text>
        <r>
          <rPr>
            <sz val="11"/>
            <rFont val="Calibri"/>
          </rPr>
          <t>RHEL 8 must automatically lock an account until the locked account is released by an administrator when three unsuccessful logon attempts occur during a 15-minute time period.</t>
        </r>
      </text>
    </comment>
    <comment ref="P10" authorId="0" shapeId="0" xr:uid="{00000000-0006-0000-0600-000026000000}">
      <text>
        <r>
          <rPr>
            <sz val="11"/>
            <rFont val="Calibri"/>
          </rPr>
          <t>RHEL 8 must ensure account lockouts persist.</t>
        </r>
      </text>
    </comment>
    <comment ref="Q10" authorId="0" shapeId="0" xr:uid="{00000000-0006-0000-0600-000027000000}">
      <text>
        <r>
          <rPr>
            <sz val="11"/>
            <rFont val="Calibri"/>
          </rPr>
          <t>RHEL 8 must ensure account lockouts persist.</t>
        </r>
      </text>
    </comment>
    <comment ref="R10" authorId="0" shapeId="0" xr:uid="{00000000-0006-0000-0600-000028000000}">
      <text>
        <r>
          <rPr>
            <sz val="11"/>
            <rFont val="Calibri"/>
          </rPr>
          <t>RHEL 8 must include root when automatically locking an account until the locked account is released by an administrator when three unsuccessful logon attempts occur during a 15-minute time period.</t>
        </r>
      </text>
    </comment>
    <comment ref="S10" authorId="0" shapeId="0" xr:uid="{00000000-0006-0000-0600-000029000000}">
      <text>
        <r>
          <rPr>
            <sz val="11"/>
            <rFont val="Calibri"/>
          </rPr>
          <t>RHEL 8 must include root when automatically locking an account until the locked account is released by an administrator when three unsuccessful logon attempts occur during a 15-minute time period.</t>
        </r>
      </text>
    </comment>
    <comment ref="T10" authorId="0" shapeId="0" xr:uid="{00000000-0006-0000-0600-00002A000000}">
      <text>
        <r>
          <rPr>
            <sz val="11"/>
            <rFont val="Calibri"/>
          </rPr>
          <t>RHEL 8 must enforce a delay of at least four seconds between logon prompts following a failed logon attempt.</t>
        </r>
      </text>
    </comment>
    <comment ref="U10" authorId="0" shapeId="0" xr:uid="{00000000-0006-0000-0600-00001F000000}">
      <text>
        <r>
          <rPr>
            <sz val="11"/>
            <rFont val="Calibri"/>
          </rPr>
          <t>RHEL 8 must configure the use of the pam_faillock.so module in the /etc/pam.d/system-auth file.</t>
        </r>
      </text>
    </comment>
    <comment ref="V10" authorId="0" shapeId="0" xr:uid="{00000000-0006-0000-0600-000020000000}">
      <text>
        <r>
          <rPr>
            <sz val="11"/>
            <rFont val="Calibri"/>
          </rPr>
          <t>RHEL 8 must configure the use of the pam_faillock.so module in the /etc/pam.d/password-auth file.</t>
        </r>
      </text>
    </comment>
    <comment ref="J11" authorId="0" shapeId="0" xr:uid="{00000000-0006-0000-0600-00002B000000}">
      <text>
        <r>
          <rPr>
            <sz val="11"/>
            <rFont val="Calibri"/>
          </rPr>
          <t>RHEL 8 must display the Standard Mandatory DOD Notice and Consent Banner before granting local or remote access to the system via a ssh logon.</t>
        </r>
      </text>
    </comment>
    <comment ref="K11" authorId="0" shapeId="0" xr:uid="{00000000-0006-0000-0600-00002C000000}">
      <text>
        <r>
          <rPr>
            <sz val="11"/>
            <rFont val="Calibri"/>
          </rPr>
          <t>RHEL 8 must display the Standard Mandatory DoD Notice and Consent Banner before granting local or remote access to the system via a graphical user logon.</t>
        </r>
      </text>
    </comment>
    <comment ref="L11" authorId="0" shapeId="0" xr:uid="{00000000-0006-0000-0600-00002D000000}">
      <text>
        <r>
          <rPr>
            <sz val="11"/>
            <rFont val="Calibri"/>
          </rPr>
          <t>RHEL 8 must display the Standard Mandatory DoD Notice and Consent Banner before granting local or remote access to the system via a command line user logon.</t>
        </r>
      </text>
    </comment>
    <comment ref="J12" authorId="0" shapeId="0" xr:uid="{00000000-0006-0000-0600-00002E000000}">
      <text>
        <r>
          <rPr>
            <sz val="11"/>
            <rFont val="Calibri"/>
          </rPr>
          <t>RHEL 8 must limit the number of concurrent sessions to ten for all accounts and/or account types.</t>
        </r>
      </text>
    </comment>
    <comment ref="K12" authorId="0" shapeId="0" xr:uid="{00000000-0006-0000-0600-00002F000000}">
      <text>
        <r>
          <rPr>
            <sz val="11"/>
            <rFont val="Calibri"/>
          </rPr>
          <t>RHEL 8 must enable a user session lock until that user re-establishes access using established identification and authentication procedures for graphical user sessions.</t>
        </r>
      </text>
    </comment>
    <comment ref="L12" authorId="0" shapeId="0" xr:uid="{00000000-0006-0000-0600-000030000000}">
      <text>
        <r>
          <rPr>
            <sz val="11"/>
            <rFont val="Calibri"/>
          </rPr>
          <t>RHEL 8 must be able to initiate directly a session lock for all connection types using smartcard when the smartcard is removed.</t>
        </r>
      </text>
    </comment>
    <comment ref="M12" authorId="0" shapeId="0" xr:uid="{00000000-0006-0000-0600-000031000000}">
      <text>
        <r>
          <rPr>
            <sz val="11"/>
            <rFont val="Calibri"/>
          </rPr>
          <t>RHEL 8 must automatically lock graphical user sessions after 15 minutes of inactivity.</t>
        </r>
      </text>
    </comment>
    <comment ref="N12" authorId="0" shapeId="0" xr:uid="{00000000-0006-0000-0600-000032000000}">
      <text>
        <r>
          <rPr>
            <sz val="11"/>
            <rFont val="Calibri"/>
          </rPr>
          <t>RHEL 8 must prevent a user from overriding the session lock-delay setting for the graphical user interface.</t>
        </r>
      </text>
    </comment>
    <comment ref="O12" authorId="0" shapeId="0" xr:uid="{00000000-0006-0000-0600-000033000000}">
      <text>
        <r>
          <rPr>
            <sz val="11"/>
            <rFont val="Calibri"/>
          </rPr>
          <t>RHEL 8 must initiate a session lock for graphical user interfaces when the screensaver is activated.</t>
        </r>
      </text>
    </comment>
    <comment ref="P12" authorId="0" shapeId="0" xr:uid="{00000000-0006-0000-0600-000034000000}">
      <text>
        <r>
          <rPr>
            <sz val="11"/>
            <rFont val="Calibri"/>
          </rPr>
          <t>RHEL 8 must prevent a user from overriding the session idle-delay setting for the graphical user interface.</t>
        </r>
      </text>
    </comment>
    <comment ref="Q12" authorId="0" shapeId="0" xr:uid="{00000000-0006-0000-0600-000035000000}">
      <text>
        <r>
          <rPr>
            <sz val="11"/>
            <rFont val="Calibri"/>
          </rPr>
          <t>RHEL 8 must prevent a user from overriding the screensaver lock-enabled setting for the graphical user interface.</t>
        </r>
      </text>
    </comment>
    <comment ref="R12" authorId="0" shapeId="0" xr:uid="{00000000-0006-0000-0600-000036000000}">
      <text>
        <r>
          <rPr>
            <sz val="11"/>
            <rFont val="Calibri"/>
          </rPr>
          <t>RHEL 8.7 and higher must terminate idle user sessions.</t>
        </r>
      </text>
    </comment>
    <comment ref="S12" authorId="0" shapeId="0" xr:uid="{00000000-0006-0000-0600-000037000000}">
      <text>
        <r>
          <rPr>
            <sz val="11"/>
            <rFont val="Calibri"/>
          </rPr>
          <t>RHEL 8 must automatically exit interactive command shell user sessions after 10 minutes of inactivity.</t>
        </r>
      </text>
    </comment>
    <comment ref="J13" authorId="0" shapeId="0" xr:uid="{00000000-0006-0000-0600-000038000000}">
      <text>
        <r>
          <rPr>
            <sz val="11"/>
            <rFont val="Calibri"/>
          </rPr>
          <t>RHEL 8 must display the date and time of the last successful account logon upon an SSH logon.</t>
        </r>
      </text>
    </comment>
    <comment ref="K13" authorId="0" shapeId="0" xr:uid="{00000000-0006-0000-0600-000039000000}">
      <text>
        <r>
          <rPr>
            <sz val="11"/>
            <rFont val="Calibri"/>
          </rPr>
          <t>RHEL 8 must prevent a user from overriding the session idle-delay setting for the graphical user interface.</t>
        </r>
      </text>
    </comment>
    <comment ref="L13" authorId="0" shapeId="0" xr:uid="{00000000-0006-0000-0600-00003A000000}">
      <text>
        <r>
          <rPr>
            <sz val="11"/>
            <rFont val="Calibri"/>
          </rPr>
          <t>RHEL 8.7 and higher must terminate idle user sessions.</t>
        </r>
      </text>
    </comment>
    <comment ref="M13" authorId="0" shapeId="0" xr:uid="{00000000-0006-0000-0600-00003B000000}">
      <text>
        <r>
          <rPr>
            <sz val="11"/>
            <rFont val="Calibri"/>
          </rPr>
          <t>RHEL 8 must automatically exit interactive command shell user sessions after 10 minutes of inactivity.</t>
        </r>
      </text>
    </comment>
    <comment ref="J14" authorId="0" shapeId="0" xr:uid="{00000000-0006-0000-0600-00003C000000}">
      <text>
        <r>
          <rPr>
            <sz val="11"/>
            <rFont val="Calibri"/>
          </rPr>
          <t>RHEL 8 wireless network adapters must be disabled.</t>
        </r>
      </text>
    </comment>
    <comment ref="K14" authorId="0" shapeId="0" xr:uid="{00000000-0006-0000-0600-00003D000000}">
      <text>
        <r>
          <rPr>
            <sz val="11"/>
            <rFont val="Calibri"/>
          </rPr>
          <t>RHEL 8 Bluetooth must be disabled.</t>
        </r>
      </text>
    </comment>
    <comment ref="J23" authorId="0" shapeId="0" xr:uid="{00000000-0006-0000-0600-00003E000000}">
      <text>
        <r>
          <rPr>
            <sz val="11"/>
            <rFont val="Calibri"/>
          </rPr>
          <t>All RHEL 8 remote access methods must be monitored.</t>
        </r>
      </text>
    </comment>
    <comment ref="K23" authorId="0" shapeId="0" xr:uid="{00000000-0006-0000-0600-00005A000000}">
      <text>
        <r>
          <rPr>
            <sz val="11"/>
            <rFont val="Calibri"/>
          </rPr>
          <t>RHEL 8, for PKI-based authentication, must validate certificates by constructing a certification path (which includes status information) to an accepted trust anchor.</t>
        </r>
      </text>
    </comment>
    <comment ref="L23" authorId="0" shapeId="0" xr:uid="{00000000-0006-0000-0600-00005B000000}">
      <text>
        <r>
          <rPr>
            <sz val="11"/>
            <rFont val="Calibri"/>
          </rPr>
          <t>RHEL 8, for certificate-based authentication, must enforce authorized access to the corresponding private key.</t>
        </r>
      </text>
    </comment>
    <comment ref="M23" authorId="0" shapeId="0" xr:uid="{00000000-0006-0000-0600-00005C000000}">
      <text>
        <r>
          <rPr>
            <sz val="11"/>
            <rFont val="Calibri"/>
          </rPr>
          <t>RHEL 8 operating systems must require authentication upon booting into rescue mode.</t>
        </r>
      </text>
    </comment>
    <comment ref="N23" authorId="0" shapeId="0" xr:uid="{00000000-0006-0000-0600-00005D000000}">
      <text>
        <r>
          <rPr>
            <sz val="11"/>
            <rFont val="Calibri"/>
          </rPr>
          <t>The krb5-workstation package must not be installed on RHEL 8.</t>
        </r>
      </text>
    </comment>
    <comment ref="O23" authorId="0" shapeId="0" xr:uid="{00000000-0006-0000-0600-00005E000000}">
      <text>
        <r>
          <rPr>
            <sz val="11"/>
            <rFont val="Calibri"/>
          </rPr>
          <t>RHEL 8 must disable virtual syscalls.</t>
        </r>
      </text>
    </comment>
    <comment ref="P23" authorId="0" shapeId="0" xr:uid="{00000000-0006-0000-0600-00005F000000}">
      <text>
        <r>
          <rPr>
            <sz val="11"/>
            <rFont val="Calibri"/>
          </rPr>
          <t>RHEL 8 must use a separate file system for the system audit data path.</t>
        </r>
      </text>
    </comment>
    <comment ref="Q23" authorId="0" shapeId="0" xr:uid="{00000000-0006-0000-0600-000060000000}">
      <text>
        <r>
          <rPr>
            <sz val="11"/>
            <rFont val="Calibri"/>
          </rPr>
          <t>A separate RHEL 8 filesystem must be used for the /tmp directory.</t>
        </r>
      </text>
    </comment>
    <comment ref="R23" authorId="0" shapeId="0" xr:uid="{00000000-0006-0000-0600-000061000000}">
      <text>
        <r>
          <rPr>
            <sz val="11"/>
            <rFont val="Calibri"/>
          </rPr>
          <t>The rsyslog service must be running in RHEL 8.</t>
        </r>
      </text>
    </comment>
    <comment ref="S23" authorId="0" shapeId="0" xr:uid="{00000000-0006-0000-0600-000062000000}">
      <text>
        <r>
          <rPr>
            <sz val="11"/>
            <rFont val="Calibri"/>
          </rPr>
          <t>RHEL 8 must prevent special devices on non-root local partitions.</t>
        </r>
      </text>
    </comment>
    <comment ref="T23" authorId="0" shapeId="0" xr:uid="{00000000-0006-0000-0600-000063000000}">
      <text>
        <r>
          <rPr>
            <sz val="11"/>
            <rFont val="Calibri"/>
          </rPr>
          <t>RHEL 8 must prevent special devices on file systems that are used with removable media.</t>
        </r>
      </text>
    </comment>
    <comment ref="U23" authorId="0" shapeId="0" xr:uid="{00000000-0006-0000-0600-000064000000}">
      <text>
        <r>
          <rPr>
            <sz val="11"/>
            <rFont val="Calibri"/>
          </rPr>
          <t>RHEL 8 must prevent code from being executed on file systems that are used with removable media.</t>
        </r>
      </text>
    </comment>
    <comment ref="V23" authorId="0" shapeId="0" xr:uid="{00000000-0006-0000-0600-000065000000}">
      <text>
        <r>
          <rPr>
            <sz val="11"/>
            <rFont val="Calibri"/>
          </rPr>
          <t>RHEL 8 must disable kernel dumps unless needed.</t>
        </r>
      </text>
    </comment>
    <comment ref="W23" authorId="0" shapeId="0" xr:uid="{00000000-0006-0000-0600-00003F000000}">
      <text>
        <r>
          <rPr>
            <sz val="11"/>
            <rFont val="Calibri"/>
          </rPr>
          <t>RHEL 8 must prevent system messages from being presented when three unsuccessful logon attempts occur.</t>
        </r>
      </text>
    </comment>
    <comment ref="X23" authorId="0" shapeId="0" xr:uid="{00000000-0006-0000-0600-000040000000}">
      <text>
        <r>
          <rPr>
            <sz val="11"/>
            <rFont val="Calibri"/>
          </rPr>
          <t>RHEL 8 must prevent system messages from being presented when three unsuccessful logon attempts occur.</t>
        </r>
      </text>
    </comment>
    <comment ref="Y23" authorId="0" shapeId="0" xr:uid="{00000000-0006-0000-0600-000041000000}">
      <text>
        <r>
          <rPr>
            <sz val="11"/>
            <rFont val="Calibri"/>
          </rPr>
          <t>RHEL 8 must log user name information when unsuccessful logon attempts occur.</t>
        </r>
      </text>
    </comment>
    <comment ref="Z23" authorId="0" shapeId="0" xr:uid="{00000000-0006-0000-0600-000042000000}">
      <text>
        <r>
          <rPr>
            <sz val="11"/>
            <rFont val="Calibri"/>
          </rPr>
          <t>RHEL 8 must log user name information when unsuccessful logon attempts occur.</t>
        </r>
      </text>
    </comment>
    <comment ref="AA23" authorId="0" shapeId="0" xr:uid="{00000000-0006-0000-0600-000043000000}">
      <text>
        <r>
          <rPr>
            <sz val="11"/>
            <rFont val="Calibri"/>
          </rPr>
          <t>The RHEL 8 audit system must be configured to audit the execution of privileged functions and prevent all software from executing at higher privilege levels than users executing the software.</t>
        </r>
      </text>
    </comment>
    <comment ref="AB23" authorId="0" shapeId="0" xr:uid="{00000000-0006-0000-0600-000044000000}">
      <text>
        <r>
          <rPr>
            <sz val="11"/>
            <rFont val="Calibri"/>
          </rPr>
          <t>Cron logging must be implemented in RHEL 8.</t>
        </r>
      </text>
    </comment>
    <comment ref="AC23" authorId="0" shapeId="0" xr:uid="{00000000-0006-0000-0600-000045000000}">
      <text>
        <r>
          <rPr>
            <sz val="11"/>
            <rFont val="Calibri"/>
          </rPr>
          <t>The RHEL 8 audit system must audit local events.</t>
        </r>
      </text>
    </comment>
    <comment ref="AD23" authorId="0" shapeId="0" xr:uid="{00000000-0006-0000-0600-000046000000}">
      <text>
        <r>
          <rPr>
            <sz val="11"/>
            <rFont val="Calibri"/>
          </rPr>
          <t>RHEL 8 must resolve audit information before writing to disk.</t>
        </r>
      </text>
    </comment>
    <comment ref="AE23" authorId="0" shapeId="0" xr:uid="{00000000-0006-0000-0600-000047000000}">
      <text>
        <r>
          <rPr>
            <sz val="11"/>
            <rFont val="Calibri"/>
          </rPr>
          <t>RHEL 8 must generate audit records for all account creations, modifications, disabling, and termination events that affect /etc/shadow.</t>
        </r>
      </text>
    </comment>
    <comment ref="AF23" authorId="0" shapeId="0" xr:uid="{00000000-0006-0000-0600-000048000000}">
      <text>
        <r>
          <rPr>
            <sz val="11"/>
            <rFont val="Calibri"/>
          </rPr>
          <t>RHEL 8 must generate audit records for all account creations, modifications, disabling, and termination events that affect /etc/security/opasswd.</t>
        </r>
      </text>
    </comment>
    <comment ref="AG23" authorId="0" shapeId="0" xr:uid="{00000000-0006-0000-0600-000049000000}">
      <text>
        <r>
          <rPr>
            <sz val="11"/>
            <rFont val="Calibri"/>
          </rPr>
          <t>RHEL 8 must generate audit records for all account creations, modifications, disabling, and termination events that affect /etc/passwd.</t>
        </r>
      </text>
    </comment>
    <comment ref="AH23" authorId="0" shapeId="0" xr:uid="{00000000-0006-0000-0600-00004A000000}">
      <text>
        <r>
          <rPr>
            <sz val="11"/>
            <rFont val="Calibri"/>
          </rPr>
          <t>RHEL 8 must generate audit records for all account creations, modifications, disabling, and termination events that affect /etc/gshadow.</t>
        </r>
      </text>
    </comment>
    <comment ref="AI23" authorId="0" shapeId="0" xr:uid="{00000000-0006-0000-0600-00004B000000}">
      <text>
        <r>
          <rPr>
            <sz val="11"/>
            <rFont val="Calibri"/>
          </rPr>
          <t>RHEL 8 must generate audit records for all account creations, modifications, disabling, and termination events that affect /etc/group.</t>
        </r>
      </text>
    </comment>
    <comment ref="AJ23" authorId="0" shapeId="0" xr:uid="{00000000-0006-0000-0600-00004C000000}">
      <text>
        <r>
          <rPr>
            <sz val="11"/>
            <rFont val="Calibri"/>
          </rPr>
          <t>RHEL 8 must generate audit records for all account creations, modifications, disabling, and termination events that affect /etc/sudoers.</t>
        </r>
      </text>
    </comment>
    <comment ref="AK23" authorId="0" shapeId="0" xr:uid="{00000000-0006-0000-0600-00004D000000}">
      <text>
        <r>
          <rPr>
            <sz val="11"/>
            <rFont val="Calibri"/>
          </rPr>
          <t>RHEL 8 must generate audit records for all account creations, modifications, disabling, and termination events that affect /etc/sudoers.d/.</t>
        </r>
      </text>
    </comment>
    <comment ref="AL23" authorId="0" shapeId="0" xr:uid="{00000000-0006-0000-0600-00004E000000}">
      <text>
        <r>
          <rPr>
            <sz val="11"/>
            <rFont val="Calibri"/>
          </rPr>
          <t>The RHEL 8 audit package must be installed.</t>
        </r>
      </text>
    </comment>
    <comment ref="AM23" authorId="0" shapeId="0" xr:uid="{00000000-0006-0000-0600-00004F000000}">
      <text>
        <r>
          <rPr>
            <sz val="11"/>
            <rFont val="Calibri"/>
          </rPr>
          <t>Successful/unsuccessful uses of the su command in RHEL 8 must generate an audit record.</t>
        </r>
      </text>
    </comment>
    <comment ref="AN23" authorId="0" shapeId="0" xr:uid="{00000000-0006-0000-0600-000050000000}">
      <text>
        <r>
          <rPr>
            <sz val="11"/>
            <rFont val="Calibri"/>
          </rPr>
          <t>The RHEL 8 audit system must be configured to audit any usage of the setxattr, fsetxattr, lsetxattr, removexattr, fremovexattr, and lremovexattr system calls.</t>
        </r>
      </text>
    </comment>
    <comment ref="AO23" authorId="0" shapeId="0" xr:uid="{00000000-0006-0000-0600-000051000000}">
      <text>
        <r>
          <rPr>
            <sz val="11"/>
            <rFont val="Calibri"/>
          </rPr>
          <t>Successful/unsuccessful uses of the chage command in RHEL 8 must generate an audit record.</t>
        </r>
      </text>
    </comment>
    <comment ref="AP23" authorId="0" shapeId="0" xr:uid="{00000000-0006-0000-0600-000052000000}">
      <text>
        <r>
          <rPr>
            <sz val="11"/>
            <rFont val="Calibri"/>
          </rPr>
          <t>Successful/unsuccessful uses of the chcon command in RHEL 8 must generate an audit record.</t>
        </r>
      </text>
    </comment>
    <comment ref="AQ23" authorId="0" shapeId="0" xr:uid="{00000000-0006-0000-0600-000053000000}">
      <text>
        <r>
          <rPr>
            <sz val="11"/>
            <rFont val="Calibri"/>
          </rPr>
          <t>Successful/unsuccessful uses of the ssh-agent in RHEL 8 must generate an audit record.</t>
        </r>
      </text>
    </comment>
    <comment ref="AR23" authorId="0" shapeId="0" xr:uid="{00000000-0006-0000-0600-000054000000}">
      <text>
        <r>
          <rPr>
            <sz val="11"/>
            <rFont val="Calibri"/>
          </rPr>
          <t>Successful/unsuccessful uses of the passwd command in RHEL 8 must generate an audit record.</t>
        </r>
      </text>
    </comment>
    <comment ref="AS23" authorId="0" shapeId="0" xr:uid="{00000000-0006-0000-0600-000055000000}">
      <text>
        <r>
          <rPr>
            <sz val="11"/>
            <rFont val="Calibri"/>
          </rPr>
          <t>Successful/unsuccessful uses of the mount command in RHEL 8 must generate an audit record.</t>
        </r>
      </text>
    </comment>
    <comment ref="AT23" authorId="0" shapeId="0" xr:uid="{00000000-0006-0000-0600-000056000000}">
      <text>
        <r>
          <rPr>
            <sz val="11"/>
            <rFont val="Calibri"/>
          </rPr>
          <t>Successful/unsuccessful uses of the umount command in RHEL 8 must generate an audit record.</t>
        </r>
      </text>
    </comment>
    <comment ref="AU23" authorId="0" shapeId="0" xr:uid="{00000000-0006-0000-0600-000057000000}">
      <text>
        <r>
          <rPr>
            <sz val="11"/>
            <rFont val="Calibri"/>
          </rPr>
          <t>Successful/unsuccessful uses of the mount syscall in RHEL 8 must generate an audit record.</t>
        </r>
      </text>
    </comment>
    <comment ref="AV23" authorId="0" shapeId="0" xr:uid="{00000000-0006-0000-0600-000058000000}">
      <text>
        <r>
          <rPr>
            <sz val="11"/>
            <rFont val="Calibri"/>
          </rPr>
          <t>Successful/unsuccessful uses of the unix_update in RHEL 8 must generate an audit record.</t>
        </r>
      </text>
    </comment>
    <comment ref="AW23" authorId="0" shapeId="0" xr:uid="{00000000-0006-0000-0600-000059000000}">
      <text>
        <r>
          <rPr>
            <sz val="11"/>
            <rFont val="Calibri"/>
          </rPr>
          <t>Successful/unsuccessful uses of postdrop in RHEL 8 must generate an audit record.</t>
        </r>
      </text>
    </comment>
    <comment ref="J24" authorId="0" shapeId="0" xr:uid="{00000000-0006-0000-0600-000066000000}">
      <text>
        <r>
          <rPr>
            <sz val="11"/>
            <rFont val="Calibri"/>
          </rPr>
          <t>All RHEL 8 remote access methods must be monitored.</t>
        </r>
      </text>
    </comment>
    <comment ref="K24" authorId="0" shapeId="0" xr:uid="{00000000-0006-0000-0600-000067000000}">
      <text>
        <r>
          <rPr>
            <sz val="11"/>
            <rFont val="Calibri"/>
          </rPr>
          <t>The RHEL 8 audit system must be configured to audit the execution of privileged functions and prevent all software from executing at higher privilege levels than users executing the software.</t>
        </r>
      </text>
    </comment>
    <comment ref="L24" authorId="0" shapeId="0" xr:uid="{00000000-0006-0000-0600-000068000000}">
      <text>
        <r>
          <rPr>
            <sz val="11"/>
            <rFont val="Calibri"/>
          </rPr>
          <t>RHEL 8 must generate audit records for all account creations, modifications, disabling, and termination events that affect /etc/shadow.</t>
        </r>
      </text>
    </comment>
    <comment ref="M24" authorId="0" shapeId="0" xr:uid="{00000000-0006-0000-0600-000069000000}">
      <text>
        <r>
          <rPr>
            <sz val="11"/>
            <rFont val="Calibri"/>
          </rPr>
          <t>RHEL 8 must generate audit records for all account creations, modifications, disabling, and termination events that affect /etc/security/opasswd.</t>
        </r>
      </text>
    </comment>
    <comment ref="N24" authorId="0" shapeId="0" xr:uid="{00000000-0006-0000-0600-00006A000000}">
      <text>
        <r>
          <rPr>
            <sz val="11"/>
            <rFont val="Calibri"/>
          </rPr>
          <t>RHEL 8 must generate audit records for all account creations, modifications, disabling, and termination events that affect /etc/passwd.</t>
        </r>
      </text>
    </comment>
    <comment ref="O24" authorId="0" shapeId="0" xr:uid="{00000000-0006-0000-0600-00006B000000}">
      <text>
        <r>
          <rPr>
            <sz val="11"/>
            <rFont val="Calibri"/>
          </rPr>
          <t>RHEL 8 must generate audit records for all account creations, modifications, disabling, and termination events that affect /etc/gshadow.</t>
        </r>
      </text>
    </comment>
    <comment ref="P24" authorId="0" shapeId="0" xr:uid="{00000000-0006-0000-0600-00006C000000}">
      <text>
        <r>
          <rPr>
            <sz val="11"/>
            <rFont val="Calibri"/>
          </rPr>
          <t>RHEL 8 must generate audit records for all account creations, modifications, disabling, and termination events that affect /etc/group.</t>
        </r>
      </text>
    </comment>
    <comment ref="Q24" authorId="0" shapeId="0" xr:uid="{00000000-0006-0000-0600-00006D000000}">
      <text>
        <r>
          <rPr>
            <sz val="11"/>
            <rFont val="Calibri"/>
          </rPr>
          <t>RHEL 8 must generate audit records for all account creations, modifications, disabling, and termination events that affect /etc/sudoers.</t>
        </r>
      </text>
    </comment>
    <comment ref="R24" authorId="0" shapeId="0" xr:uid="{00000000-0006-0000-0600-00006E000000}">
      <text>
        <r>
          <rPr>
            <sz val="11"/>
            <rFont val="Calibri"/>
          </rPr>
          <t>RHEL 8 must generate audit records for all account creations, modifications, disabling, and termination events that affect /etc/sudoers.d/.</t>
        </r>
      </text>
    </comment>
    <comment ref="S24" authorId="0" shapeId="0" xr:uid="{00000000-0006-0000-0600-00006F000000}">
      <text>
        <r>
          <rPr>
            <sz val="11"/>
            <rFont val="Calibri"/>
          </rPr>
          <t>Successful/unsuccessful uses of the su command in RHEL 8 must generate an audit record.</t>
        </r>
      </text>
    </comment>
    <comment ref="T24" authorId="0" shapeId="0" xr:uid="{00000000-0006-0000-0600-000070000000}">
      <text>
        <r>
          <rPr>
            <sz val="11"/>
            <rFont val="Calibri"/>
          </rPr>
          <t>The RHEL 8 audit system must be configured to audit any usage of the setxattr, fsetxattr, lsetxattr, removexattr, fremovexattr, and lremovexattr system calls.</t>
        </r>
      </text>
    </comment>
    <comment ref="U24" authorId="0" shapeId="0" xr:uid="{00000000-0006-0000-0600-000071000000}">
      <text>
        <r>
          <rPr>
            <sz val="11"/>
            <rFont val="Calibri"/>
          </rPr>
          <t>Successful/unsuccessful uses of the chage command in RHEL 8 must generate an audit record.</t>
        </r>
      </text>
    </comment>
    <comment ref="V24" authorId="0" shapeId="0" xr:uid="{00000000-0006-0000-0600-000072000000}">
      <text>
        <r>
          <rPr>
            <sz val="11"/>
            <rFont val="Calibri"/>
          </rPr>
          <t>Successful/unsuccessful uses of the chcon command in RHEL 8 must generate an audit record.</t>
        </r>
      </text>
    </comment>
    <comment ref="W24" authorId="0" shapeId="0" xr:uid="{00000000-0006-0000-0600-000073000000}">
      <text>
        <r>
          <rPr>
            <sz val="11"/>
            <rFont val="Calibri"/>
          </rPr>
          <t>Successful/unsuccessful uses of the ssh-agent in RHEL 8 must generate an audit record.</t>
        </r>
      </text>
    </comment>
    <comment ref="X24" authorId="0" shapeId="0" xr:uid="{00000000-0006-0000-0600-000074000000}">
      <text>
        <r>
          <rPr>
            <sz val="11"/>
            <rFont val="Calibri"/>
          </rPr>
          <t>Successful/unsuccessful uses of the passwd command in RHEL 8 must generate an audit record.</t>
        </r>
      </text>
    </comment>
    <comment ref="Y24" authorId="0" shapeId="0" xr:uid="{00000000-0006-0000-0600-000075000000}">
      <text>
        <r>
          <rPr>
            <sz val="11"/>
            <rFont val="Calibri"/>
          </rPr>
          <t>Successful/unsuccessful uses of the mount command in RHEL 8 must generate an audit record.</t>
        </r>
      </text>
    </comment>
    <comment ref="Z24" authorId="0" shapeId="0" xr:uid="{00000000-0006-0000-0600-000076000000}">
      <text>
        <r>
          <rPr>
            <sz val="11"/>
            <rFont val="Calibri"/>
          </rPr>
          <t>Successful/unsuccessful uses of the umount command in RHEL 8 must generate an audit record.</t>
        </r>
      </text>
    </comment>
    <comment ref="AA24" authorId="0" shapeId="0" xr:uid="{00000000-0006-0000-0600-000077000000}">
      <text>
        <r>
          <rPr>
            <sz val="11"/>
            <rFont val="Calibri"/>
          </rPr>
          <t>Successful/unsuccessful uses of the unix_update in RHEL 8 must generate an audit record.</t>
        </r>
      </text>
    </comment>
    <comment ref="AB24" authorId="0" shapeId="0" xr:uid="{00000000-0006-0000-0600-000078000000}">
      <text>
        <r>
          <rPr>
            <sz val="11"/>
            <rFont val="Calibri"/>
          </rPr>
          <t>Successful/unsuccessful uses of postdrop in RHEL 8 must generate an audit record.</t>
        </r>
      </text>
    </comment>
    <comment ref="AC24" authorId="0" shapeId="0" xr:uid="{00000000-0006-0000-0600-000079000000}">
      <text>
        <r>
          <rPr>
            <sz val="11"/>
            <rFont val="Calibri"/>
          </rPr>
          <t>Successful/unsuccessful uses of postqueue in RHEL 8 must generate an audit record.</t>
        </r>
      </text>
    </comment>
    <comment ref="AD24" authorId="0" shapeId="0" xr:uid="{00000000-0006-0000-0600-00007A000000}">
      <text>
        <r>
          <rPr>
            <sz val="11"/>
            <rFont val="Calibri"/>
          </rPr>
          <t>Successful/unsuccessful uses of semanage in RHEL 8 must generate an audit record.</t>
        </r>
      </text>
    </comment>
    <comment ref="AE24" authorId="0" shapeId="0" xr:uid="{00000000-0006-0000-0600-00007B000000}">
      <text>
        <r>
          <rPr>
            <sz val="11"/>
            <rFont val="Calibri"/>
          </rPr>
          <t>Successful/unsuccessful uses of userhelper in RHEL 8 must generate an audit record.</t>
        </r>
      </text>
    </comment>
    <comment ref="AF24" authorId="0" shapeId="0" xr:uid="{00000000-0006-0000-0600-00007C000000}">
      <text>
        <r>
          <rPr>
            <sz val="11"/>
            <rFont val="Calibri"/>
          </rPr>
          <t>Successful/unsuccessful uses of unix_chkpwd in RHEL 8 must generate an audit record.</t>
        </r>
      </text>
    </comment>
    <comment ref="AG24" authorId="0" shapeId="0" xr:uid="{00000000-0006-0000-0600-00007D000000}">
      <text>
        <r>
          <rPr>
            <sz val="11"/>
            <rFont val="Calibri"/>
          </rPr>
          <t>Successful/unsuccessful uses of the ssh-keysign in RHEL 8 must generate an audit record.</t>
        </r>
      </text>
    </comment>
    <comment ref="AH24" authorId="0" shapeId="0" xr:uid="{00000000-0006-0000-0600-00007E000000}">
      <text>
        <r>
          <rPr>
            <sz val="11"/>
            <rFont val="Calibri"/>
          </rPr>
          <t>Successful/unsuccessful uses of the setfacl command in RHEL 8 must generate an audit record.</t>
        </r>
      </text>
    </comment>
    <comment ref="AI24" authorId="0" shapeId="0" xr:uid="{00000000-0006-0000-0600-00007F000000}">
      <text>
        <r>
          <rPr>
            <sz val="11"/>
            <rFont val="Calibri"/>
          </rPr>
          <t>Successful/unsuccessful uses of the newgrp command in RHEL 8 must generate an audit record.</t>
        </r>
      </text>
    </comment>
    <comment ref="AJ24" authorId="0" shapeId="0" xr:uid="{00000000-0006-0000-0600-000080000000}">
      <text>
        <r>
          <rPr>
            <sz val="11"/>
            <rFont val="Calibri"/>
          </rPr>
          <t>Successful/unsuccessful uses of the init_module and finit_module system calls in RHEL 8 must generate an audit record.</t>
        </r>
      </text>
    </comment>
    <comment ref="AK24" authorId="0" shapeId="0" xr:uid="{00000000-0006-0000-0600-000081000000}">
      <text>
        <r>
          <rPr>
            <sz val="11"/>
            <rFont val="Calibri"/>
          </rPr>
          <t>Successful/unsuccessful uses of the rename, unlink, rmdir, renameat, and unlinkat system calls in RHEL 8 must generate an audit record.</t>
        </r>
      </text>
    </comment>
    <comment ref="AL24" authorId="0" shapeId="0" xr:uid="{00000000-0006-0000-0600-000082000000}">
      <text>
        <r>
          <rPr>
            <sz val="11"/>
            <rFont val="Calibri"/>
          </rPr>
          <t>Successful/unsuccessful uses of the gpasswd command in RHEL 8 must generate an audit record.</t>
        </r>
      </text>
    </comment>
    <comment ref="AM24" authorId="0" shapeId="0" xr:uid="{00000000-0006-0000-0600-000083000000}">
      <text>
        <r>
          <rPr>
            <sz val="11"/>
            <rFont val="Calibri"/>
          </rPr>
          <t>Successful/unsuccessful uses of the delete_module command in RHEL 8 must generate an audit record.</t>
        </r>
      </text>
    </comment>
    <comment ref="AN24" authorId="0" shapeId="0" xr:uid="{00000000-0006-0000-0600-000084000000}">
      <text>
        <r>
          <rPr>
            <sz val="11"/>
            <rFont val="Calibri"/>
          </rPr>
          <t>Successful/unsuccessful uses of the crontab command in RHEL 8 must generate an audit record.</t>
        </r>
      </text>
    </comment>
    <comment ref="AO24" authorId="0" shapeId="0" xr:uid="{00000000-0006-0000-0600-000085000000}">
      <text>
        <r>
          <rPr>
            <sz val="11"/>
            <rFont val="Calibri"/>
          </rPr>
          <t>Successful/unsuccessful uses of the chsh command in RHEL 8 must generate an audit record.</t>
        </r>
      </text>
    </comment>
    <comment ref="AP24" authorId="0" shapeId="0" xr:uid="{00000000-0006-0000-0600-000086000000}">
      <text>
        <r>
          <rPr>
            <sz val="11"/>
            <rFont val="Calibri"/>
          </rPr>
          <t>Successful/unsuccessful uses of the truncate, ftruncate, creat, open, openat, and open_by_handle_at system calls in RHEL 8 must generate an audit record.</t>
        </r>
      </text>
    </comment>
    <comment ref="AQ24" authorId="0" shapeId="0" xr:uid="{00000000-0006-0000-0600-000087000000}">
      <text>
        <r>
          <rPr>
            <sz val="11"/>
            <rFont val="Calibri"/>
          </rPr>
          <t>Successful/unsuccessful uses of the chown, fchown, fchownat, and lchown system calls in RHEL 8 must generate an audit record.</t>
        </r>
      </text>
    </comment>
    <comment ref="AR24" authorId="0" shapeId="0" xr:uid="{00000000-0006-0000-0600-000088000000}">
      <text>
        <r>
          <rPr>
            <sz val="11"/>
            <rFont val="Calibri"/>
          </rPr>
          <t>Successful/unsuccessful uses of the chmod, fchmod, and fchmodat system calls in RHEL 8 must generate an audit record.</t>
        </r>
      </text>
    </comment>
    <comment ref="AS24" authorId="0" shapeId="0" xr:uid="{00000000-0006-0000-0600-000089000000}">
      <text>
        <r>
          <rPr>
            <sz val="11"/>
            <rFont val="Calibri"/>
          </rPr>
          <t>Successful/unsuccessful uses of the sudo command in RHEL 8 must generate an audit record.</t>
        </r>
      </text>
    </comment>
    <comment ref="AT24" authorId="0" shapeId="0" xr:uid="{00000000-0006-0000-0600-00008A000000}">
      <text>
        <r>
          <rPr>
            <sz val="11"/>
            <rFont val="Calibri"/>
          </rPr>
          <t>Successful/unsuccessful uses of the usermod command in RHEL 8 must generate an audit record.</t>
        </r>
      </text>
    </comment>
    <comment ref="AU24" authorId="0" shapeId="0" xr:uid="{00000000-0006-0000-0600-00008B000000}">
      <text>
        <r>
          <rPr>
            <sz val="11"/>
            <rFont val="Calibri"/>
          </rPr>
          <t>Successful/unsuccessful uses of the chacl command in RHEL 8 must generate an audit record.</t>
        </r>
      </text>
    </comment>
    <comment ref="AV24" authorId="0" shapeId="0" xr:uid="{00000000-0006-0000-0600-00008C000000}">
      <text>
        <r>
          <rPr>
            <sz val="11"/>
            <rFont val="Calibri"/>
          </rPr>
          <t>Successful/unsuccessful uses of the kmod command in RHEL 8 must generate an audit record.</t>
        </r>
      </text>
    </comment>
    <comment ref="AW24" authorId="0" shapeId="0" xr:uid="{00000000-0006-0000-0600-00008D000000}">
      <text>
        <r>
          <rPr>
            <sz val="11"/>
            <rFont val="Calibri"/>
          </rPr>
          <t>Successful/unsuccessful modifications to the faillock log file in RHEL 8 must generate an audit record.</t>
        </r>
      </text>
    </comment>
    <comment ref="J25" authorId="0" shapeId="0" xr:uid="{00000000-0006-0000-0600-00008E000000}">
      <text>
        <r>
          <rPr>
            <sz val="11"/>
            <rFont val="Calibri"/>
          </rPr>
          <t>The RHEL 8 audit system must audit local events.</t>
        </r>
      </text>
    </comment>
    <comment ref="K25" authorId="0" shapeId="0" xr:uid="{00000000-0006-0000-0600-00008F000000}">
      <text>
        <r>
          <rPr>
            <sz val="11"/>
            <rFont val="Calibri"/>
          </rPr>
          <t>RHEL 8 must enable auditing of processes that start prior to the audit daemon.</t>
        </r>
      </text>
    </comment>
    <comment ref="L25" authorId="0" shapeId="0" xr:uid="{00000000-0006-0000-0600-000090000000}">
      <text>
        <r>
          <rPr>
            <sz val="11"/>
            <rFont val="Calibri"/>
          </rPr>
          <t>RHEL 8 must allocate an audit_backlog_limit of sufficient size to capture processes that start prior to the audit daemon.</t>
        </r>
      </text>
    </comment>
    <comment ref="J26" authorId="0" shapeId="0" xr:uid="{00000000-0006-0000-0600-000091000000}">
      <text>
        <r>
          <rPr>
            <sz val="11"/>
            <rFont val="Calibri"/>
          </rPr>
          <t>The RHEL 8 System Administrator (SA) and Information System Security Officer (ISSO) (at a minimum) must be alerted of an audit processing failure event.</t>
        </r>
      </text>
    </comment>
    <comment ref="K26" authorId="0" shapeId="0" xr:uid="{00000000-0006-0000-0600-000092000000}">
      <text>
        <r>
          <rPr>
            <sz val="11"/>
            <rFont val="Calibri"/>
          </rPr>
          <t>The RHEL 8 Information System Security Officer (ISSO) and System Administrator (SA) (at a minimum) must have mail aliases to be notified of an audit processing failure.</t>
        </r>
      </text>
    </comment>
    <comment ref="L26" authorId="0" shapeId="0" xr:uid="{00000000-0006-0000-0600-000093000000}">
      <text>
        <r>
          <rPr>
            <sz val="11"/>
            <rFont val="Calibri"/>
          </rPr>
          <t>The RHEL 8 System must take appropriate action when an audit processing failure occurs.</t>
        </r>
      </text>
    </comment>
    <comment ref="M26" authorId="0" shapeId="0" xr:uid="{00000000-0006-0000-0600-000094000000}">
      <text>
        <r>
          <rPr>
            <sz val="11"/>
            <rFont val="Calibri"/>
          </rPr>
          <t>The RHEL 8 audit system must take appropriate action when the audit storage volume is full.</t>
        </r>
      </text>
    </comment>
    <comment ref="N26" authorId="0" shapeId="0" xr:uid="{00000000-0006-0000-0600-000095000000}">
      <text>
        <r>
          <rPr>
            <sz val="11"/>
            <rFont val="Calibri"/>
          </rPr>
          <t>RHEL 8 must notify the System Administrator (SA) and Information System Security Officer (ISSO) (at a minimum) when allocated audit record storage volume 75 percent utilization.</t>
        </r>
      </text>
    </comment>
    <comment ref="J29" authorId="0" shapeId="0" xr:uid="{00000000-0006-0000-0600-000096000000}">
      <text>
        <r>
          <rPr>
            <sz val="11"/>
            <rFont val="Calibri"/>
          </rPr>
          <t>Successful/unsuccessful uses of the pam_timestamp_check command in RHEL 8 must generate an audit record.</t>
        </r>
      </text>
    </comment>
    <comment ref="K29" authorId="0" shapeId="0" xr:uid="{00000000-0006-0000-0600-000097000000}">
      <text>
        <r>
          <rPr>
            <sz val="11"/>
            <rFont val="Calibri"/>
          </rPr>
          <t>RHEL 8 must securely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29" authorId="0" shapeId="0" xr:uid="{00000000-0006-0000-0600-000098000000}">
      <text>
        <r>
          <rPr>
            <sz val="11"/>
            <rFont val="Calibri"/>
          </rPr>
          <t>RHEL 8 must disable the chrony daemon from acting as a server.</t>
        </r>
      </text>
    </comment>
    <comment ref="J30" authorId="0" shapeId="0" xr:uid="{00000000-0006-0000-0600-000099000000}">
      <text>
        <r>
          <rPr>
            <sz val="11"/>
            <rFont val="Calibri"/>
          </rPr>
          <t>The RHEL 8 /var/log/messages file must have mode 0640 or less permissive.</t>
        </r>
      </text>
    </comment>
    <comment ref="K30" authorId="0" shapeId="0" xr:uid="{00000000-0006-0000-0600-00009A000000}">
      <text>
        <r>
          <rPr>
            <sz val="11"/>
            <rFont val="Calibri"/>
          </rPr>
          <t>The RHEL 8 /var/log/messages file must be owned by root.</t>
        </r>
      </text>
    </comment>
    <comment ref="L30" authorId="0" shapeId="0" xr:uid="{00000000-0006-0000-0600-00009B000000}">
      <text>
        <r>
          <rPr>
            <sz val="11"/>
            <rFont val="Calibri"/>
          </rPr>
          <t>The RHEL 8 /var/log/messages file must be group-owned by root.</t>
        </r>
      </text>
    </comment>
    <comment ref="M30" authorId="0" shapeId="0" xr:uid="{00000000-0006-0000-0600-00009C000000}">
      <text>
        <r>
          <rPr>
            <sz val="11"/>
            <rFont val="Calibri"/>
          </rPr>
          <t>The RHEL 8 /var/log directory must have mode 0755 or less permissive.</t>
        </r>
      </text>
    </comment>
    <comment ref="N30" authorId="0" shapeId="0" xr:uid="{00000000-0006-0000-0600-00009D000000}">
      <text>
        <r>
          <rPr>
            <sz val="11"/>
            <rFont val="Calibri"/>
          </rPr>
          <t>The RHEL 8 /var/log directory must be owned by root.</t>
        </r>
      </text>
    </comment>
    <comment ref="O30" authorId="0" shapeId="0" xr:uid="{00000000-0006-0000-0600-00009E000000}">
      <text>
        <r>
          <rPr>
            <sz val="11"/>
            <rFont val="Calibri"/>
          </rPr>
          <t>The RHEL 8 /var/log directory must be group-owned by root.</t>
        </r>
      </text>
    </comment>
    <comment ref="P30" authorId="0" shapeId="0" xr:uid="{00000000-0006-0000-0600-00009F000000}">
      <text>
        <r>
          <rPr>
            <sz val="11"/>
            <rFont val="Calibri"/>
          </rPr>
          <t>RHEL 8 must label all off-loaded audit logs before sending them to the central log server.</t>
        </r>
      </text>
    </comment>
    <comment ref="Q30" authorId="0" shapeId="0" xr:uid="{00000000-0006-0000-0600-0000A0000000}">
      <text>
        <r>
          <rPr>
            <sz val="11"/>
            <rFont val="Calibri"/>
          </rPr>
          <t>RHEL 8 audit logs must have a mode of 0600 or less permissive to prevent unauthorized read access.</t>
        </r>
      </text>
    </comment>
    <comment ref="R30" authorId="0" shapeId="0" xr:uid="{00000000-0006-0000-0600-0000A1000000}">
      <text>
        <r>
          <rPr>
            <sz val="11"/>
            <rFont val="Calibri"/>
          </rPr>
          <t>RHEL 8 audit logs must be owned by root to prevent unauthorized read access.</t>
        </r>
      </text>
    </comment>
    <comment ref="S30" authorId="0" shapeId="0" xr:uid="{00000000-0006-0000-0600-0000A2000000}">
      <text>
        <r>
          <rPr>
            <sz val="11"/>
            <rFont val="Calibri"/>
          </rPr>
          <t>RHEL 8 audit logs must be group-owned by root to prevent unauthorized read access.</t>
        </r>
      </text>
    </comment>
    <comment ref="T30" authorId="0" shapeId="0" xr:uid="{00000000-0006-0000-0600-0000A3000000}">
      <text>
        <r>
          <rPr>
            <sz val="11"/>
            <rFont val="Calibri"/>
          </rPr>
          <t>RHEL 8 audit log directory must be owned by root to prevent unauthorized read access.</t>
        </r>
      </text>
    </comment>
    <comment ref="U30" authorId="0" shapeId="0" xr:uid="{00000000-0006-0000-0600-0000A4000000}">
      <text>
        <r>
          <rPr>
            <sz val="11"/>
            <rFont val="Calibri"/>
          </rPr>
          <t>RHEL 8 audit log directory must be group-owned by root to prevent unauthorized read access.</t>
        </r>
      </text>
    </comment>
    <comment ref="V30" authorId="0" shapeId="0" xr:uid="{00000000-0006-0000-0600-0000A5000000}">
      <text>
        <r>
          <rPr>
            <sz val="11"/>
            <rFont val="Calibri"/>
          </rPr>
          <t>RHEL 8 audit log directory must have a mode of 0700 or less permissive to prevent unauthorized read access.</t>
        </r>
      </text>
    </comment>
    <comment ref="W30" authorId="0" shapeId="0" xr:uid="{00000000-0006-0000-0600-0000A6000000}">
      <text>
        <r>
          <rPr>
            <sz val="11"/>
            <rFont val="Calibri"/>
          </rPr>
          <t>RHEL 8 audit system must protect auditing rules from unauthorized change.</t>
        </r>
      </text>
    </comment>
    <comment ref="X30" authorId="0" shapeId="0" xr:uid="{00000000-0006-0000-0600-0000A7000000}">
      <text>
        <r>
          <rPr>
            <sz val="11"/>
            <rFont val="Calibri"/>
          </rPr>
          <t>RHEL 8 audit system must protect logon UIDs from unauthorized change.</t>
        </r>
      </text>
    </comment>
    <comment ref="Y30" authorId="0" shapeId="0" xr:uid="{00000000-0006-0000-0600-0000A8000000}">
      <text>
        <r>
          <rPr>
            <sz val="11"/>
            <rFont val="Calibri"/>
          </rPr>
          <t>RHEL 8 audit tools must have a mode of 0755 or less permissive.</t>
        </r>
      </text>
    </comment>
    <comment ref="Z30" authorId="0" shapeId="0" xr:uid="{00000000-0006-0000-0600-0000A9000000}">
      <text>
        <r>
          <rPr>
            <sz val="11"/>
            <rFont val="Calibri"/>
          </rPr>
          <t>RHEL 8 audit tools must be owned by root.</t>
        </r>
      </text>
    </comment>
    <comment ref="AA30" authorId="0" shapeId="0" xr:uid="{00000000-0006-0000-0600-0000AA000000}">
      <text>
        <r>
          <rPr>
            <sz val="11"/>
            <rFont val="Calibri"/>
          </rPr>
          <t>RHEL 8 audit tools must be group-owned by root.</t>
        </r>
      </text>
    </comment>
    <comment ref="AB30" authorId="0" shapeId="0" xr:uid="{00000000-0006-0000-0600-0000AB000000}">
      <text>
        <r>
          <rPr>
            <sz val="11"/>
            <rFont val="Calibri"/>
          </rPr>
          <t>RHEL 8 must use cryptographic mechanisms to protect the integrity of audit tools.</t>
        </r>
      </text>
    </comment>
    <comment ref="AC30" authorId="0" shapeId="0" xr:uid="{00000000-0006-0000-0600-0000AC000000}">
      <text>
        <r>
          <rPr>
            <sz val="11"/>
            <rFont val="Calibri"/>
          </rPr>
          <t>RHEL 8 must have the packages required for offloading audit logs installed.</t>
        </r>
      </text>
    </comment>
    <comment ref="AD30" authorId="0" shapeId="0" xr:uid="{00000000-0006-0000-0600-0000AD000000}">
      <text>
        <r>
          <rPr>
            <sz val="11"/>
            <rFont val="Calibri"/>
          </rPr>
          <t>RHEL 8 must have the packages required for encrypting offloaded audit logs installed.</t>
        </r>
      </text>
    </comment>
    <comment ref="AE30" authorId="0" shapeId="0" xr:uid="{00000000-0006-0000-0600-0000AE000000}">
      <text>
        <r>
          <rPr>
            <sz val="11"/>
            <rFont val="Calibri"/>
          </rPr>
          <t>RHEL 8 must encrypt the transfer of audit records off-loaded onto a different system or media from the system being audited.</t>
        </r>
      </text>
    </comment>
    <comment ref="AF30" authorId="0" shapeId="0" xr:uid="{00000000-0006-0000-0600-0000AF000000}">
      <text>
        <r>
          <rPr>
            <sz val="11"/>
            <rFont val="Calibri"/>
          </rPr>
          <t>RHEL 8 must authenticate the remote logging server for off-loading audit logs.</t>
        </r>
      </text>
    </comment>
    <comment ref="J32" authorId="0" shapeId="0" xr:uid="{00000000-0006-0000-0600-0000B0000000}">
      <text>
        <r>
          <rPr>
            <sz val="11"/>
            <rFont val="Calibri"/>
          </rPr>
          <t>RHEL 8 operating systems booted with United Extensible Firmware Interface (UEFI) must require authentication upon booting into single-user mode and maintenance.</t>
        </r>
      </text>
    </comment>
    <comment ref="K32" authorId="0" shapeId="0" xr:uid="{00000000-0006-0000-0600-0000B1000000}">
      <text>
        <r>
          <rPr>
            <sz val="11"/>
            <rFont val="Calibri"/>
          </rPr>
          <t>RHEL 8 operating systems booted with a BIOS must require authentication upon booting into single-user and maintenance modes.</t>
        </r>
      </text>
    </comment>
    <comment ref="L32" authorId="0" shapeId="0" xr:uid="{00000000-0006-0000-0600-0000B2000000}">
      <text>
        <r>
          <rPr>
            <sz val="11"/>
            <rFont val="Calibri"/>
          </rPr>
          <t>RHEL 8 operating systems booted with United Extensible Firmware Interface (UEFI) must require a unique superusers name upon booting into single-user mode and maintenance.</t>
        </r>
      </text>
    </comment>
    <comment ref="M32" authorId="0" shapeId="0" xr:uid="{00000000-0006-0000-0600-0000B3000000}">
      <text>
        <r>
          <rPr>
            <sz val="11"/>
            <rFont val="Calibri"/>
          </rPr>
          <t>RHEL 8 operating systems booted with a BIOS must require  a unique superusers name upon booting into single-user and maintenance modes.</t>
        </r>
      </text>
    </comment>
    <comment ref="N32" authorId="0" shapeId="0" xr:uid="{00000000-0006-0000-0600-0000B4000000}">
      <text>
        <r>
          <rPr>
            <sz val="11"/>
            <rFont val="Calibri"/>
          </rPr>
          <t>RHEL 8 operating systems must require authentication upon booting into emergency mode.</t>
        </r>
      </text>
    </comment>
    <comment ref="J33" authorId="0" shapeId="0" xr:uid="{00000000-0006-0000-0600-0000B5000000}">
      <text>
        <r>
          <rPr>
            <sz val="11"/>
            <rFont val="Calibri"/>
          </rPr>
          <t>A sticky bit must be set on all RHEL 8 public directories to prevent unauthorized and unintended information transferred via shared system resources.</t>
        </r>
      </text>
    </comment>
    <comment ref="K33" authorId="0" shapeId="0" xr:uid="{00000000-0006-0000-0600-0000B6000000}">
      <text>
        <r>
          <rPr>
            <sz val="11"/>
            <rFont val="Calibri"/>
          </rPr>
          <t>RHEL 8 system commands must have mode 755 or less permissive.</t>
        </r>
      </text>
    </comment>
    <comment ref="L33" authorId="0" shapeId="0" xr:uid="{00000000-0006-0000-0600-0000B7000000}">
      <text>
        <r>
          <rPr>
            <sz val="11"/>
            <rFont val="Calibri"/>
          </rPr>
          <t>RHEL 8 system commands must be owned by root.</t>
        </r>
      </text>
    </comment>
    <comment ref="M33" authorId="0" shapeId="0" xr:uid="{00000000-0006-0000-0600-0000B8000000}">
      <text>
        <r>
          <rPr>
            <sz val="11"/>
            <rFont val="Calibri"/>
          </rPr>
          <t>RHEL 8 system commands must be group-owned by root or a system account.</t>
        </r>
      </text>
    </comment>
    <comment ref="N33" authorId="0" shapeId="0" xr:uid="{00000000-0006-0000-0600-0000B9000000}">
      <text>
        <r>
          <rPr>
            <sz val="11"/>
            <rFont val="Calibri"/>
          </rPr>
          <t>RHEL 8 library files must have mode 755 or less permissive.</t>
        </r>
      </text>
    </comment>
    <comment ref="O33" authorId="0" shapeId="0" xr:uid="{00000000-0006-0000-0600-0000BA000000}">
      <text>
        <r>
          <rPr>
            <sz val="11"/>
            <rFont val="Calibri"/>
          </rPr>
          <t>RHEL 8 library files must be owned by root.</t>
        </r>
      </text>
    </comment>
    <comment ref="P33" authorId="0" shapeId="0" xr:uid="{00000000-0006-0000-0600-0000BB000000}">
      <text>
        <r>
          <rPr>
            <sz val="11"/>
            <rFont val="Calibri"/>
          </rPr>
          <t>RHEL 8 library files must be group-owned by root.</t>
        </r>
      </text>
    </comment>
    <comment ref="Q33" authorId="0" shapeId="0" xr:uid="{00000000-0006-0000-0600-0000BC000000}">
      <text>
        <r>
          <rPr>
            <sz val="11"/>
            <rFont val="Calibri"/>
          </rPr>
          <t>The RHEL 8 SSH public host key files must have mode 0644 or less permissive.</t>
        </r>
      </text>
    </comment>
    <comment ref="R33" authorId="0" shapeId="0" xr:uid="{00000000-0006-0000-0600-0000BD000000}">
      <text>
        <r>
          <rPr>
            <sz val="11"/>
            <rFont val="Calibri"/>
          </rPr>
          <t>The RHEL 8 SSH private host key files must have mode 0640 or less permissive.</t>
        </r>
      </text>
    </comment>
    <comment ref="S33" authorId="0" shapeId="0" xr:uid="{00000000-0006-0000-0600-0000BE000000}">
      <text>
        <r>
          <rPr>
            <sz val="11"/>
            <rFont val="Calibri"/>
          </rPr>
          <t>The RHEL 8 SSH daemon must perform strict mode checking of home directory configuration files.</t>
        </r>
      </text>
    </comment>
    <comment ref="T33" authorId="0" shapeId="0" xr:uid="{00000000-0006-0000-0600-0000BF000000}">
      <text>
        <r>
          <rPr>
            <sz val="11"/>
            <rFont val="Calibri"/>
          </rPr>
          <t>RHEL 8 must prevent files with the setuid and setgid bit set from being executed on file systems that contain user home directories.</t>
        </r>
      </text>
    </comment>
    <comment ref="U33" authorId="0" shapeId="0" xr:uid="{00000000-0006-0000-0600-0000C0000000}">
      <text>
        <r>
          <rPr>
            <sz val="11"/>
            <rFont val="Calibri"/>
          </rPr>
          <t>RHEL 8 must prevent code from being executed on file systems that contain user home directories.</t>
        </r>
      </text>
    </comment>
    <comment ref="V33" authorId="0" shapeId="0" xr:uid="{00000000-0006-0000-0600-0000C1000000}">
      <text>
        <r>
          <rPr>
            <sz val="11"/>
            <rFont val="Calibri"/>
          </rPr>
          <t>RHEL 8 must prevent code from being executed on file systems that are imported via Network File System (NFS).</t>
        </r>
      </text>
    </comment>
    <comment ref="W33" authorId="0" shapeId="0" xr:uid="{00000000-0006-0000-0600-0000C2000000}">
      <text>
        <r>
          <rPr>
            <sz val="11"/>
            <rFont val="Calibri"/>
          </rPr>
          <t>RHEL 8 must prevent special devices on file systems that are imported via Network File System (NFS).</t>
        </r>
      </text>
    </comment>
    <comment ref="X33" authorId="0" shapeId="0" xr:uid="{00000000-0006-0000-0600-0000C3000000}">
      <text>
        <r>
          <rPr>
            <sz val="11"/>
            <rFont val="Calibri"/>
          </rPr>
          <t>Executable search paths within the initialization files of all local interactive RHEL 8 users must only contain paths that resolve to the system default or the users home directory.</t>
        </r>
      </text>
    </comment>
    <comment ref="Y33" authorId="0" shapeId="0" xr:uid="{00000000-0006-0000-0600-0000C4000000}">
      <text>
        <r>
          <rPr>
            <sz val="11"/>
            <rFont val="Calibri"/>
          </rPr>
          <t>All RHEL 8 world-writable directories must be owned by root, sys, bin, or an application user.</t>
        </r>
      </text>
    </comment>
    <comment ref="Z33" authorId="0" shapeId="0" xr:uid="{00000000-0006-0000-0600-0000C5000000}">
      <text>
        <r>
          <rPr>
            <sz val="11"/>
            <rFont val="Calibri"/>
          </rPr>
          <t>All RHEL 8 world-writable directories must be group-owned by root, sys, bin, or an application group.</t>
        </r>
      </text>
    </comment>
    <comment ref="AA33" authorId="0" shapeId="0" xr:uid="{00000000-0006-0000-0600-0000C6000000}">
      <text>
        <r>
          <rPr>
            <sz val="11"/>
            <rFont val="Calibri"/>
          </rPr>
          <t>All RHEL 8 local interactive users must have a home directory assigned in the /etc/passwd file.</t>
        </r>
      </text>
    </comment>
    <comment ref="AB33" authorId="0" shapeId="0" xr:uid="{00000000-0006-0000-0600-0000C7000000}">
      <text>
        <r>
          <rPr>
            <sz val="11"/>
            <rFont val="Calibri"/>
          </rPr>
          <t>All RHEL 8 local interactive user home directories must have mode 0750 or less permissive.</t>
        </r>
      </text>
    </comment>
    <comment ref="AC33" authorId="0" shapeId="0" xr:uid="{00000000-0006-0000-0600-0000C8000000}">
      <text>
        <r>
          <rPr>
            <sz val="11"/>
            <rFont val="Calibri"/>
          </rPr>
          <t>All RHEL 8 local interactive user home directories must be group-owned by the home directory owner’s primary group.</t>
        </r>
      </text>
    </comment>
    <comment ref="AD33" authorId="0" shapeId="0" xr:uid="{00000000-0006-0000-0600-0000C9000000}">
      <text>
        <r>
          <rPr>
            <sz val="11"/>
            <rFont val="Calibri"/>
          </rPr>
          <t>All RHEL 8 local interactive user home directories defined in the /etc/passwd file must exist.</t>
        </r>
      </text>
    </comment>
    <comment ref="AE33" authorId="0" shapeId="0" xr:uid="{00000000-0006-0000-0600-0000CA000000}">
      <text>
        <r>
          <rPr>
            <sz val="11"/>
            <rFont val="Calibri"/>
          </rPr>
          <t>All RHEL 8 local interactive user accounts must be assigned a home directory upon creation.</t>
        </r>
      </text>
    </comment>
    <comment ref="AF33" authorId="0" shapeId="0" xr:uid="{00000000-0006-0000-0600-0000CB000000}">
      <text>
        <r>
          <rPr>
            <sz val="11"/>
            <rFont val="Calibri"/>
          </rPr>
          <t>All RHEL 8 local initialization files must have mode 0740 or less permissive.</t>
        </r>
      </text>
    </comment>
    <comment ref="AG33" authorId="0" shapeId="0" xr:uid="{00000000-0006-0000-0600-0000CC000000}">
      <text>
        <r>
          <rPr>
            <sz val="11"/>
            <rFont val="Calibri"/>
          </rPr>
          <t>All RHEL 8 local files and directories must have a valid owner.</t>
        </r>
      </text>
    </comment>
    <comment ref="AH33" authorId="0" shapeId="0" xr:uid="{00000000-0006-0000-0600-0000CD000000}">
      <text>
        <r>
          <rPr>
            <sz val="11"/>
            <rFont val="Calibri"/>
          </rPr>
          <t>All RHEL 8 local files and directories must have a valid group owner.</t>
        </r>
      </text>
    </comment>
    <comment ref="AI33" authorId="0" shapeId="0" xr:uid="{00000000-0006-0000-0600-0000CE000000}">
      <text>
        <r>
          <rPr>
            <sz val="11"/>
            <rFont val="Calibri"/>
          </rPr>
          <t>A separate RHEL 8 filesystem must be used for user home directories (such as /home or an equivalent).</t>
        </r>
      </text>
    </comment>
    <comment ref="AJ33" authorId="0" shapeId="0" xr:uid="{00000000-0006-0000-0600-0000CF000000}">
      <text>
        <r>
          <rPr>
            <sz val="11"/>
            <rFont val="Calibri"/>
          </rPr>
          <t>RHEL 8 must define default permissions for all authenticated users in such a way that the user can only read and modify their own files.</t>
        </r>
      </text>
    </comment>
    <comment ref="AK33" authorId="0" shapeId="0" xr:uid="{00000000-0006-0000-0600-0000D0000000}">
      <text>
        <r>
          <rPr>
            <sz val="11"/>
            <rFont val="Calibri"/>
          </rPr>
          <t>RHEL 8 must set the umask value to 077 for all local interactive user accounts.</t>
        </r>
      </text>
    </comment>
    <comment ref="AL33" authorId="0" shapeId="0" xr:uid="{00000000-0006-0000-0600-0000D1000000}">
      <text>
        <r>
          <rPr>
            <sz val="11"/>
            <rFont val="Calibri"/>
          </rPr>
          <t>RHEL 8 must define default permissions for logon and non-logon shells.</t>
        </r>
      </text>
    </comment>
    <comment ref="AM33" authorId="0" shapeId="0" xr:uid="{00000000-0006-0000-0600-0000D2000000}">
      <text>
        <r>
          <rPr>
            <sz val="11"/>
            <rFont val="Calibri"/>
          </rPr>
          <t>All RHEL 8 local interactive user home directory files must have mode 0750 or less permissive.</t>
        </r>
      </text>
    </comment>
    <comment ref="AN33" authorId="0" shapeId="0" xr:uid="{00000000-0006-0000-0600-0000D3000000}">
      <text>
        <r>
          <rPr>
            <sz val="11"/>
            <rFont val="Calibri"/>
          </rPr>
          <t>RHEL 8 must be configured so that all files and directories contained in local interactive user home directories are group-owned by a group of which the home directory owner is a member.</t>
        </r>
      </text>
    </comment>
    <comment ref="AO33" authorId="0" shapeId="0" xr:uid="{00000000-0006-0000-0600-0000D4000000}">
      <text>
        <r>
          <rPr>
            <sz val="11"/>
            <rFont val="Calibri"/>
          </rPr>
          <t>RHEL 8 library directories must have mode 755 or less permissive.</t>
        </r>
      </text>
    </comment>
    <comment ref="AP33" authorId="0" shapeId="0" xr:uid="{00000000-0006-0000-0600-0000D5000000}">
      <text>
        <r>
          <rPr>
            <sz val="11"/>
            <rFont val="Calibri"/>
          </rPr>
          <t>RHEL 8 library directories must be owned by root.</t>
        </r>
      </text>
    </comment>
    <comment ref="AQ33" authorId="0" shapeId="0" xr:uid="{00000000-0006-0000-0600-0000D6000000}">
      <text>
        <r>
          <rPr>
            <sz val="11"/>
            <rFont val="Calibri"/>
          </rPr>
          <t>RHEL 8 library directories must be group-owned by root or a system account.</t>
        </r>
      </text>
    </comment>
    <comment ref="J34" authorId="0" shapeId="0" xr:uid="{00000000-0006-0000-0600-0000D7000000}">
      <text>
        <r>
          <rPr>
            <sz val="11"/>
            <rFont val="Calibri"/>
          </rPr>
          <t>Successful/unsuccessful uses of the init_module and finit_module system calls in RHEL 8 must generate an audit record.</t>
        </r>
      </text>
    </comment>
    <comment ref="K34" authorId="0" shapeId="0" xr:uid="{00000000-0006-0000-0600-0000D8000000}">
      <text>
        <r>
          <rPr>
            <sz val="11"/>
            <rFont val="Calibri"/>
          </rPr>
          <t>Successful/unsuccessful uses of the delete_module command in RHEL 8 must generate an audit record.</t>
        </r>
      </text>
    </comment>
    <comment ref="L34" authorId="0" shapeId="0" xr:uid="{00000000-0006-0000-0600-0000D9000000}">
      <text>
        <r>
          <rPr>
            <sz val="11"/>
            <rFont val="Calibri"/>
          </rPr>
          <t>Successful/unsuccessful uses of the kmod command in RHEL 8 must generate an audit record.</t>
        </r>
      </text>
    </comment>
    <comment ref="J37" authorId="0" shapeId="0" xr:uid="{00000000-0006-0000-0600-0000DA000000}">
      <text>
        <r>
          <rPr>
            <sz val="11"/>
            <rFont val="Calibri"/>
          </rPr>
          <t>RHEL 8 must prevent system daemons from using Kerberos for authentication.</t>
        </r>
      </text>
    </comment>
    <comment ref="K37" authorId="0" shapeId="0" xr:uid="{00000000-0006-0000-0600-0000DB000000}">
      <text>
        <r>
          <rPr>
            <sz val="11"/>
            <rFont val="Calibri"/>
          </rPr>
          <t>RHEL 8 must use a Linux Security Module configured to enforce limits on system services.</t>
        </r>
      </text>
    </comment>
    <comment ref="L37" authorId="0" shapeId="0" xr:uid="{00000000-0006-0000-0600-0000DC000000}">
      <text>
        <r>
          <rPr>
            <sz val="11"/>
            <rFont val="Calibri"/>
          </rPr>
          <t>RHEL 8 must prevent the loading of a new kernel for later execution.</t>
        </r>
      </text>
    </comment>
    <comment ref="M37" authorId="0" shapeId="0" xr:uid="{00000000-0006-0000-0600-0000DD000000}">
      <text>
        <r>
          <rPr>
            <sz val="11"/>
            <rFont val="Calibri"/>
          </rPr>
          <t>RHEL 8 must enable kernel parameters to enforce discretionary access control on symlinks.</t>
        </r>
      </text>
    </comment>
    <comment ref="N37" authorId="0" shapeId="0" xr:uid="{00000000-0006-0000-0600-0000DE000000}">
      <text>
        <r>
          <rPr>
            <sz val="11"/>
            <rFont val="Calibri"/>
          </rPr>
          <t>RHEL 8 must enable kernel parameters to enforce discretionary access control on hardlinks.</t>
        </r>
      </text>
    </comment>
    <comment ref="O37" authorId="0" shapeId="0" xr:uid="{00000000-0006-0000-0600-0000DF000000}">
      <text>
        <r>
          <rPr>
            <sz val="11"/>
            <rFont val="Calibri"/>
          </rPr>
          <t>RHEL 8 must restrict access to the kernel message buffer.</t>
        </r>
      </text>
    </comment>
    <comment ref="P37" authorId="0" shapeId="0" xr:uid="{00000000-0006-0000-0600-0000E0000000}">
      <text>
        <r>
          <rPr>
            <sz val="11"/>
            <rFont val="Calibri"/>
          </rPr>
          <t>RHEL 8 must prevent kernel profiling by unprivileged users.</t>
        </r>
      </text>
    </comment>
    <comment ref="Q37" authorId="0" shapeId="0" xr:uid="{00000000-0006-0000-0600-0000E1000000}">
      <text>
        <r>
          <rPr>
            <sz val="11"/>
            <rFont val="Calibri"/>
          </rPr>
          <t>RHEL 8 must implement non-executable data to protect its memory from unauthorized code execution.</t>
        </r>
      </text>
    </comment>
    <comment ref="R37" authorId="0" shapeId="0" xr:uid="{00000000-0006-0000-0600-0000E2000000}">
      <text>
        <r>
          <rPr>
            <sz val="11"/>
            <rFont val="Calibri"/>
          </rPr>
          <t>RHEL 8 must clear the page allocator to prevent use-after-free attacks.</t>
        </r>
      </text>
    </comment>
    <comment ref="S37" authorId="0" shapeId="0" xr:uid="{00000000-0006-0000-0600-0000E3000000}">
      <text>
        <r>
          <rPr>
            <sz val="11"/>
            <rFont val="Calibri"/>
          </rPr>
          <t>RHEL 8 must clear memory when it is freed to prevent use-after-free attacks.</t>
        </r>
      </text>
    </comment>
    <comment ref="T37" authorId="0" shapeId="0" xr:uid="{00000000-0006-0000-0600-0000E4000000}">
      <text>
        <r>
          <rPr>
            <sz val="11"/>
            <rFont val="Calibri"/>
          </rPr>
          <t>RHEL 8 must implement address space layout randomization (ASLR) to protect its memory from unauthorized code execution.</t>
        </r>
      </text>
    </comment>
    <comment ref="U37" authorId="0" shapeId="0" xr:uid="{00000000-0006-0000-0600-0000E5000000}">
      <text>
        <r>
          <rPr>
            <sz val="11"/>
            <rFont val="Calibri"/>
          </rPr>
          <t>YUM must remove all software components after updated versions have been installed on RHEL 8.</t>
        </r>
      </text>
    </comment>
    <comment ref="V37" authorId="0" shapeId="0" xr:uid="{00000000-0006-0000-0600-0000E6000000}">
      <text>
        <r>
          <rPr>
            <sz val="11"/>
            <rFont val="Calibri"/>
          </rPr>
          <t>RHEL 8 must enable the SELinux targeted policy.</t>
        </r>
      </text>
    </comment>
    <comment ref="W37" authorId="0" shapeId="0" xr:uid="{00000000-0006-0000-0600-0000E7000000}">
      <text>
        <r>
          <rPr>
            <sz val="11"/>
            <rFont val="Calibri"/>
          </rPr>
          <t>RHEL 8 must use a separate file system for /var.</t>
        </r>
      </text>
    </comment>
    <comment ref="X37" authorId="0" shapeId="0" xr:uid="{00000000-0006-0000-0600-0000E8000000}">
      <text>
        <r>
          <rPr>
            <sz val="11"/>
            <rFont val="Calibri"/>
          </rPr>
          <t>RHEL 8 must use a separate file system for /var/log.</t>
        </r>
      </text>
    </comment>
    <comment ref="Y37" authorId="0" shapeId="0" xr:uid="{00000000-0006-0000-0600-0000E9000000}">
      <text>
        <r>
          <rPr>
            <sz val="11"/>
            <rFont val="Calibri"/>
          </rPr>
          <t>RHEL 8 must prevent files with the setuid and setgid bit set from being executed on the /boot directory.</t>
        </r>
      </text>
    </comment>
    <comment ref="Z37" authorId="0" shapeId="0" xr:uid="{00000000-0006-0000-0600-0000EA000000}">
      <text>
        <r>
          <rPr>
            <sz val="11"/>
            <rFont val="Calibri"/>
          </rPr>
          <t>RHEL 8 must prevent files with the setuid and setgid bit set from being executed on file systems that are used with removable media.</t>
        </r>
      </text>
    </comment>
    <comment ref="AA37" authorId="0" shapeId="0" xr:uid="{00000000-0006-0000-0600-0000EB000000}">
      <text>
        <r>
          <rPr>
            <sz val="11"/>
            <rFont val="Calibri"/>
          </rPr>
          <t>RHEL 8 must prevent files with the setuid and setgid bit set from being executed on file systems that are imported via Network File System (NFS).</t>
        </r>
      </text>
    </comment>
    <comment ref="AB37" authorId="0" shapeId="0" xr:uid="{00000000-0006-0000-0600-0000EC000000}">
      <text>
        <r>
          <rPr>
            <sz val="11"/>
            <rFont val="Calibri"/>
          </rPr>
          <t>RHEL 8 must disable the kernel.core_pattern.</t>
        </r>
      </text>
    </comment>
    <comment ref="AC37" authorId="0" shapeId="0" xr:uid="{00000000-0006-0000-0600-0000ED000000}">
      <text>
        <r>
          <rPr>
            <sz val="11"/>
            <rFont val="Calibri"/>
          </rPr>
          <t>RHEL 8 must disable acquiring, saving, and processing core dumps.</t>
        </r>
      </text>
    </comment>
    <comment ref="AD37" authorId="0" shapeId="0" xr:uid="{00000000-0006-0000-0600-0000EE000000}">
      <text>
        <r>
          <rPr>
            <sz val="11"/>
            <rFont val="Calibri"/>
          </rPr>
          <t>RHEL 8 must disable core dumps for all users.</t>
        </r>
      </text>
    </comment>
    <comment ref="AE37" authorId="0" shapeId="0" xr:uid="{00000000-0006-0000-0600-0000EF000000}">
      <text>
        <r>
          <rPr>
            <sz val="11"/>
            <rFont val="Calibri"/>
          </rPr>
          <t>RHEL 8 must disable storing core dumps.</t>
        </r>
      </text>
    </comment>
    <comment ref="AF37" authorId="0" shapeId="0" xr:uid="{00000000-0006-0000-0600-0000F0000000}">
      <text>
        <r>
          <rPr>
            <sz val="11"/>
            <rFont val="Calibri"/>
          </rPr>
          <t>RHEL 8 must disable core dump backtraces.</t>
        </r>
      </text>
    </comment>
    <comment ref="AG37" authorId="0" shapeId="0" xr:uid="{00000000-0006-0000-0600-0000F1000000}">
      <text>
        <r>
          <rPr>
            <sz val="11"/>
            <rFont val="Calibri"/>
          </rPr>
          <t>Unattended or automatic logon via the RHEL 8 graphical user interface must not be allowed.</t>
        </r>
      </text>
    </comment>
    <comment ref="AH37" authorId="0" shapeId="0" xr:uid="{00000000-0006-0000-0600-0000F2000000}">
      <text>
        <r>
          <rPr>
            <sz val="11"/>
            <rFont val="Calibri"/>
          </rPr>
          <t>RHEL 8 must not allow users to override SSH environment variables.</t>
        </r>
      </text>
    </comment>
    <comment ref="AI37" authorId="0" shapeId="0" xr:uid="{00000000-0006-0000-0600-0000F3000000}">
      <text>
        <r>
          <rPr>
            <sz val="11"/>
            <rFont val="Calibri"/>
          </rPr>
          <t>RHEL 8 must not have the telnet-server package installed.</t>
        </r>
      </text>
    </comment>
    <comment ref="AJ37" authorId="0" shapeId="0" xr:uid="{00000000-0006-0000-0600-0000F4000000}">
      <text>
        <r>
          <rPr>
            <sz val="11"/>
            <rFont val="Calibri"/>
          </rPr>
          <t>RHEL 8 must enable mitigations against processor-based vulnerabilities.</t>
        </r>
      </text>
    </comment>
    <comment ref="AK37" authorId="0" shapeId="0" xr:uid="{00000000-0006-0000-0600-0000F5000000}">
      <text>
        <r>
          <rPr>
            <sz val="11"/>
            <rFont val="Calibri"/>
          </rPr>
          <t>RHEL 8 must not install packages from the Extra Packages for Enterprise Linux (EPEL) repository.</t>
        </r>
      </text>
    </comment>
    <comment ref="AL37" authorId="0" shapeId="0" xr:uid="{00000000-0006-0000-0600-0000F6000000}">
      <text>
        <r>
          <rPr>
            <sz val="11"/>
            <rFont val="Calibri"/>
          </rPr>
          <t>RHEL 8 must cover or disable the built-in or attached camera when not in use.</t>
        </r>
      </text>
    </comment>
    <comment ref="AM37" authorId="0" shapeId="0" xr:uid="{00000000-0006-0000-0600-0000F7000000}">
      <text>
        <r>
          <rPr>
            <sz val="11"/>
            <rFont val="Calibri"/>
          </rPr>
          <t>RHEL 8 must disable the asynchronous transfer mode (ATM) protocol.</t>
        </r>
      </text>
    </comment>
    <comment ref="AN37" authorId="0" shapeId="0" xr:uid="{00000000-0006-0000-0600-0000F8000000}">
      <text>
        <r>
          <rPr>
            <sz val="11"/>
            <rFont val="Calibri"/>
          </rPr>
          <t>RHEL 8 must disable the controller area network (CAN) protocol.</t>
        </r>
      </text>
    </comment>
    <comment ref="AO37" authorId="0" shapeId="0" xr:uid="{00000000-0006-0000-0600-0000F9000000}">
      <text>
        <r>
          <rPr>
            <sz val="11"/>
            <rFont val="Calibri"/>
          </rPr>
          <t>RHEL 8 must disable the stream control transmission protocol (SCTP).</t>
        </r>
      </text>
    </comment>
    <comment ref="AP37" authorId="0" shapeId="0" xr:uid="{00000000-0006-0000-0600-0000FA000000}">
      <text>
        <r>
          <rPr>
            <sz val="11"/>
            <rFont val="Calibri"/>
          </rPr>
          <t>RHEL 8 must disable the transparent inter-process communication (TIPC) protocol.</t>
        </r>
      </text>
    </comment>
    <comment ref="AQ37" authorId="0" shapeId="0" xr:uid="{00000000-0006-0000-0600-0000FB000000}">
      <text>
        <r>
          <rPr>
            <sz val="11"/>
            <rFont val="Calibri"/>
          </rPr>
          <t>RHEL 8 must disable mounting of cramfs.</t>
        </r>
      </text>
    </comment>
    <comment ref="AR37" authorId="0" shapeId="0" xr:uid="{00000000-0006-0000-0600-0000FC000000}">
      <text>
        <r>
          <rPr>
            <sz val="11"/>
            <rFont val="Calibri"/>
          </rPr>
          <t>RHEL 8 must disable IEEE 1394 (FireWire) Support.</t>
        </r>
      </text>
    </comment>
    <comment ref="AS37" authorId="0" shapeId="0" xr:uid="{00000000-0006-0000-0600-0000FD000000}">
      <text>
        <r>
          <rPr>
            <sz val="11"/>
            <rFont val="Calibri"/>
          </rPr>
          <t>The RHEL 8 file system automounter must be disabled.</t>
        </r>
      </text>
    </comment>
    <comment ref="AT37" authorId="0" shapeId="0" xr:uid="{00000000-0006-0000-0600-0000FE000000}">
      <text>
        <r>
          <rPr>
            <sz val="11"/>
            <rFont val="Calibri"/>
          </rPr>
          <t>RHEL 8 must be configured to disable USB mass storage.</t>
        </r>
      </text>
    </comment>
    <comment ref="AU37" authorId="0" shapeId="0" xr:uid="{00000000-0006-0000-0600-0000FF000000}">
      <text>
        <r>
          <rPr>
            <sz val="11"/>
            <rFont val="Calibri"/>
          </rPr>
          <t>RHEL 8 wireless network adapters must be disabled.</t>
        </r>
      </text>
    </comment>
    <comment ref="AV37" authorId="0" shapeId="0" xr:uid="{00000000-0006-0000-0600-000000010000}">
      <text>
        <r>
          <rPr>
            <sz val="11"/>
            <rFont val="Calibri"/>
          </rPr>
          <t>RHEL 8 Bluetooth must be disabled.</t>
        </r>
      </text>
    </comment>
    <comment ref="AW37" authorId="0" shapeId="0" xr:uid="{00000000-0006-0000-0600-000001010000}">
      <text>
        <r>
          <rPr>
            <sz val="11"/>
            <rFont val="Calibri"/>
          </rPr>
          <t>RHEL 8 must mount /dev/shm with the nodev option.</t>
        </r>
      </text>
    </comment>
    <comment ref="J43" authorId="0" shapeId="0" xr:uid="{00000000-0006-0000-0600-000002010000}">
      <text>
        <r>
          <rPr>
            <sz val="11"/>
            <rFont val="Calibri"/>
          </rPr>
          <t>There must be no shosts.equiv files on the RHEL 8 operating system.</t>
        </r>
      </text>
    </comment>
    <comment ref="K43" authorId="0" shapeId="0" xr:uid="{00000000-0006-0000-0600-000003010000}">
      <text>
        <r>
          <rPr>
            <sz val="11"/>
            <rFont val="Calibri"/>
          </rPr>
          <t>There must be no .shosts files on the RHEL 8 operating system.</t>
        </r>
      </text>
    </comment>
    <comment ref="L43" authorId="0" shapeId="0" xr:uid="{00000000-0006-0000-0600-000004010000}">
      <text>
        <r>
          <rPr>
            <sz val="11"/>
            <rFont val="Calibri"/>
          </rPr>
          <t>The RHEL 8 SSH daemon must not allow authentication using known host’s authentication.</t>
        </r>
      </text>
    </comment>
    <comment ref="M43" authorId="0" shapeId="0" xr:uid="{00000000-0006-0000-0600-000005010000}">
      <text>
        <r>
          <rPr>
            <sz val="11"/>
            <rFont val="Calibri"/>
          </rPr>
          <t>The RHEL 8 SSH daemon must not allow Kerberos authentication, except to fulfill documented and validated mission requirements.</t>
        </r>
      </text>
    </comment>
    <comment ref="N43" authorId="0" shapeId="0" xr:uid="{00000000-0006-0000-0600-000006010000}">
      <text>
        <r>
          <rPr>
            <sz val="11"/>
            <rFont val="Calibri"/>
          </rPr>
          <t>RHEL 8 must map the authenticated identity to the user or group account for PKI-based authentication.</t>
        </r>
      </text>
    </comment>
    <comment ref="O43" authorId="0" shapeId="0" xr:uid="{00000000-0006-0000-0600-000007010000}">
      <text>
        <r>
          <rPr>
            <sz val="11"/>
            <rFont val="Calibri"/>
          </rPr>
          <t>RHEL 8 duplicate User IDs (UIDs) must not exist for interactive users.</t>
        </r>
      </text>
    </comment>
    <comment ref="P43" authorId="0" shapeId="0" xr:uid="{00000000-0006-0000-0600-000008010000}">
      <text>
        <r>
          <rPr>
            <sz val="11"/>
            <rFont val="Calibri"/>
          </rPr>
          <t>RHEL 8 must not have unnecessary accounts.</t>
        </r>
      </text>
    </comment>
    <comment ref="Q43" authorId="0" shapeId="0" xr:uid="{00000000-0006-0000-0600-000009010000}">
      <text>
        <r>
          <rPr>
            <sz val="11"/>
            <rFont val="Calibri"/>
          </rPr>
          <t>The RHEL 8 SSH daemon must not allow GSSAPI authentication, except to fulfill documented and validated mission requirements.</t>
        </r>
      </text>
    </comment>
    <comment ref="J45" authorId="0" shapeId="0" xr:uid="{00000000-0006-0000-0600-00000A01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45" authorId="0" shapeId="0" xr:uid="{00000000-0006-0000-0600-00000B01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45" authorId="0" shapeId="0" xr:uid="{00000000-0006-0000-0600-00000C010000}">
      <text>
        <r>
          <rPr>
            <sz val="11"/>
            <rFont val="Calibri"/>
          </rPr>
          <t>RHEL 8 must have the packages required for multifactor authentication installed.</t>
        </r>
      </text>
    </comment>
    <comment ref="M45" authorId="0" shapeId="0" xr:uid="{00000000-0006-0000-0600-00000D010000}">
      <text>
        <r>
          <rPr>
            <sz val="11"/>
            <rFont val="Calibri"/>
          </rPr>
          <t>RHEL 8 must implement certificate status checking for multifactor authentication.</t>
        </r>
      </text>
    </comment>
    <comment ref="N45" authorId="0" shapeId="0" xr:uid="{00000000-0006-0000-0600-00000E010000}">
      <text>
        <r>
          <rPr>
            <sz val="11"/>
            <rFont val="Calibri"/>
          </rPr>
          <t>RHEL 8 must accept Personal Identity Verification (PIV) credentials.</t>
        </r>
      </text>
    </comment>
    <comment ref="O45" authorId="0" shapeId="0" xr:uid="{00000000-0006-0000-0600-00000F010000}">
      <text>
        <r>
          <rPr>
            <sz val="11"/>
            <rFont val="Calibri"/>
          </rPr>
          <t>RHEL 8 must map the authenticated identity to the user or group account for PKI-based authentication.</t>
        </r>
      </text>
    </comment>
    <comment ref="P45" authorId="0" shapeId="0" xr:uid="{00000000-0006-0000-0600-000010010000}">
      <text>
        <r>
          <rPr>
            <sz val="11"/>
            <rFont val="Calibri"/>
          </rPr>
          <t>RHEL 8 must implement smart card logon for multifactor authentication for access to interactive accounts.</t>
        </r>
      </text>
    </comment>
    <comment ref="Q45" authorId="0" shapeId="0" xr:uid="{00000000-0006-0000-0600-000011010000}">
      <text>
        <r>
          <rPr>
            <sz val="11"/>
            <rFont val="Calibri"/>
          </rPr>
          <t>RHEL 8 must prohibit the use of cached authentications after one day.</t>
        </r>
      </text>
    </comment>
    <comment ref="J48" authorId="0" shapeId="0" xr:uid="{00000000-0006-0000-0600-000012010000}">
      <text>
        <r>
          <rPr>
            <sz val="11"/>
            <rFont val="Calibri"/>
          </rPr>
          <t>RHEL 8 must ensure the password complexity module is enabled in the password-auth file.</t>
        </r>
      </text>
    </comment>
    <comment ref="K48" authorId="0" shapeId="0" xr:uid="{00000000-0006-0000-0600-000013010000}">
      <text>
        <r>
          <rPr>
            <sz val="11"/>
            <rFont val="Calibri"/>
          </rPr>
          <t>RHEL 8 must enforce password complexity by requiring that at least one uppercase character be used.</t>
        </r>
      </text>
    </comment>
    <comment ref="L48" authorId="0" shapeId="0" xr:uid="{00000000-0006-0000-0600-000014010000}">
      <text>
        <r>
          <rPr>
            <sz val="11"/>
            <rFont val="Calibri"/>
          </rPr>
          <t>RHEL 8 must enforce password complexity by requiring that at least one lower-case character be used.</t>
        </r>
      </text>
    </comment>
    <comment ref="M48" authorId="0" shapeId="0" xr:uid="{00000000-0006-0000-0600-000015010000}">
      <text>
        <r>
          <rPr>
            <sz val="11"/>
            <rFont val="Calibri"/>
          </rPr>
          <t>RHEL 8 must enforce password complexity by requiring that at least one numeric character be used.</t>
        </r>
      </text>
    </comment>
    <comment ref="N48" authorId="0" shapeId="0" xr:uid="{00000000-0006-0000-0600-000016010000}">
      <text>
        <r>
          <rPr>
            <sz val="11"/>
            <rFont val="Calibri"/>
          </rPr>
          <t>RHEL 8 must require the maximum number of repeating characters of the same character class be limited to four when passwords are changed.</t>
        </r>
      </text>
    </comment>
    <comment ref="O48" authorId="0" shapeId="0" xr:uid="{00000000-0006-0000-0600-000017010000}">
      <text>
        <r>
          <rPr>
            <sz val="11"/>
            <rFont val="Calibri"/>
          </rPr>
          <t>RHEL 8 must require the maximum number of repeating characters be limited to three when passwords are changed.</t>
        </r>
      </text>
    </comment>
    <comment ref="P48" authorId="0" shapeId="0" xr:uid="{00000000-0006-0000-0600-000018010000}">
      <text>
        <r>
          <rPr>
            <sz val="11"/>
            <rFont val="Calibri"/>
          </rPr>
          <t>RHEL 8 must require the change of at least four character classes when passwords are changed.</t>
        </r>
      </text>
    </comment>
    <comment ref="Q48" authorId="0" shapeId="0" xr:uid="{00000000-0006-0000-0600-000019010000}">
      <text>
        <r>
          <rPr>
            <sz val="11"/>
            <rFont val="Calibri"/>
          </rPr>
          <t>RHEL 8 must require the change of at least 8 characters when passwords are changed.</t>
        </r>
      </text>
    </comment>
    <comment ref="R48" authorId="0" shapeId="0" xr:uid="{00000000-0006-0000-0600-00001A010000}">
      <text>
        <r>
          <rPr>
            <sz val="11"/>
            <rFont val="Calibri"/>
          </rPr>
          <t>RHEL 8 passwords must have a 24 hours/1 day minimum password lifetime restriction in /etc/shadow.</t>
        </r>
      </text>
    </comment>
    <comment ref="S48" authorId="0" shapeId="0" xr:uid="{00000000-0006-0000-0600-00001B010000}">
      <text>
        <r>
          <rPr>
            <sz val="11"/>
            <rFont val="Calibri"/>
          </rPr>
          <t>RHEL 8 passwords for new users or password changes must have a 24 hours/1 day minimum password lifetime restriction in /etc/login.defs.</t>
        </r>
      </text>
    </comment>
    <comment ref="T48" authorId="0" shapeId="0" xr:uid="{00000000-0006-0000-0600-00001C010000}">
      <text>
        <r>
          <rPr>
            <sz val="11"/>
            <rFont val="Calibri"/>
          </rPr>
          <t>RHEL 8 user account passwords must have a 60-day maximum password lifetime restriction.</t>
        </r>
      </text>
    </comment>
    <comment ref="U48" authorId="0" shapeId="0" xr:uid="{00000000-0006-0000-0600-00001D010000}">
      <text>
        <r>
          <rPr>
            <sz val="11"/>
            <rFont val="Calibri"/>
          </rPr>
          <t>RHEL 8 user account passwords must be configured so that existing passwords are restricted to a 60-day maximum lifetime.</t>
        </r>
      </text>
    </comment>
    <comment ref="V48" authorId="0" shapeId="0" xr:uid="{00000000-0006-0000-0600-00001E010000}">
      <text>
        <r>
          <rPr>
            <sz val="11"/>
            <rFont val="Calibri"/>
          </rPr>
          <t>RHEL 8 passwords must have a minimum of 15 characters.</t>
        </r>
      </text>
    </comment>
    <comment ref="W48" authorId="0" shapeId="0" xr:uid="{00000000-0006-0000-0600-00001F010000}">
      <text>
        <r>
          <rPr>
            <sz val="11"/>
            <rFont val="Calibri"/>
          </rPr>
          <t>RHEL 8 passwords for new users must have a minimum of 15 characters.</t>
        </r>
      </text>
    </comment>
    <comment ref="X48" authorId="0" shapeId="0" xr:uid="{00000000-0006-0000-0600-000020010000}">
      <text>
        <r>
          <rPr>
            <sz val="11"/>
            <rFont val="Calibri"/>
          </rPr>
          <t>All RHEL 8 passwords must contain at least one special character.</t>
        </r>
      </text>
    </comment>
    <comment ref="Y48" authorId="0" shapeId="0" xr:uid="{00000000-0006-0000-0600-000021010000}">
      <text>
        <r>
          <rPr>
            <sz val="11"/>
            <rFont val="Calibri"/>
          </rPr>
          <t>RHEL 8 must prevent the use of dictionary words for passwords.</t>
        </r>
      </text>
    </comment>
    <comment ref="Z48" authorId="0" shapeId="0" xr:uid="{00000000-0006-0000-0600-000022010000}">
      <text>
        <r>
          <rPr>
            <sz val="11"/>
            <rFont val="Calibri"/>
          </rPr>
          <t>RHEL 8 must not allow accounts configured with blank or null passwords.</t>
        </r>
      </text>
    </comment>
    <comment ref="AA48" authorId="0" shapeId="0" xr:uid="{00000000-0006-0000-0600-000023010000}">
      <text>
        <r>
          <rPr>
            <sz val="11"/>
            <rFont val="Calibri"/>
          </rPr>
          <t>RHEL 8 must not allow blank or null passwords in the password-auth file.</t>
        </r>
      </text>
    </comment>
    <comment ref="AB48" authorId="0" shapeId="0" xr:uid="{00000000-0006-0000-0600-000024010000}">
      <text>
        <r>
          <rPr>
            <sz val="11"/>
            <rFont val="Calibri"/>
          </rPr>
          <t>The RHEL 8 operating system must not have accounts configured with blank or null passwords.</t>
        </r>
      </text>
    </comment>
    <comment ref="AC48" authorId="0" shapeId="0" xr:uid="{00000000-0006-0000-0600-000025010000}">
      <text>
        <r>
          <rPr>
            <sz val="11"/>
            <rFont val="Calibri"/>
          </rPr>
          <t>RHEL 8 must ensure the password complexity module is enabled in the system-auth file.</t>
        </r>
      </text>
    </comment>
    <comment ref="AD48" authorId="0" shapeId="0" xr:uid="{00000000-0006-0000-0600-000026010000}">
      <text>
        <r>
          <rPr>
            <sz val="11"/>
            <rFont val="Calibri"/>
          </rPr>
          <t>RHEL 8 systems, version 8.4 and above, must ensure the password complexity module is configured for three retries or less.</t>
        </r>
      </text>
    </comment>
    <comment ref="AE48" authorId="0" shapeId="0" xr:uid="{00000000-0006-0000-0600-000027010000}">
      <text>
        <r>
          <rPr>
            <sz val="11"/>
            <rFont val="Calibri"/>
          </rPr>
          <t>RHEL 8 must not allow blank or null passwords in the system-auth file.</t>
        </r>
      </text>
    </comment>
    <comment ref="J67" authorId="0" shapeId="0" xr:uid="{00000000-0006-0000-0600-000028010000}">
      <text>
        <r>
          <rPr>
            <sz val="11"/>
            <rFont val="Calibri"/>
          </rPr>
          <t>The RHEL 8 file system automounter must be disabled.</t>
        </r>
      </text>
    </comment>
    <comment ref="K67" authorId="0" shapeId="0" xr:uid="{00000000-0006-0000-0600-000029010000}">
      <text>
        <r>
          <rPr>
            <sz val="11"/>
            <rFont val="Calibri"/>
          </rPr>
          <t>RHEL 8 must be configured to disable USB mass storage.</t>
        </r>
      </text>
    </comment>
    <comment ref="L67" authorId="0" shapeId="0" xr:uid="{00000000-0006-0000-0600-00002A010000}">
      <text>
        <r>
          <rPr>
            <sz val="11"/>
            <rFont val="Calibri"/>
          </rPr>
          <t>RHEL 8 must block unauthorized peripherals before establishing a connection.</t>
        </r>
      </text>
    </comment>
    <comment ref="M67" authorId="0" shapeId="0" xr:uid="{00000000-0006-0000-0600-00002B010000}">
      <text>
        <r>
          <rPr>
            <sz val="11"/>
            <rFont val="Calibri"/>
          </rPr>
          <t>RHEL 8 must have the USBGuard installed.</t>
        </r>
      </text>
    </comment>
    <comment ref="N67" authorId="0" shapeId="0" xr:uid="{00000000-0006-0000-0600-00002C010000}">
      <text>
        <r>
          <rPr>
            <sz val="11"/>
            <rFont val="Calibri"/>
          </rPr>
          <t>RHEL 8 must enable the USBGuard.</t>
        </r>
      </text>
    </comment>
    <comment ref="J88" authorId="0" shapeId="0" xr:uid="{00000000-0006-0000-0600-00002D010000}">
      <text>
        <r>
          <rPr>
            <sz val="11"/>
            <rFont val="Calibri"/>
          </rPr>
          <t>RHEL 8 must not send Internet Control Message Protocol (ICMP) redirects.</t>
        </r>
      </text>
    </comment>
    <comment ref="K88" authorId="0" shapeId="0" xr:uid="{00000000-0006-0000-0600-00002E010000}">
      <text>
        <r>
          <rPr>
            <sz val="11"/>
            <rFont val="Calibri"/>
          </rPr>
          <t>RHEL 8 must not respond to Internet Control Message Protocol (ICMP) echoes sent to a broadcast address.</t>
        </r>
      </text>
    </comment>
    <comment ref="L88" authorId="0" shapeId="0" xr:uid="{00000000-0006-0000-0600-00002F010000}">
      <text>
        <r>
          <rPr>
            <sz val="11"/>
            <rFont val="Calibri"/>
          </rPr>
          <t>RHEL 8 must not forward IPv6 source-routed packets.</t>
        </r>
      </text>
    </comment>
    <comment ref="M88" authorId="0" shapeId="0" xr:uid="{00000000-0006-0000-0600-000030010000}">
      <text>
        <r>
          <rPr>
            <sz val="11"/>
            <rFont val="Calibri"/>
          </rPr>
          <t>RHEL 8 must not forward IPv6 source-routed packets by default.</t>
        </r>
      </text>
    </comment>
    <comment ref="N88" authorId="0" shapeId="0" xr:uid="{00000000-0006-0000-0600-000031010000}">
      <text>
        <r>
          <rPr>
            <sz val="11"/>
            <rFont val="Calibri"/>
          </rPr>
          <t>RHEL 8 must not enable IPv6 packet forwarding unless the system is a router.</t>
        </r>
      </text>
    </comment>
    <comment ref="O88" authorId="0" shapeId="0" xr:uid="{00000000-0006-0000-0600-000032010000}">
      <text>
        <r>
          <rPr>
            <sz val="11"/>
            <rFont val="Calibri"/>
          </rPr>
          <t>RHEL 8 must not accept router advertisements on all IPv6 interfaces.</t>
        </r>
      </text>
    </comment>
    <comment ref="P88" authorId="0" shapeId="0" xr:uid="{00000000-0006-0000-0600-000033010000}">
      <text>
        <r>
          <rPr>
            <sz val="11"/>
            <rFont val="Calibri"/>
          </rPr>
          <t>RHEL 8 must not accept router advertisements on all IPv6 interfaces by default.</t>
        </r>
      </text>
    </comment>
    <comment ref="Q88" authorId="0" shapeId="0" xr:uid="{00000000-0006-0000-0600-000034010000}">
      <text>
        <r>
          <rPr>
            <sz val="11"/>
            <rFont val="Calibri"/>
          </rPr>
          <t>RHEL 8 must ignore IPv6 Internet Control Message Protocol (ICMP) redirect messages.</t>
        </r>
      </text>
    </comment>
    <comment ref="R88" authorId="0" shapeId="0" xr:uid="{00000000-0006-0000-0600-000035010000}">
      <text>
        <r>
          <rPr>
            <sz val="11"/>
            <rFont val="Calibri"/>
          </rPr>
          <t>RHEL 8 must use reverse path filtering on all IPv4 interfaces.</t>
        </r>
      </text>
    </comment>
    <comment ref="S88" authorId="0" shapeId="0" xr:uid="{00000000-0006-0000-0600-000036010000}">
      <text>
        <r>
          <rPr>
            <sz val="11"/>
            <rFont val="Calibri"/>
          </rPr>
          <t>RHEL 8 remote X connections for interactive users must be disabled unless to fulfill documented and validated mission requirements.</t>
        </r>
      </text>
    </comment>
    <comment ref="T88" authorId="0" shapeId="0" xr:uid="{00000000-0006-0000-0600-000037010000}">
      <text>
        <r>
          <rPr>
            <sz val="11"/>
            <rFont val="Calibri"/>
          </rPr>
          <t>The RHEL 8 SSH daemon must prevent remote hosts from connecting to the proxy display.</t>
        </r>
      </text>
    </comment>
    <comment ref="U88" authorId="0" shapeId="0" xr:uid="{00000000-0006-0000-0600-000038010000}">
      <text>
        <r>
          <rPr>
            <sz val="11"/>
            <rFont val="Calibri"/>
          </rPr>
          <t>RHEL 8 must not forward IPv4 source-routed packets.</t>
        </r>
      </text>
    </comment>
    <comment ref="V88" authorId="0" shapeId="0" xr:uid="{00000000-0006-0000-0600-000039010000}">
      <text>
        <r>
          <rPr>
            <sz val="11"/>
            <rFont val="Calibri"/>
          </rPr>
          <t>RHEL 8 must not forward IPv4 source-routed packets by default.</t>
        </r>
      </text>
    </comment>
    <comment ref="W88" authorId="0" shapeId="0" xr:uid="{00000000-0006-0000-0600-00003A010000}">
      <text>
        <r>
          <rPr>
            <sz val="11"/>
            <rFont val="Calibri"/>
          </rPr>
          <t>RHEL 8 must ignore IPv4 Internet Control Message Protocol (ICMP) redirect messages.</t>
        </r>
      </text>
    </comment>
    <comment ref="X88" authorId="0" shapeId="0" xr:uid="{00000000-0006-0000-0600-00003B010000}">
      <text>
        <r>
          <rPr>
            <sz val="11"/>
            <rFont val="Calibri"/>
          </rPr>
          <t>RHEL 8 must not enable IPv4 packet forwarding unless the system is a router.</t>
        </r>
      </text>
    </comment>
    <comment ref="J90" authorId="0" shapeId="0" xr:uid="{00000000-0006-0000-0600-00003C010000}">
      <text>
        <r>
          <rPr>
            <sz val="11"/>
            <rFont val="Calibri"/>
          </rPr>
          <t>A RHEL 8 firewall must employ a deny-all, allow-by-exception policy for allowing connections to other systems.</t>
        </r>
      </text>
    </comment>
    <comment ref="K90" authorId="0" shapeId="0" xr:uid="{00000000-0006-0000-0600-00003D010000}">
      <text>
        <r>
          <rPr>
            <sz val="11"/>
            <rFont val="Calibri"/>
          </rPr>
          <t>A firewall must be installed on RHEL 8.</t>
        </r>
      </text>
    </comment>
    <comment ref="L90" authorId="0" shapeId="0" xr:uid="{00000000-0006-0000-0600-00003E010000}">
      <text>
        <r>
          <rPr>
            <sz val="11"/>
            <rFont val="Calibri"/>
          </rPr>
          <t>A firewall must be able to protect against or limit the effects of Denial of Service (DoS) attacks by ensuring RHEL 8 can implement rate-limiting measures on impacted network interfaces.</t>
        </r>
      </text>
    </comment>
    <comment ref="M90" authorId="0" shapeId="0" xr:uid="{00000000-0006-0000-0600-00003F010000}">
      <text>
        <r>
          <rPr>
            <sz val="11"/>
            <rFont val="Calibri"/>
          </rPr>
          <t>RHEL 8 network interfaces must not be in promiscuous mode.</t>
        </r>
      </text>
    </comment>
    <comment ref="N90" authorId="0" shapeId="0" xr:uid="{00000000-0006-0000-0600-000040010000}">
      <text>
        <r>
          <rPr>
            <sz val="11"/>
            <rFont val="Calibri"/>
          </rPr>
          <t>A firewall must be active on RHEL 8.</t>
        </r>
      </text>
    </comment>
    <comment ref="J91" authorId="0" shapeId="0" xr:uid="{00000000-0006-0000-0600-000041010000}">
      <text>
        <r>
          <rPr>
            <sz val="11"/>
            <rFont val="Calibri"/>
          </rPr>
          <t>RHEL 8 must implement a FIPS 140-3-compliant systemwide cryptographic policy.</t>
        </r>
      </text>
    </comment>
    <comment ref="K91" authorId="0" shapeId="0" xr:uid="{00000000-0006-0000-0600-000042010000}">
      <text>
        <r>
          <rPr>
            <sz val="11"/>
            <rFont val="Calibri"/>
          </rPr>
          <t>All RHEL 8 local disk partitions must implement cryptographic mechanisms to prevent unauthorized disclosure or modification of all information that requires at rest protection.</t>
        </r>
      </text>
    </comment>
    <comment ref="L91" authorId="0" shapeId="0" xr:uid="{00000000-0006-0000-0600-000043010000}">
      <text>
        <r>
          <rPr>
            <sz val="11"/>
            <rFont val="Calibri"/>
          </rPr>
          <t>RHEL 8 must encrypt all stored passwords with a FIPS 140-2 approved cryptographic hashing algorithm.</t>
        </r>
      </text>
    </comment>
    <comment ref="M91" authorId="0" shapeId="0" xr:uid="{00000000-0006-0000-0600-000044010000}">
      <text>
        <r>
          <rPr>
            <sz val="11"/>
            <rFont val="Calibri"/>
          </rPr>
          <t>RHEL 8 must employ FIPS 140-2 approved cryptographic hashing algorithms for all stored passwords.</t>
        </r>
      </text>
    </comment>
    <comment ref="N91" authorId="0" shapeId="0" xr:uid="{00000000-0006-0000-0600-000045010000}">
      <text>
        <r>
          <rPr>
            <sz val="11"/>
            <rFont val="Calibri"/>
          </rPr>
          <t>The RHEL 8 pam_unix.so module must be configured in the password-auth file to use a FIPS 140-2 approved cryptographic hashing algorithm for system authentication.</t>
        </r>
      </text>
    </comment>
    <comment ref="O91" authorId="0" shapeId="0" xr:uid="{00000000-0006-0000-0600-000046010000}">
      <text>
        <r>
          <rPr>
            <sz val="11"/>
            <rFont val="Calibri"/>
          </rPr>
          <t>RHEL 8 must be configured so that all network connections associated with SSH traffic terminate after becoming unresponsive.</t>
        </r>
      </text>
    </comment>
    <comment ref="P91" authorId="0" shapeId="0" xr:uid="{00000000-0006-0000-0600-000047010000}">
      <text>
        <r>
          <rPr>
            <sz val="11"/>
            <rFont val="Calibri"/>
          </rPr>
          <t>The RHEL 8 SSH server must be configured to use only Message Authentication Codes (MACs) employing FIPS 140-3-validated cryptographic hash algorithms to protect the confidentiality of SSH server connections.</t>
        </r>
      </text>
    </comment>
    <comment ref="Q91" authorId="0" shapeId="0" xr:uid="{00000000-0006-0000-0600-000048010000}">
      <text>
        <r>
          <rPr>
            <sz val="11"/>
            <rFont val="Calibri"/>
          </rPr>
          <t>The RHEL 8 SSH server must be configured to use only DOD-approved encryption ciphers employing FIPS 140-3-validated cryptographic hash algorithms to protect the confidentiality of SSH server connections.</t>
        </r>
      </text>
    </comment>
    <comment ref="R91" authorId="0" shapeId="0" xr:uid="{00000000-0006-0000-0600-000049010000}">
      <text>
        <r>
          <rPr>
            <sz val="11"/>
            <rFont val="Calibri"/>
          </rPr>
          <t>RHEL 8 must ensure the SSH server uses strong entropy.</t>
        </r>
      </text>
    </comment>
    <comment ref="S91" authorId="0" shapeId="0" xr:uid="{00000000-0006-0000-0600-00004A010000}">
      <text>
        <r>
          <rPr>
            <sz val="11"/>
            <rFont val="Calibri"/>
          </rPr>
          <t>RHEL 8 must enable the hardware random number generator entropy gatherer service.</t>
        </r>
      </text>
    </comment>
    <comment ref="T91" authorId="0" shapeId="0" xr:uid="{00000000-0006-0000-0600-00004B010000}">
      <text>
        <r>
          <rPr>
            <sz val="11"/>
            <rFont val="Calibri"/>
          </rPr>
          <t>For RHEL 8 systems using Domain Name Servers (DNS) resolution, at least two name servers must be configured.</t>
        </r>
      </text>
    </comment>
    <comment ref="U91" authorId="0" shapeId="0" xr:uid="{00000000-0006-0000-0600-00004C010000}">
      <text>
        <r>
          <rPr>
            <sz val="11"/>
            <rFont val="Calibri"/>
          </rPr>
          <t>RHEL 8 must not have the telnet-server package installed.</t>
        </r>
      </text>
    </comment>
    <comment ref="V91" authorId="0" shapeId="0" xr:uid="{00000000-0006-0000-0600-00004D010000}">
      <text>
        <r>
          <rPr>
            <sz val="11"/>
            <rFont val="Calibri"/>
          </rPr>
          <t>All RHEL 8 networked systems must have and implement SSH to protect the confidentiality and integrity of transmitted and received information, as well as information during preparation for transmission.</t>
        </r>
      </text>
    </comment>
    <comment ref="W91" authorId="0" shapeId="0" xr:uid="{00000000-0006-0000-0600-00004E010000}">
      <text>
        <r>
          <rPr>
            <sz val="11"/>
            <rFont val="Calibri"/>
          </rPr>
          <t>RHEL 8 must force a frequent session key renegotiation for SSH connections to the server.</t>
        </r>
      </text>
    </comment>
    <comment ref="X91" authorId="0" shapeId="0" xr:uid="{00000000-0006-0000-0600-00004F010000}">
      <text>
        <r>
          <rPr>
            <sz val="11"/>
            <rFont val="Calibri"/>
          </rPr>
          <t>The RHEL 8 pam_unix.so module must be configured in the system-auth file to use a FIPS 140-2 approved cryptographic hashing algorithm for system authentication.</t>
        </r>
      </text>
    </comment>
    <comment ref="Y91" authorId="0" shapeId="0" xr:uid="{00000000-0006-0000-0600-000050010000}">
      <text>
        <r>
          <rPr>
            <sz val="11"/>
            <rFont val="Calibri"/>
          </rPr>
          <t>RHEL 8 must be configured so that all network connections associated with SSH traffic are terminated after 10 minutes of becoming unresponsive.</t>
        </r>
      </text>
    </comment>
    <comment ref="Z91" authorId="0" shapeId="0" xr:uid="{00000000-0006-0000-0600-000051010000}">
      <text>
        <r>
          <rPr>
            <sz val="11"/>
            <rFont val="Calibri"/>
          </rPr>
          <t>RHEL 8 must have the packages required to use the hardware random number generator entropy gatherer service.</t>
        </r>
      </text>
    </comment>
    <comment ref="AA91" authorId="0" shapeId="0" xr:uid="{00000000-0006-0000-0600-000052010000}">
      <text>
        <r>
          <rPr>
            <sz val="11"/>
            <rFont val="Calibri"/>
          </rPr>
          <t>All RHEL 8 networked systems must have SSH installed.</t>
        </r>
      </text>
    </comment>
    <comment ref="AB91" authorId="0" shapeId="0" xr:uid="{00000000-0006-0000-0600-000053010000}">
      <text>
        <r>
          <rPr>
            <sz val="11"/>
            <rFont val="Calibri"/>
          </rPr>
          <t>The RHEL 8 SSH client must be configured to use only DOD-approved Message Authentication Codes (MACs) employing FIPS 140-3-validated cryptographic hash algorithms to protect the confidentiality of SSH client connections.</t>
        </r>
      </text>
    </comment>
    <comment ref="AC91" authorId="0" shapeId="0" xr:uid="{00000000-0006-0000-0600-000054010000}">
      <text>
        <r>
          <rPr>
            <sz val="11"/>
            <rFont val="Calibri"/>
          </rPr>
          <t>The RHEL 8 SSH client must be configured to use only DOD-approved encryption ciphers employing FIPS 140-3-validated cryptographic hash algorithms to protect the confidentiality of SSH client connections.</t>
        </r>
      </text>
    </comment>
    <comment ref="AD91" authorId="0" shapeId="0" xr:uid="{00000000-0006-0000-0600-000055010000}">
      <text>
        <r>
          <rPr>
            <sz val="11"/>
            <rFont val="Calibri"/>
          </rPr>
          <t>RHEL 8 IP tunnels must use FIPS 140-3-approved cryptographic algorithms.</t>
        </r>
      </text>
    </comment>
    <comment ref="AE91" authorId="0" shapeId="0" xr:uid="{00000000-0006-0000-0600-000056010000}">
      <text>
        <r>
          <rPr>
            <sz val="11"/>
            <rFont val="Calibri"/>
          </rPr>
          <t>RHEL 8 must implement DOD-approved encryption in the bind package.</t>
        </r>
      </text>
    </comment>
    <comment ref="AF91" authorId="0" shapeId="0" xr:uid="{00000000-0006-0000-0600-000057010000}">
      <text>
        <r>
          <rPr>
            <sz val="11"/>
            <rFont val="Calibri"/>
          </rPr>
          <t>RHEL 8 cryptographic policy must not be overridden.</t>
        </r>
      </text>
    </comment>
    <comment ref="AG91" authorId="0" shapeId="0" xr:uid="{00000000-0006-0000-0600-000058010000}">
      <text>
        <r>
          <rPr>
            <sz val="11"/>
            <rFont val="Calibri"/>
          </rPr>
          <t>RHEL 8 must have the crypto-policies package installed.</t>
        </r>
      </text>
    </comment>
    <comment ref="J93" authorId="0" shapeId="0" xr:uid="{00000000-0006-0000-0600-000059010000}">
      <text>
        <r>
          <rPr>
            <sz val="11"/>
            <rFont val="Calibri"/>
          </rPr>
          <t>All RHEL 8 local disk partitions must implement cryptographic mechanisms to prevent unauthorized disclosure or modification of all information that requires at rest protection.</t>
        </r>
      </text>
    </comment>
    <comment ref="K93" authorId="0" shapeId="0" xr:uid="{00000000-0006-0000-0600-00005A01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L93" authorId="0" shapeId="0" xr:uid="{00000000-0006-0000-0600-00005B01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M93" authorId="0" shapeId="0" xr:uid="{00000000-0006-0000-0600-00005C010000}">
      <text>
        <r>
          <rPr>
            <sz val="11"/>
            <rFont val="Calibri"/>
          </rPr>
          <t>The RHEL 8 SSH private host key files must have mode 0640 or less permissive.</t>
        </r>
      </text>
    </comment>
    <comment ref="J94" authorId="0" shapeId="0" xr:uid="{00000000-0006-0000-0600-00005D010000}">
      <text>
        <r>
          <rPr>
            <sz val="11"/>
            <rFont val="Calibri"/>
          </rPr>
          <t>RHEL 8 must implement a FIPS 140-3-compliant systemwide cryptographic policy.</t>
        </r>
      </text>
    </comment>
    <comment ref="K94" authorId="0" shapeId="0" xr:uid="{00000000-0006-0000-0600-00005E010000}">
      <text>
        <r>
          <rPr>
            <sz val="11"/>
            <rFont val="Calibri"/>
          </rPr>
          <t>RHEL 8 must encrypt all stored passwords with a FIPS 140-2 approved cryptographic hashing algorithm.</t>
        </r>
      </text>
    </comment>
    <comment ref="L94" authorId="0" shapeId="0" xr:uid="{00000000-0006-0000-0600-00005F010000}">
      <text>
        <r>
          <rPr>
            <sz val="11"/>
            <rFont val="Calibri"/>
          </rPr>
          <t>RHEL 8 must employ FIPS 140-2 approved cryptographic hashing algorithms for all stored passwords.</t>
        </r>
      </text>
    </comment>
    <comment ref="M94" authorId="0" shapeId="0" xr:uid="{00000000-0006-0000-0600-000060010000}">
      <text>
        <r>
          <rPr>
            <sz val="11"/>
            <rFont val="Calibri"/>
          </rPr>
          <t>The RHEL 8 shadow password suite must be configured to use a sufficient number of hashing rounds.</t>
        </r>
      </text>
    </comment>
    <comment ref="N94" authorId="0" shapeId="0" xr:uid="{00000000-0006-0000-0600-000061010000}">
      <text>
        <r>
          <rPr>
            <sz val="11"/>
            <rFont val="Calibri"/>
          </rPr>
          <t>The RHEL 8 pam_unix.so module must be configured in the password-auth file to use a FIPS 140-2 approved cryptographic hashing algorithm for system authentication.</t>
        </r>
      </text>
    </comment>
    <comment ref="O94" authorId="0" shapeId="0" xr:uid="{00000000-0006-0000-0600-000062010000}">
      <text>
        <r>
          <rPr>
            <sz val="11"/>
            <rFont val="Calibri"/>
          </rPr>
          <t>RHEL 8 must be configured so that all network connections associated with SSH traffic terminate after becoming unresponsive.</t>
        </r>
      </text>
    </comment>
    <comment ref="P94" authorId="0" shapeId="0" xr:uid="{00000000-0006-0000-0600-000063010000}">
      <text>
        <r>
          <rPr>
            <sz val="11"/>
            <rFont val="Calibri"/>
          </rPr>
          <t>The RHEL 8 SSH server must be configured to use only DOD-approved encryption ciphers employing FIPS 140-3-validated cryptographic hash algorithms to protect the confidentiality of SSH server connections.</t>
        </r>
      </text>
    </comment>
    <comment ref="Q94" authorId="0" shapeId="0" xr:uid="{00000000-0006-0000-0600-000064010000}">
      <text>
        <r>
          <rPr>
            <sz val="11"/>
            <rFont val="Calibri"/>
          </rPr>
          <t>RHEL 8 must ensure the SSH server uses strong entropy.</t>
        </r>
      </text>
    </comment>
    <comment ref="R94" authorId="0" shapeId="0" xr:uid="{00000000-0006-0000-0600-000065010000}">
      <text>
        <r>
          <rPr>
            <sz val="11"/>
            <rFont val="Calibri"/>
          </rPr>
          <t>RHEL 8 must enable the hardware random number generator entropy gatherer service.</t>
        </r>
      </text>
    </comment>
    <comment ref="S94" authorId="0" shapeId="0" xr:uid="{00000000-0006-0000-0600-000066010000}">
      <text>
        <r>
          <rPr>
            <sz val="11"/>
            <rFont val="Calibri"/>
          </rPr>
          <t>All RHEL 8 networked systems must have and implement SSH to protect the confidentiality and integrity of transmitted and received information, as well as information during preparation for transmission.</t>
        </r>
      </text>
    </comment>
    <comment ref="T94" authorId="0" shapeId="0" xr:uid="{00000000-0006-0000-0600-000067010000}">
      <text>
        <r>
          <rPr>
            <sz val="11"/>
            <rFont val="Calibri"/>
          </rPr>
          <t>The RHEL 8 pam_unix.so module must be configured in the system-auth file to use a FIPS 140-2 approved cryptographic hashing algorithm for system authentication.</t>
        </r>
      </text>
    </comment>
    <comment ref="U94" authorId="0" shapeId="0" xr:uid="{00000000-0006-0000-0600-000068010000}">
      <text>
        <r>
          <rPr>
            <sz val="11"/>
            <rFont val="Calibri"/>
          </rPr>
          <t>RHEL 8 must be configured so that all network connections associated with SSH traffic are terminated after 10 minutes of becoming unresponsive.</t>
        </r>
      </text>
    </comment>
    <comment ref="V94" authorId="0" shapeId="0" xr:uid="{00000000-0006-0000-0600-000069010000}">
      <text>
        <r>
          <rPr>
            <sz val="11"/>
            <rFont val="Calibri"/>
          </rPr>
          <t>RHEL 8 must have the packages required to use the hardware random number generator entropy gatherer service.</t>
        </r>
      </text>
    </comment>
    <comment ref="W94" authorId="0" shapeId="0" xr:uid="{00000000-0006-0000-0600-00006A010000}">
      <text>
        <r>
          <rPr>
            <sz val="11"/>
            <rFont val="Calibri"/>
          </rPr>
          <t>All RHEL 8 networked systems must have SSH installed.</t>
        </r>
      </text>
    </comment>
    <comment ref="X94" authorId="0" shapeId="0" xr:uid="{00000000-0006-0000-0600-00006B010000}">
      <text>
        <r>
          <rPr>
            <sz val="11"/>
            <rFont val="Calibri"/>
          </rPr>
          <t>The RHEL 8 SSH client must be configured to use only DOD-approved Message Authentication Codes (MACs) employing FIPS 140-3-validated cryptographic hash algorithms to protect the confidentiality of SSH client connections.</t>
        </r>
      </text>
    </comment>
    <comment ref="Y94" authorId="0" shapeId="0" xr:uid="{00000000-0006-0000-0600-00006C010000}">
      <text>
        <r>
          <rPr>
            <sz val="11"/>
            <rFont val="Calibri"/>
          </rPr>
          <t>The RHEL 8 SSH client must be configured to use only DOD-approved encryption ciphers employing FIPS 140-3-validated cryptographic hash algorithms to protect the confidentiality of SSH client connections.</t>
        </r>
      </text>
    </comment>
    <comment ref="Z94" authorId="0" shapeId="0" xr:uid="{00000000-0006-0000-0600-00006D010000}">
      <text>
        <r>
          <rPr>
            <sz val="11"/>
            <rFont val="Calibri"/>
          </rPr>
          <t>RHEL 8 IP tunnels must use FIPS 140-3-approved cryptographic algorithms.</t>
        </r>
      </text>
    </comment>
    <comment ref="AA94" authorId="0" shapeId="0" xr:uid="{00000000-0006-0000-0600-00006E010000}">
      <text>
        <r>
          <rPr>
            <sz val="11"/>
            <rFont val="Calibri"/>
          </rPr>
          <t>RHEL 8 must implement DOD-approved encryption in the bind package.</t>
        </r>
      </text>
    </comment>
    <comment ref="AB94" authorId="0" shapeId="0" xr:uid="{00000000-0006-0000-0600-00006F010000}">
      <text>
        <r>
          <rPr>
            <sz val="11"/>
            <rFont val="Calibri"/>
          </rPr>
          <t>RHEL 8 cryptographic policy must not be overridden.</t>
        </r>
      </text>
    </comment>
    <comment ref="AC94" authorId="0" shapeId="0" xr:uid="{00000000-0006-0000-0600-000070010000}">
      <text>
        <r>
          <rPr>
            <sz val="11"/>
            <rFont val="Calibri"/>
          </rPr>
          <t>RHEL 8 must have the crypto-policies package installed.</t>
        </r>
      </text>
    </comment>
    <comment ref="J99" authorId="0" shapeId="0" xr:uid="{00000000-0006-0000-0600-000071010000}">
      <text>
        <r>
          <rPr>
            <sz val="11"/>
            <rFont val="Calibri"/>
          </rPr>
          <t>RHEL 8 must be a vendor-supported release.</t>
        </r>
      </text>
    </comment>
    <comment ref="K99" authorId="0" shapeId="0" xr:uid="{00000000-0006-0000-0600-000072010000}">
      <text>
        <r>
          <rPr>
            <sz val="11"/>
            <rFont val="Calibri"/>
          </rPr>
          <t>RHEL 8 vendor packaged system security patches and updates must be installed and up to date.</t>
        </r>
      </text>
    </comment>
    <comment ref="L99" authorId="0" shapeId="0" xr:uid="{00000000-0006-0000-0600-000073010000}">
      <text>
        <r>
          <rPr>
            <sz val="11"/>
            <rFont val="Calibri"/>
          </rPr>
          <t>RHEL 8 must have policycoreutils package installed.</t>
        </r>
      </text>
    </comment>
    <comment ref="J100" authorId="0" shapeId="0" xr:uid="{00000000-0006-0000-0600-000074010000}">
      <text>
        <r>
          <rPr>
            <sz val="11"/>
            <rFont val="Calibri"/>
          </rPr>
          <t>The RHEL 8 fapolicy module must be installed.</t>
        </r>
      </text>
    </comment>
    <comment ref="K100" authorId="0" shapeId="0" xr:uid="{00000000-0006-0000-0600-000075010000}">
      <text>
        <r>
          <rPr>
            <sz val="11"/>
            <rFont val="Calibri"/>
          </rPr>
          <t>The RHEL 8 fapolicy module must be enabled.</t>
        </r>
      </text>
    </comment>
    <comment ref="L100" authorId="0" shapeId="0" xr:uid="{00000000-0006-0000-0600-000076010000}">
      <text>
        <r>
          <rPr>
            <sz val="11"/>
            <rFont val="Calibri"/>
          </rPr>
          <t>The RHEL 8 fapolicy module must be configured to employ a deny-all, permit-by-exception policy to allow the execution of authorized software programs.</t>
        </r>
      </text>
    </comment>
    <comment ref="J102" authorId="0" shapeId="0" xr:uid="{00000000-0006-0000-0600-00007701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K102" authorId="0" shapeId="0" xr:uid="{00000000-0006-0000-0600-000078010000}">
      <text>
        <r>
          <rPr>
            <sz val="11"/>
            <rFont val="Calibri"/>
          </rPr>
          <t>The RHEL 8 file integrity tool must be configured to verify extended attributes.</t>
        </r>
      </text>
    </comment>
    <comment ref="L102" authorId="0" shapeId="0" xr:uid="{00000000-0006-0000-0600-000079010000}">
      <text>
        <r>
          <rPr>
            <sz val="11"/>
            <rFont val="Calibri"/>
          </rPr>
          <t>The RHEL 8 file integrity tool must be configured to verify Access Control Lists (ACLs).</t>
        </r>
      </text>
    </comment>
    <comment ref="M102" authorId="0" shapeId="0" xr:uid="{00000000-0006-0000-0600-00007A010000}">
      <text>
        <r>
          <rPr>
            <sz val="11"/>
            <rFont val="Calibri"/>
          </rPr>
          <t>The RHEL 8 operating system must use a file integrity tool to verify correct operation of all security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RHEL 8 must map the authenticated identity to the user or group account for PKI-based authentication.</t>
        </r>
      </text>
    </comment>
    <comment ref="I89" authorId="0" shapeId="0" xr:uid="{00000000-0006-0000-0700-000005000000}">
      <text>
        <r>
          <rPr>
            <sz val="11"/>
            <rFont val="Calibri"/>
          </rPr>
          <t>RHEL 8 duplicate User IDs (UIDs) must not exist for interactive users.</t>
        </r>
      </text>
    </comment>
    <comment ref="J89" authorId="0" shapeId="0" xr:uid="{00000000-0006-0000-0700-000002000000}">
      <text>
        <r>
          <rPr>
            <sz val="11"/>
            <rFont val="Calibri"/>
          </rPr>
          <t>RHEL 8 account identifiers (individuals, groups, roles, and devices) must be disabled after 35 days of inactivity.</t>
        </r>
      </text>
    </comment>
    <comment ref="K89" authorId="0" shapeId="0" xr:uid="{00000000-0006-0000-0700-000003000000}">
      <text>
        <r>
          <rPr>
            <sz val="11"/>
            <rFont val="Calibri"/>
          </rPr>
          <t>RHEL 8 must automatically expire temporary accounts within 72 hours.</t>
        </r>
      </text>
    </comment>
    <comment ref="L89" authorId="0" shapeId="0" xr:uid="{00000000-0006-0000-0700-000004000000}">
      <text>
        <r>
          <rPr>
            <sz val="11"/>
            <rFont val="Calibri"/>
          </rPr>
          <t>RHEL 8 must not have unnecessary accounts.</t>
        </r>
      </text>
    </comment>
    <comment ref="H91" authorId="0" shapeId="0" xr:uid="{00000000-0006-0000-0700-00000600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I91" authorId="0" shapeId="0" xr:uid="{00000000-0006-0000-0700-00000F00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J91" authorId="0" shapeId="0" xr:uid="{00000000-0006-0000-0700-000010000000}">
      <text>
        <r>
          <rPr>
            <sz val="11"/>
            <rFont val="Calibri"/>
          </rPr>
          <t>RHEL 8 must have the packages required for multifactor authentication installed.</t>
        </r>
      </text>
    </comment>
    <comment ref="K91" authorId="0" shapeId="0" xr:uid="{00000000-0006-0000-0700-000011000000}">
      <text>
        <r>
          <rPr>
            <sz val="11"/>
            <rFont val="Calibri"/>
          </rPr>
          <t>RHEL 8 must implement certificate status checking for multifactor authentication.</t>
        </r>
      </text>
    </comment>
    <comment ref="L91" authorId="0" shapeId="0" xr:uid="{00000000-0006-0000-0700-000012000000}">
      <text>
        <r>
          <rPr>
            <sz val="11"/>
            <rFont val="Calibri"/>
          </rPr>
          <t>RHEL 8 must accept Personal Identity Verification (PIV) credentials.</t>
        </r>
      </text>
    </comment>
    <comment ref="M91" authorId="0" shapeId="0" xr:uid="{00000000-0006-0000-0700-000007000000}">
      <text>
        <r>
          <rPr>
            <sz val="11"/>
            <rFont val="Calibri"/>
          </rPr>
          <t>There must be no shosts.equiv files on the RHEL 8 operating system.</t>
        </r>
      </text>
    </comment>
    <comment ref="N91" authorId="0" shapeId="0" xr:uid="{00000000-0006-0000-0700-000008000000}">
      <text>
        <r>
          <rPr>
            <sz val="11"/>
            <rFont val="Calibri"/>
          </rPr>
          <t>There must be no .shosts files on the RHEL 8 operating system.</t>
        </r>
      </text>
    </comment>
    <comment ref="O91" authorId="0" shapeId="0" xr:uid="{00000000-0006-0000-0700-000009000000}">
      <text>
        <r>
          <rPr>
            <sz val="11"/>
            <rFont val="Calibri"/>
          </rPr>
          <t>The RHEL 8 SSH daemon must not allow authentication using known host’s authentication.</t>
        </r>
      </text>
    </comment>
    <comment ref="P91" authorId="0" shapeId="0" xr:uid="{00000000-0006-0000-0700-00000A000000}">
      <text>
        <r>
          <rPr>
            <sz val="11"/>
            <rFont val="Calibri"/>
          </rPr>
          <t>The RHEL 8 SSH daemon must not allow Kerberos authentication, except to fulfill documented and validated mission requirements.</t>
        </r>
      </text>
    </comment>
    <comment ref="Q91" authorId="0" shapeId="0" xr:uid="{00000000-0006-0000-0700-00000B000000}">
      <text>
        <r>
          <rPr>
            <sz val="11"/>
            <rFont val="Calibri"/>
          </rPr>
          <t>RHEL 8 must map the authenticated identity to the user or group account for PKI-based authentication.</t>
        </r>
      </text>
    </comment>
    <comment ref="R91" authorId="0" shapeId="0" xr:uid="{00000000-0006-0000-0700-00000C000000}">
      <text>
        <r>
          <rPr>
            <sz val="11"/>
            <rFont val="Calibri"/>
          </rPr>
          <t>RHEL 8 must implement smart card logon for multifactor authentication for access to interactive accounts.</t>
        </r>
      </text>
    </comment>
    <comment ref="S91" authorId="0" shapeId="0" xr:uid="{00000000-0006-0000-0700-00000D000000}">
      <text>
        <r>
          <rPr>
            <sz val="11"/>
            <rFont val="Calibri"/>
          </rPr>
          <t>RHEL 8 must prohibit the use of cached authentications after one day.</t>
        </r>
      </text>
    </comment>
    <comment ref="T91" authorId="0" shapeId="0" xr:uid="{00000000-0006-0000-0700-00000E000000}">
      <text>
        <r>
          <rPr>
            <sz val="11"/>
            <rFont val="Calibri"/>
          </rPr>
          <t>The RHEL 8 SSH daemon must not allow GSSAPI authentication, except to fulfill documented and validated mission requirements.</t>
        </r>
      </text>
    </comment>
    <comment ref="H93" authorId="0" shapeId="0" xr:uid="{00000000-0006-0000-0700-000013000000}">
      <text>
        <r>
          <rPr>
            <sz val="11"/>
            <rFont val="Calibri"/>
          </rPr>
          <t>RHEL 8 must require users to provide a password for privilege escalation.</t>
        </r>
      </text>
    </comment>
    <comment ref="I93" authorId="0" shapeId="0" xr:uid="{00000000-0006-0000-0700-00002F000000}">
      <text>
        <r>
          <rPr>
            <sz val="11"/>
            <rFont val="Calibri"/>
          </rPr>
          <t>RHEL 8 must require users to reauthenticate for privilege escalation.</t>
        </r>
      </text>
    </comment>
    <comment ref="J93" authorId="0" shapeId="0" xr:uid="{00000000-0006-0000-0700-000030000000}">
      <text>
        <r>
          <rPr>
            <sz val="11"/>
            <rFont val="Calibri"/>
          </rPr>
          <t>RHEL 8 must enable the SELinux targeted policy.</t>
        </r>
      </text>
    </comment>
    <comment ref="K93" authorId="0" shapeId="0" xr:uid="{00000000-0006-0000-0700-000031000000}">
      <text>
        <r>
          <rPr>
            <sz val="11"/>
            <rFont val="Calibri"/>
          </rPr>
          <t>RHEL 8 must not permit direct logons to the root account using remote access via SSH.</t>
        </r>
      </text>
    </comment>
    <comment ref="L93" authorId="0" shapeId="0" xr:uid="{00000000-0006-0000-0700-000032000000}">
      <text>
        <r>
          <rPr>
            <sz val="11"/>
            <rFont val="Calibri"/>
          </rPr>
          <t>RHEL 8 must automatically lock an account when three unsuccessful logon attempts occur.</t>
        </r>
      </text>
    </comment>
    <comment ref="M93" authorId="0" shapeId="0" xr:uid="{00000000-0006-0000-0700-000033000000}">
      <text>
        <r>
          <rPr>
            <sz val="11"/>
            <rFont val="Calibri"/>
          </rPr>
          <t>RHEL 8 must automatically lock an account when three unsuccessful logon attempts occur.</t>
        </r>
      </text>
    </comment>
    <comment ref="N93" authorId="0" shapeId="0" xr:uid="{00000000-0006-0000-0700-000034000000}">
      <text>
        <r>
          <rPr>
            <sz val="11"/>
            <rFont val="Calibri"/>
          </rPr>
          <t>RHEL 8 must automatically lock an account when three unsuccessful logon attempts occur during a 15-minute time period.</t>
        </r>
      </text>
    </comment>
    <comment ref="O93" authorId="0" shapeId="0" xr:uid="{00000000-0006-0000-0700-000035000000}">
      <text>
        <r>
          <rPr>
            <sz val="11"/>
            <rFont val="Calibri"/>
          </rPr>
          <t>RHEL 8 must automatically lock an account when three unsuccessful logon attempts occur during a 15-minute time period.</t>
        </r>
      </text>
    </comment>
    <comment ref="P93" authorId="0" shapeId="0" xr:uid="{00000000-0006-0000-0700-000036000000}">
      <text>
        <r>
          <rPr>
            <sz val="11"/>
            <rFont val="Calibri"/>
          </rPr>
          <t>RHEL 8 must automatically lock an account until the locked account is released by an administrator when three unsuccessful logon attempts occur during a 15-minute time period.</t>
        </r>
      </text>
    </comment>
    <comment ref="Q93" authorId="0" shapeId="0" xr:uid="{00000000-0006-0000-0700-000037000000}">
      <text>
        <r>
          <rPr>
            <sz val="11"/>
            <rFont val="Calibri"/>
          </rPr>
          <t>RHEL 8 must automatically lock an account until the locked account is released by an administrator when three unsuccessful logon attempts occur during a 15-minute time period.</t>
        </r>
      </text>
    </comment>
    <comment ref="R93" authorId="0" shapeId="0" xr:uid="{00000000-0006-0000-0700-000038000000}">
      <text>
        <r>
          <rPr>
            <sz val="11"/>
            <rFont val="Calibri"/>
          </rPr>
          <t>RHEL 8 must ensure account lockouts persist.</t>
        </r>
      </text>
    </comment>
    <comment ref="S93" authorId="0" shapeId="0" xr:uid="{00000000-0006-0000-0700-000039000000}">
      <text>
        <r>
          <rPr>
            <sz val="11"/>
            <rFont val="Calibri"/>
          </rPr>
          <t>RHEL 8 must ensure account lockouts persist.</t>
        </r>
      </text>
    </comment>
    <comment ref="T93" authorId="0" shapeId="0" xr:uid="{00000000-0006-0000-0700-00003A000000}">
      <text>
        <r>
          <rPr>
            <sz val="11"/>
            <rFont val="Calibri"/>
          </rPr>
          <t>RHEL 8 must include root when automatically locking an account until the locked account is released by an administrator when three unsuccessful logon attempts occur during a 15-minute time period.</t>
        </r>
      </text>
    </comment>
    <comment ref="U93" authorId="0" shapeId="0" xr:uid="{00000000-0006-0000-0700-000014000000}">
      <text>
        <r>
          <rPr>
            <sz val="11"/>
            <rFont val="Calibri"/>
          </rPr>
          <t>RHEL 8 must include root when automatically locking an account until the locked account is released by an administrator when three unsuccessful logon attempts occur during a 15-minute time period.</t>
        </r>
      </text>
    </comment>
    <comment ref="V93" authorId="0" shapeId="0" xr:uid="{00000000-0006-0000-0700-000015000000}">
      <text>
        <r>
          <rPr>
            <sz val="11"/>
            <rFont val="Calibri"/>
          </rPr>
          <t>RHEL 8 must limit the number of concurrent sessions to ten for all accounts and/or account types.</t>
        </r>
      </text>
    </comment>
    <comment ref="W93" authorId="0" shapeId="0" xr:uid="{00000000-0006-0000-0700-000016000000}">
      <text>
        <r>
          <rPr>
            <sz val="11"/>
            <rFont val="Calibri"/>
          </rPr>
          <t>RHEL 8 must enable a user session lock until that user re-establishes access using established identification and authentication procedures for graphical user sessions.</t>
        </r>
      </text>
    </comment>
    <comment ref="X93" authorId="0" shapeId="0" xr:uid="{00000000-0006-0000-0700-000017000000}">
      <text>
        <r>
          <rPr>
            <sz val="11"/>
            <rFont val="Calibri"/>
          </rPr>
          <t>RHEL 8 must be able to initiate directly a session lock for all connection types using smartcard when the smartcard is removed.</t>
        </r>
      </text>
    </comment>
    <comment ref="Y93" authorId="0" shapeId="0" xr:uid="{00000000-0006-0000-0700-000018000000}">
      <text>
        <r>
          <rPr>
            <sz val="11"/>
            <rFont val="Calibri"/>
          </rPr>
          <t>RHEL 8 must automatically lock graphical user sessions after 15 minutes of inactivity.</t>
        </r>
      </text>
    </comment>
    <comment ref="Z93" authorId="0" shapeId="0" xr:uid="{00000000-0006-0000-0700-000019000000}">
      <text>
        <r>
          <rPr>
            <sz val="11"/>
            <rFont val="Calibri"/>
          </rPr>
          <t>RHEL 8 must prevent a user from overriding the session lock-delay setting for the graphical user interface.</t>
        </r>
      </text>
    </comment>
    <comment ref="AA93" authorId="0" shapeId="0" xr:uid="{00000000-0006-0000-0700-00001A000000}">
      <text>
        <r>
          <rPr>
            <sz val="11"/>
            <rFont val="Calibri"/>
          </rPr>
          <t>RHEL 8 must ensure the password complexity module is enabled in the password-auth file.</t>
        </r>
      </text>
    </comment>
    <comment ref="AB93" authorId="0" shapeId="0" xr:uid="{00000000-0006-0000-0700-00001B000000}">
      <text>
        <r>
          <rPr>
            <sz val="11"/>
            <rFont val="Calibri"/>
          </rPr>
          <t>RHEL 8 must enforce password complexity by requiring that at least one uppercase character be used.</t>
        </r>
      </text>
    </comment>
    <comment ref="AC93" authorId="0" shapeId="0" xr:uid="{00000000-0006-0000-0700-00001C000000}">
      <text>
        <r>
          <rPr>
            <sz val="11"/>
            <rFont val="Calibri"/>
          </rPr>
          <t>RHEL 8 must enforce password complexity by requiring that at least one lower-case character be used.</t>
        </r>
      </text>
    </comment>
    <comment ref="AD93" authorId="0" shapeId="0" xr:uid="{00000000-0006-0000-0700-00001D000000}">
      <text>
        <r>
          <rPr>
            <sz val="11"/>
            <rFont val="Calibri"/>
          </rPr>
          <t>RHEL 8 must enforce password complexity by requiring that at least one numeric character be used.</t>
        </r>
      </text>
    </comment>
    <comment ref="AE93" authorId="0" shapeId="0" xr:uid="{00000000-0006-0000-0700-00001E000000}">
      <text>
        <r>
          <rPr>
            <sz val="11"/>
            <rFont val="Calibri"/>
          </rPr>
          <t>RHEL 8 must require the maximum number of repeating characters of the same character class be limited to four when passwords are changed.</t>
        </r>
      </text>
    </comment>
    <comment ref="AF93" authorId="0" shapeId="0" xr:uid="{00000000-0006-0000-0700-00001F000000}">
      <text>
        <r>
          <rPr>
            <sz val="11"/>
            <rFont val="Calibri"/>
          </rPr>
          <t>RHEL 8 must require the maximum number of repeating characters be limited to three when passwords are changed.</t>
        </r>
      </text>
    </comment>
    <comment ref="AG93" authorId="0" shapeId="0" xr:uid="{00000000-0006-0000-0700-000020000000}">
      <text>
        <r>
          <rPr>
            <sz val="11"/>
            <rFont val="Calibri"/>
          </rPr>
          <t>RHEL 8 must require the change of at least four character classes when passwords are changed.</t>
        </r>
      </text>
    </comment>
    <comment ref="AH93" authorId="0" shapeId="0" xr:uid="{00000000-0006-0000-0700-000021000000}">
      <text>
        <r>
          <rPr>
            <sz val="11"/>
            <rFont val="Calibri"/>
          </rPr>
          <t>RHEL 8 must require the change of at least 8 characters when passwords are changed.</t>
        </r>
      </text>
    </comment>
    <comment ref="AI93" authorId="0" shapeId="0" xr:uid="{00000000-0006-0000-0700-000022000000}">
      <text>
        <r>
          <rPr>
            <sz val="11"/>
            <rFont val="Calibri"/>
          </rPr>
          <t>RHEL 8 passwords must have a 24 hours/1 day minimum password lifetime restriction in /etc/shadow.</t>
        </r>
      </text>
    </comment>
    <comment ref="AJ93" authorId="0" shapeId="0" xr:uid="{00000000-0006-0000-0700-000023000000}">
      <text>
        <r>
          <rPr>
            <sz val="11"/>
            <rFont val="Calibri"/>
          </rPr>
          <t>RHEL 8 passwords for new users or password changes must have a 24 hours/1 day minimum password lifetime restriction in /etc/login.defs.</t>
        </r>
      </text>
    </comment>
    <comment ref="AK93" authorId="0" shapeId="0" xr:uid="{00000000-0006-0000-0700-000024000000}">
      <text>
        <r>
          <rPr>
            <sz val="11"/>
            <rFont val="Calibri"/>
          </rPr>
          <t>RHEL 8 user account passwords must have a 60-day maximum password lifetime restriction.</t>
        </r>
      </text>
    </comment>
    <comment ref="AL93" authorId="0" shapeId="0" xr:uid="{00000000-0006-0000-0700-000025000000}">
      <text>
        <r>
          <rPr>
            <sz val="11"/>
            <rFont val="Calibri"/>
          </rPr>
          <t>RHEL 8 user account passwords must be configured so that existing passwords are restricted to a 60-day maximum lifetime.</t>
        </r>
      </text>
    </comment>
    <comment ref="AM93" authorId="0" shapeId="0" xr:uid="{00000000-0006-0000-0700-000026000000}">
      <text>
        <r>
          <rPr>
            <sz val="11"/>
            <rFont val="Calibri"/>
          </rPr>
          <t>RHEL 8 passwords must have a minimum of 15 characters.</t>
        </r>
      </text>
    </comment>
    <comment ref="AN93" authorId="0" shapeId="0" xr:uid="{00000000-0006-0000-0700-000027000000}">
      <text>
        <r>
          <rPr>
            <sz val="11"/>
            <rFont val="Calibri"/>
          </rPr>
          <t>RHEL 8 passwords for new users must have a minimum of 15 characters.</t>
        </r>
      </text>
    </comment>
    <comment ref="AO93" authorId="0" shapeId="0" xr:uid="{00000000-0006-0000-0700-000028000000}">
      <text>
        <r>
          <rPr>
            <sz val="11"/>
            <rFont val="Calibri"/>
          </rPr>
          <t>All RHEL 8 passwords must contain at least one special character.</t>
        </r>
      </text>
    </comment>
    <comment ref="AP93" authorId="0" shapeId="0" xr:uid="{00000000-0006-0000-0700-000029000000}">
      <text>
        <r>
          <rPr>
            <sz val="11"/>
            <rFont val="Calibri"/>
          </rPr>
          <t>RHEL 8 must prevent the use of dictionary words for passwords.</t>
        </r>
      </text>
    </comment>
    <comment ref="AQ93" authorId="0" shapeId="0" xr:uid="{00000000-0006-0000-0700-00002A000000}">
      <text>
        <r>
          <rPr>
            <sz val="11"/>
            <rFont val="Calibri"/>
          </rPr>
          <t>RHEL 8 must enforce a delay of at least four seconds between logon prompts following a failed logon attempt.</t>
        </r>
      </text>
    </comment>
    <comment ref="AR93" authorId="0" shapeId="0" xr:uid="{00000000-0006-0000-0700-00002B000000}">
      <text>
        <r>
          <rPr>
            <sz val="11"/>
            <rFont val="Calibri"/>
          </rPr>
          <t>RHEL 8 must not allow accounts configured with blank or null passwords.</t>
        </r>
      </text>
    </comment>
    <comment ref="AS93" authorId="0" shapeId="0" xr:uid="{00000000-0006-0000-0700-00002C000000}">
      <text>
        <r>
          <rPr>
            <sz val="11"/>
            <rFont val="Calibri"/>
          </rPr>
          <t>RHEL 8 must display the date and time of the last successful account logon upon an SSH logon.</t>
        </r>
      </text>
    </comment>
    <comment ref="AT93" authorId="0" shapeId="0" xr:uid="{00000000-0006-0000-0700-00002D000000}">
      <text>
        <r>
          <rPr>
            <sz val="11"/>
            <rFont val="Calibri"/>
          </rPr>
          <t>The root account must be the only account having unrestricted access to the RHEL 8 system.</t>
        </r>
      </text>
    </comment>
    <comment ref="AU93" authorId="0" shapeId="0" xr:uid="{00000000-0006-0000-0700-00002E000000}">
      <text>
        <r>
          <rPr>
            <sz val="11"/>
            <rFont val="Calibri"/>
          </rPr>
          <t>RHEL 8 must restrict privilege elevation to authorized personnel.</t>
        </r>
      </text>
    </comment>
    <comment ref="H110" authorId="0" shapeId="0" xr:uid="{00000000-0006-0000-0700-00003B000000}">
      <text>
        <r>
          <rPr>
            <sz val="11"/>
            <rFont val="Calibri"/>
          </rPr>
          <t>All RHEL 8 local disk partitions must implement cryptographic mechanisms to prevent unauthorized disclosure or modification of all information that requires at rest protection.</t>
        </r>
      </text>
    </comment>
    <comment ref="I110" authorId="0" shapeId="0" xr:uid="{00000000-0006-0000-0700-00003C000000}">
      <text>
        <r>
          <rPr>
            <sz val="11"/>
            <rFont val="Calibri"/>
          </rPr>
          <t>The RHEL 8 shadow password suite must be configured to use a sufficient number of hashing rounds.</t>
        </r>
      </text>
    </comment>
    <comment ref="J110" authorId="0" shapeId="0" xr:uid="{00000000-0006-0000-0700-00003D000000}">
      <text>
        <r>
          <rPr>
            <sz val="11"/>
            <rFont val="Calibri"/>
          </rPr>
          <t>The RHEL 8 SSH private host key files must have mode 0640 or less permissive.</t>
        </r>
      </text>
    </comment>
    <comment ref="H111" authorId="0" shapeId="0" xr:uid="{00000000-0006-0000-0700-00003E000000}">
      <text>
        <r>
          <rPr>
            <sz val="11"/>
            <rFont val="Calibri"/>
          </rPr>
          <t>RHEL 8 must implement a FIPS 140-3-compliant systemwide cryptographic policy.</t>
        </r>
      </text>
    </comment>
    <comment ref="I111" authorId="0" shapeId="0" xr:uid="{00000000-0006-0000-0700-00003F000000}">
      <text>
        <r>
          <rPr>
            <sz val="11"/>
            <rFont val="Calibri"/>
          </rPr>
          <t>RHEL 8 must encrypt all stored passwords with a FIPS 140-2 approved cryptographic hashing algorithm.</t>
        </r>
      </text>
    </comment>
    <comment ref="J111" authorId="0" shapeId="0" xr:uid="{00000000-0006-0000-0700-000040000000}">
      <text>
        <r>
          <rPr>
            <sz val="11"/>
            <rFont val="Calibri"/>
          </rPr>
          <t>RHEL 8 must employ FIPS 140-2 approved cryptographic hashing algorithms for all stored passwords.</t>
        </r>
      </text>
    </comment>
    <comment ref="K111" authorId="0" shapeId="0" xr:uid="{00000000-0006-0000-0700-000041000000}">
      <text>
        <r>
          <rPr>
            <sz val="11"/>
            <rFont val="Calibri"/>
          </rPr>
          <t>The RHEL 8 pam_unix.so module must be configured in the password-auth file to use a FIPS 140-2 approved cryptographic hashing algorithm for system authentication.</t>
        </r>
      </text>
    </comment>
    <comment ref="L111" authorId="0" shapeId="0" xr:uid="{00000000-0006-0000-0700-000042000000}">
      <text>
        <r>
          <rPr>
            <sz val="11"/>
            <rFont val="Calibri"/>
          </rPr>
          <t>RHEL 8 must be configured so that all network connections associated with SSH traffic terminate after becoming unresponsive.</t>
        </r>
      </text>
    </comment>
    <comment ref="M111" authorId="0" shapeId="0" xr:uid="{00000000-0006-0000-0700-000043000000}">
      <text>
        <r>
          <rPr>
            <sz val="11"/>
            <rFont val="Calibri"/>
          </rPr>
          <t>The RHEL 8 SSH server must be configured to use only Message Authentication Codes (MACs) employing FIPS 140-3-validated cryptographic hash algorithms to protect the confidentiality of SSH server connections.</t>
        </r>
      </text>
    </comment>
    <comment ref="N111" authorId="0" shapeId="0" xr:uid="{00000000-0006-0000-0700-000044000000}">
      <text>
        <r>
          <rPr>
            <sz val="11"/>
            <rFont val="Calibri"/>
          </rPr>
          <t>The RHEL 8 SSH server must be configured to use only DOD-approved encryption ciphers employing FIPS 140-3-validated cryptographic hash algorithms to protect the confidentiality of SSH server connections.</t>
        </r>
      </text>
    </comment>
    <comment ref="O111" authorId="0" shapeId="0" xr:uid="{00000000-0006-0000-0700-000045000000}">
      <text>
        <r>
          <rPr>
            <sz val="11"/>
            <rFont val="Calibri"/>
          </rPr>
          <t>RHEL 8 must ensure the SSH server uses strong entropy.</t>
        </r>
      </text>
    </comment>
    <comment ref="P111" authorId="0" shapeId="0" xr:uid="{00000000-0006-0000-0700-000046000000}">
      <text>
        <r>
          <rPr>
            <sz val="11"/>
            <rFont val="Calibri"/>
          </rPr>
          <t>RHEL 8 must enable the hardware random number generator entropy gatherer service.</t>
        </r>
      </text>
    </comment>
    <comment ref="Q111" authorId="0" shapeId="0" xr:uid="{00000000-0006-0000-0700-000047000000}">
      <text>
        <r>
          <rPr>
            <sz val="11"/>
            <rFont val="Calibri"/>
          </rPr>
          <t>For RHEL 8 systems using Domain Name Servers (DNS) resolution, at least two name servers must be configured.</t>
        </r>
      </text>
    </comment>
    <comment ref="R111" authorId="0" shapeId="0" xr:uid="{00000000-0006-0000-0700-000048000000}">
      <text>
        <r>
          <rPr>
            <sz val="11"/>
            <rFont val="Calibri"/>
          </rPr>
          <t>All RHEL 8 networked systems must have and implement SSH to protect the confidentiality and integrity of transmitted and received information, as well as information during preparation for transmission.</t>
        </r>
      </text>
    </comment>
    <comment ref="S111" authorId="0" shapeId="0" xr:uid="{00000000-0006-0000-0700-000049000000}">
      <text>
        <r>
          <rPr>
            <sz val="11"/>
            <rFont val="Calibri"/>
          </rPr>
          <t>RHEL 8 must force a frequent session key renegotiation for SSH connections to the server.</t>
        </r>
      </text>
    </comment>
    <comment ref="T111" authorId="0" shapeId="0" xr:uid="{00000000-0006-0000-0700-00004A000000}">
      <text>
        <r>
          <rPr>
            <sz val="11"/>
            <rFont val="Calibri"/>
          </rPr>
          <t>The RHEL 8 pam_unix.so module must be configured in the system-auth file to use a FIPS 140-2 approved cryptographic hashing algorithm for system authentication.</t>
        </r>
      </text>
    </comment>
    <comment ref="U111" authorId="0" shapeId="0" xr:uid="{00000000-0006-0000-0700-00004B000000}">
      <text>
        <r>
          <rPr>
            <sz val="11"/>
            <rFont val="Calibri"/>
          </rPr>
          <t>RHEL 8 must be configured so that all network connections associated with SSH traffic are terminated after 10 minutes of becoming unresponsive.</t>
        </r>
      </text>
    </comment>
    <comment ref="V111" authorId="0" shapeId="0" xr:uid="{00000000-0006-0000-0700-00004C000000}">
      <text>
        <r>
          <rPr>
            <sz val="11"/>
            <rFont val="Calibri"/>
          </rPr>
          <t>RHEL 8 must have the packages required to use the hardware random number generator entropy gatherer service.</t>
        </r>
      </text>
    </comment>
    <comment ref="W111" authorId="0" shapeId="0" xr:uid="{00000000-0006-0000-0700-00004D000000}">
      <text>
        <r>
          <rPr>
            <sz val="11"/>
            <rFont val="Calibri"/>
          </rPr>
          <t>All RHEL 8 networked systems must have SSH installed.</t>
        </r>
      </text>
    </comment>
    <comment ref="X111" authorId="0" shapeId="0" xr:uid="{00000000-0006-0000-0700-00004E000000}">
      <text>
        <r>
          <rPr>
            <sz val="11"/>
            <rFont val="Calibri"/>
          </rPr>
          <t>The RHEL 8 SSH client must be configured to use only DOD-approved Message Authentication Codes (MACs) employing FIPS 140-3-validated cryptographic hash algorithms to protect the confidentiality of SSH client connections.</t>
        </r>
      </text>
    </comment>
    <comment ref="Y111" authorId="0" shapeId="0" xr:uid="{00000000-0006-0000-0700-00004F000000}">
      <text>
        <r>
          <rPr>
            <sz val="11"/>
            <rFont val="Calibri"/>
          </rPr>
          <t>The RHEL 8 SSH client must be configured to use only DOD-approved encryption ciphers employing FIPS 140-3-validated cryptographic hash algorithms to protect the confidentiality of SSH client connections.</t>
        </r>
      </text>
    </comment>
    <comment ref="Z111" authorId="0" shapeId="0" xr:uid="{00000000-0006-0000-0700-000050000000}">
      <text>
        <r>
          <rPr>
            <sz val="11"/>
            <rFont val="Calibri"/>
          </rPr>
          <t>RHEL 8 IP tunnels must use FIPS 140-3-approved cryptographic algorithms.</t>
        </r>
      </text>
    </comment>
    <comment ref="AA111" authorId="0" shapeId="0" xr:uid="{00000000-0006-0000-0700-000051000000}">
      <text>
        <r>
          <rPr>
            <sz val="11"/>
            <rFont val="Calibri"/>
          </rPr>
          <t>RHEL 8 must implement DOD-approved encryption in the bind package.</t>
        </r>
      </text>
    </comment>
    <comment ref="AB111" authorId="0" shapeId="0" xr:uid="{00000000-0006-0000-0700-000052000000}">
      <text>
        <r>
          <rPr>
            <sz val="11"/>
            <rFont val="Calibri"/>
          </rPr>
          <t>RHEL 8 cryptographic policy must not be overridden.</t>
        </r>
      </text>
    </comment>
    <comment ref="AC111" authorId="0" shapeId="0" xr:uid="{00000000-0006-0000-0700-000053000000}">
      <text>
        <r>
          <rPr>
            <sz val="11"/>
            <rFont val="Calibri"/>
          </rPr>
          <t>RHEL 8 must have the crypto-policies package installed.</t>
        </r>
      </text>
    </comment>
    <comment ref="H115" authorId="0" shapeId="0" xr:uid="{00000000-0006-0000-0700-00005400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I115" authorId="0" shapeId="0" xr:uid="{00000000-0006-0000-0700-000055000000}">
      <text>
        <r>
          <rPr>
            <sz val="11"/>
            <rFont val="Calibri"/>
          </rPr>
          <t>The RHEL 8 file integrity tool must be configured to verify extended attributes.</t>
        </r>
      </text>
    </comment>
    <comment ref="J115" authorId="0" shapeId="0" xr:uid="{00000000-0006-0000-0700-000056000000}">
      <text>
        <r>
          <rPr>
            <sz val="11"/>
            <rFont val="Calibri"/>
          </rPr>
          <t>The RHEL 8 file integrity tool must be configured to verify Access Control Lists (ACLs).</t>
        </r>
      </text>
    </comment>
    <comment ref="K115" authorId="0" shapeId="0" xr:uid="{00000000-0006-0000-0700-000057000000}">
      <text>
        <r>
          <rPr>
            <sz val="11"/>
            <rFont val="Calibri"/>
          </rPr>
          <t>The RHEL 8 operating system must use a file integrity tool to verify correct operation of all security functions.</t>
        </r>
      </text>
    </comment>
    <comment ref="H134" authorId="0" shapeId="0" xr:uid="{00000000-0006-0000-0700-000058000000}">
      <text>
        <r>
          <rPr>
            <sz val="11"/>
            <rFont val="Calibri"/>
          </rPr>
          <t>A RHEL 8 firewall must employ a deny-all, allow-by-exception policy for allowing connections to other systems.</t>
        </r>
      </text>
    </comment>
    <comment ref="H142" authorId="0" shapeId="0" xr:uid="{00000000-0006-0000-0700-000059000000}">
      <text>
        <r>
          <rPr>
            <sz val="11"/>
            <rFont val="Calibri"/>
          </rPr>
          <t>RHEL 8 must display the Standard Mandatory DOD Notice and Consent Banner before granting local or remote access to the system via a ssh logon.</t>
        </r>
      </text>
    </comment>
    <comment ref="I142" authorId="0" shapeId="0" xr:uid="{00000000-0006-0000-0700-00005A000000}">
      <text>
        <r>
          <rPr>
            <sz val="11"/>
            <rFont val="Calibri"/>
          </rPr>
          <t>RHEL 8 must display the Standard Mandatory DoD Notice and Consent Banner before granting local or remote access to the system via a graphical user logon.</t>
        </r>
      </text>
    </comment>
    <comment ref="J142" authorId="0" shapeId="0" xr:uid="{00000000-0006-0000-0700-00005B000000}">
      <text>
        <r>
          <rPr>
            <sz val="11"/>
            <rFont val="Calibri"/>
          </rPr>
          <t>RHEL 8 must display the Standard Mandatory DoD Notice and Consent Banner before granting local or remote access to the system via a command line user logon.</t>
        </r>
      </text>
    </comment>
    <comment ref="K142" authorId="0" shapeId="0" xr:uid="{00000000-0006-0000-0700-00005C000000}">
      <text>
        <r>
          <rPr>
            <sz val="11"/>
            <rFont val="Calibri"/>
          </rPr>
          <t>RHEL 8 operating systems booted with United Extensible Firmware Interface (UEFI) must require authentication upon booting into single-user mode and maintenance.</t>
        </r>
      </text>
    </comment>
    <comment ref="L142" authorId="0" shapeId="0" xr:uid="{00000000-0006-0000-0700-00005D000000}">
      <text>
        <r>
          <rPr>
            <sz val="11"/>
            <rFont val="Calibri"/>
          </rPr>
          <t>RHEL 8 operating systems booted with a BIOS must require authentication upon booting into single-user and maintenance modes.</t>
        </r>
      </text>
    </comment>
    <comment ref="M142" authorId="0" shapeId="0" xr:uid="{00000000-0006-0000-0700-00005E000000}">
      <text>
        <r>
          <rPr>
            <sz val="11"/>
            <rFont val="Calibri"/>
          </rPr>
          <t>RHEL 8 must prevent system daemons from using Kerberos for authentication.</t>
        </r>
      </text>
    </comment>
    <comment ref="N142" authorId="0" shapeId="0" xr:uid="{00000000-0006-0000-0700-00005F000000}">
      <text>
        <r>
          <rPr>
            <sz val="11"/>
            <rFont val="Calibri"/>
          </rPr>
          <t>RHEL 8 must use a Linux Security Module configured to enforce limits on system services.</t>
        </r>
      </text>
    </comment>
    <comment ref="O142" authorId="0" shapeId="0" xr:uid="{00000000-0006-0000-0700-000060000000}">
      <text>
        <r>
          <rPr>
            <sz val="11"/>
            <rFont val="Calibri"/>
          </rPr>
          <t>A sticky bit must be set on all RHEL 8 public directories to prevent unauthorized and unintended information transferred via shared system resources.</t>
        </r>
      </text>
    </comment>
    <comment ref="P142" authorId="0" shapeId="0" xr:uid="{00000000-0006-0000-0700-000061000000}">
      <text>
        <r>
          <rPr>
            <sz val="11"/>
            <rFont val="Calibri"/>
          </rPr>
          <t>RHEL 8 system commands must have mode 755 or less permissive.</t>
        </r>
      </text>
    </comment>
    <comment ref="Q142" authorId="0" shapeId="0" xr:uid="{00000000-0006-0000-0700-000062000000}">
      <text>
        <r>
          <rPr>
            <sz val="11"/>
            <rFont val="Calibri"/>
          </rPr>
          <t>RHEL 8 system commands must be owned by root.</t>
        </r>
      </text>
    </comment>
    <comment ref="R142" authorId="0" shapeId="0" xr:uid="{00000000-0006-0000-0700-000063000000}">
      <text>
        <r>
          <rPr>
            <sz val="11"/>
            <rFont val="Calibri"/>
          </rPr>
          <t>RHEL 8 system commands must be group-owned by root or a system account.</t>
        </r>
      </text>
    </comment>
    <comment ref="S142" authorId="0" shapeId="0" xr:uid="{00000000-0006-0000-0700-000064000000}">
      <text>
        <r>
          <rPr>
            <sz val="11"/>
            <rFont val="Calibri"/>
          </rPr>
          <t>RHEL 8 library files must have mode 755 or less permissive.</t>
        </r>
      </text>
    </comment>
    <comment ref="T142" authorId="0" shapeId="0" xr:uid="{00000000-0006-0000-0700-000065000000}">
      <text>
        <r>
          <rPr>
            <sz val="11"/>
            <rFont val="Calibri"/>
          </rPr>
          <t>RHEL 8 library files must be owned by root.</t>
        </r>
      </text>
    </comment>
    <comment ref="U142" authorId="0" shapeId="0" xr:uid="{00000000-0006-0000-0700-000066000000}">
      <text>
        <r>
          <rPr>
            <sz val="11"/>
            <rFont val="Calibri"/>
          </rPr>
          <t>RHEL 8 library files must be group-owned by root.</t>
        </r>
      </text>
    </comment>
    <comment ref="V142" authorId="0" shapeId="0" xr:uid="{00000000-0006-0000-0700-000067000000}">
      <text>
        <r>
          <rPr>
            <sz val="11"/>
            <rFont val="Calibri"/>
          </rPr>
          <t>RHEL 8 must prevent the loading of a new kernel for later execution.</t>
        </r>
      </text>
    </comment>
    <comment ref="W142" authorId="0" shapeId="0" xr:uid="{00000000-0006-0000-0700-000068000000}">
      <text>
        <r>
          <rPr>
            <sz val="11"/>
            <rFont val="Calibri"/>
          </rPr>
          <t>RHEL 8 must enable kernel parameters to enforce discretionary access control on symlinks.</t>
        </r>
      </text>
    </comment>
    <comment ref="X142" authorId="0" shapeId="0" xr:uid="{00000000-0006-0000-0700-000069000000}">
      <text>
        <r>
          <rPr>
            <sz val="11"/>
            <rFont val="Calibri"/>
          </rPr>
          <t>RHEL 8 must enable kernel parameters to enforce discretionary access control on hardlinks.</t>
        </r>
      </text>
    </comment>
    <comment ref="Y142" authorId="0" shapeId="0" xr:uid="{00000000-0006-0000-0700-00006A000000}">
      <text>
        <r>
          <rPr>
            <sz val="11"/>
            <rFont val="Calibri"/>
          </rPr>
          <t>RHEL 8 must restrict access to the kernel message buffer.</t>
        </r>
      </text>
    </comment>
    <comment ref="Z142" authorId="0" shapeId="0" xr:uid="{00000000-0006-0000-0700-00006B000000}">
      <text>
        <r>
          <rPr>
            <sz val="11"/>
            <rFont val="Calibri"/>
          </rPr>
          <t>RHEL 8 must prevent kernel profiling by unprivileged users.</t>
        </r>
      </text>
    </comment>
    <comment ref="AA142" authorId="0" shapeId="0" xr:uid="{00000000-0006-0000-0700-00006C000000}">
      <text>
        <r>
          <rPr>
            <sz val="11"/>
            <rFont val="Calibri"/>
          </rPr>
          <t>RHEL 8 must implement non-executable data to protect its memory from unauthorized code execution.</t>
        </r>
      </text>
    </comment>
    <comment ref="AB142" authorId="0" shapeId="0" xr:uid="{00000000-0006-0000-0700-00006D000000}">
      <text>
        <r>
          <rPr>
            <sz val="11"/>
            <rFont val="Calibri"/>
          </rPr>
          <t>RHEL 8 must clear the page allocator to prevent use-after-free attacks.</t>
        </r>
      </text>
    </comment>
    <comment ref="AC142" authorId="0" shapeId="0" xr:uid="{00000000-0006-0000-0700-00006E000000}">
      <text>
        <r>
          <rPr>
            <sz val="11"/>
            <rFont val="Calibri"/>
          </rPr>
          <t>RHEL 8 must clear memory when it is freed to prevent use-after-free attacks.</t>
        </r>
      </text>
    </comment>
    <comment ref="AD142" authorId="0" shapeId="0" xr:uid="{00000000-0006-0000-0700-00006F000000}">
      <text>
        <r>
          <rPr>
            <sz val="11"/>
            <rFont val="Calibri"/>
          </rPr>
          <t>RHEL 8 must implement address space layout randomization (ASLR) to protect its memory from unauthorized code execution.</t>
        </r>
      </text>
    </comment>
    <comment ref="AE142" authorId="0" shapeId="0" xr:uid="{00000000-0006-0000-0700-000070000000}">
      <text>
        <r>
          <rPr>
            <sz val="11"/>
            <rFont val="Calibri"/>
          </rPr>
          <t>YUM must remove all software components after updated versions have been installed on RHEL 8.</t>
        </r>
      </text>
    </comment>
    <comment ref="AF142" authorId="0" shapeId="0" xr:uid="{00000000-0006-0000-0700-000071000000}">
      <text>
        <r>
          <rPr>
            <sz val="11"/>
            <rFont val="Calibri"/>
          </rPr>
          <t>RHEL 8 must enable the SELinux targeted policy.</t>
        </r>
      </text>
    </comment>
    <comment ref="AG142" authorId="0" shapeId="0" xr:uid="{00000000-0006-0000-0700-000072000000}">
      <text>
        <r>
          <rPr>
            <sz val="11"/>
            <rFont val="Calibri"/>
          </rPr>
          <t>The RHEL 8 SSH public host key files must have mode 0644 or less permissive.</t>
        </r>
      </text>
    </comment>
    <comment ref="AH142" authorId="0" shapeId="0" xr:uid="{00000000-0006-0000-0700-000073000000}">
      <text>
        <r>
          <rPr>
            <sz val="11"/>
            <rFont val="Calibri"/>
          </rPr>
          <t>The RHEL 8 SSH private host key files must have mode 0640 or less permissive.</t>
        </r>
      </text>
    </comment>
    <comment ref="AI142" authorId="0" shapeId="0" xr:uid="{00000000-0006-0000-0700-000074000000}">
      <text>
        <r>
          <rPr>
            <sz val="11"/>
            <rFont val="Calibri"/>
          </rPr>
          <t>The RHEL 8 SSH daemon must perform strict mode checking of home directory configuration files.</t>
        </r>
      </text>
    </comment>
    <comment ref="AJ142" authorId="0" shapeId="0" xr:uid="{00000000-0006-0000-0700-000075000000}">
      <text>
        <r>
          <rPr>
            <sz val="11"/>
            <rFont val="Calibri"/>
          </rPr>
          <t>RHEL 8 must use a separate file system for /var.</t>
        </r>
      </text>
    </comment>
    <comment ref="AK142" authorId="0" shapeId="0" xr:uid="{00000000-0006-0000-0700-000076000000}">
      <text>
        <r>
          <rPr>
            <sz val="11"/>
            <rFont val="Calibri"/>
          </rPr>
          <t>RHEL 8 must use a separate file system for /var/log.</t>
        </r>
      </text>
    </comment>
    <comment ref="AL142" authorId="0" shapeId="0" xr:uid="{00000000-0006-0000-0700-000077000000}">
      <text>
        <r>
          <rPr>
            <sz val="11"/>
            <rFont val="Calibri"/>
          </rPr>
          <t>RHEL 8 must prevent files with the setuid and setgid bit set from being executed on file systems that contain user home directories.</t>
        </r>
      </text>
    </comment>
    <comment ref="AM142" authorId="0" shapeId="0" xr:uid="{00000000-0006-0000-0700-000078000000}">
      <text>
        <r>
          <rPr>
            <sz val="11"/>
            <rFont val="Calibri"/>
          </rPr>
          <t>RHEL 8 must prevent files with the setuid and setgid bit set from being executed on the /boot directory.</t>
        </r>
      </text>
    </comment>
    <comment ref="AN142" authorId="0" shapeId="0" xr:uid="{00000000-0006-0000-0700-000079000000}">
      <text>
        <r>
          <rPr>
            <sz val="11"/>
            <rFont val="Calibri"/>
          </rPr>
          <t>RHEL 8 must prevent code from being executed on file systems that contain user home directories.</t>
        </r>
      </text>
    </comment>
    <comment ref="AO142" authorId="0" shapeId="0" xr:uid="{00000000-0006-0000-0700-00007A000000}">
      <text>
        <r>
          <rPr>
            <sz val="11"/>
            <rFont val="Calibri"/>
          </rPr>
          <t>RHEL 8 must prevent files with the setuid and setgid bit set from being executed on file systems that are used with removable media.</t>
        </r>
      </text>
    </comment>
    <comment ref="AP142" authorId="0" shapeId="0" xr:uid="{00000000-0006-0000-0700-00007B000000}">
      <text>
        <r>
          <rPr>
            <sz val="11"/>
            <rFont val="Calibri"/>
          </rPr>
          <t>RHEL 8 must prevent code from being executed on file systems that are imported via Network File System (NFS).</t>
        </r>
      </text>
    </comment>
    <comment ref="AQ142" authorId="0" shapeId="0" xr:uid="{00000000-0006-0000-0700-00007C000000}">
      <text>
        <r>
          <rPr>
            <sz val="11"/>
            <rFont val="Calibri"/>
          </rPr>
          <t>RHEL 8 must prevent special devices on file systems that are imported via Network File System (NFS).</t>
        </r>
      </text>
    </comment>
    <comment ref="AR142" authorId="0" shapeId="0" xr:uid="{00000000-0006-0000-0700-00007D000000}">
      <text>
        <r>
          <rPr>
            <sz val="11"/>
            <rFont val="Calibri"/>
          </rPr>
          <t>RHEL 8 must prevent files with the setuid and setgid bit set from being executed on file systems that are imported via Network File System (NFS).</t>
        </r>
      </text>
    </comment>
    <comment ref="AS142" authorId="0" shapeId="0" xr:uid="{00000000-0006-0000-0700-00007E000000}">
      <text>
        <r>
          <rPr>
            <sz val="11"/>
            <rFont val="Calibri"/>
          </rPr>
          <t>RHEL 8 must disable the kernel.core_pattern.</t>
        </r>
      </text>
    </comment>
    <comment ref="AT142" authorId="0" shapeId="0" xr:uid="{00000000-0006-0000-0700-00007F000000}">
      <text>
        <r>
          <rPr>
            <sz val="11"/>
            <rFont val="Calibri"/>
          </rPr>
          <t>RHEL 8 must disable acquiring, saving, and processing core dumps.</t>
        </r>
      </text>
    </comment>
    <comment ref="AU142" authorId="0" shapeId="0" xr:uid="{00000000-0006-0000-0700-000080000000}">
      <text>
        <r>
          <rPr>
            <sz val="11"/>
            <rFont val="Calibri"/>
          </rPr>
          <t>RHEL 8 must disable core dumps for all users.</t>
        </r>
      </text>
    </comment>
    <comment ref="H143" authorId="0" shapeId="0" xr:uid="{00000000-0006-0000-0700-000081000000}">
      <text>
        <r>
          <rPr>
            <sz val="11"/>
            <rFont val="Calibri"/>
          </rPr>
          <t>RHEL 8 must be a vendor-supported release.</t>
        </r>
      </text>
    </comment>
    <comment ref="I143" authorId="0" shapeId="0" xr:uid="{00000000-0006-0000-0700-000082000000}">
      <text>
        <r>
          <rPr>
            <sz val="11"/>
            <rFont val="Calibri"/>
          </rPr>
          <t>RHEL 8 vendor packaged system security patches and updates must be installed and up to date.</t>
        </r>
      </text>
    </comment>
    <comment ref="J143" authorId="0" shapeId="0" xr:uid="{00000000-0006-0000-0700-000083000000}">
      <text>
        <r>
          <rPr>
            <sz val="11"/>
            <rFont val="Calibri"/>
          </rPr>
          <t>RHEL 8 must have policycoreutils package installed.</t>
        </r>
      </text>
    </comment>
    <comment ref="H145" authorId="0" shapeId="0" xr:uid="{00000000-0006-0000-0700-000084000000}">
      <text>
        <r>
          <rPr>
            <sz val="11"/>
            <rFont val="Calibri"/>
          </rPr>
          <t>All RHEL 8 remote access methods must be monitored.</t>
        </r>
      </text>
    </comment>
    <comment ref="I145" authorId="0" shapeId="0" xr:uid="{00000000-0006-0000-0700-000085000000}">
      <text>
        <r>
          <rPr>
            <sz val="11"/>
            <rFont val="Calibri"/>
          </rPr>
          <t>RHEL 8, for PKI-based authentication, must validate certificates by constructing a certification path (which includes status information) to an accepted trust anchor.</t>
        </r>
      </text>
    </comment>
    <comment ref="J145" authorId="0" shapeId="0" xr:uid="{00000000-0006-0000-0700-000086000000}">
      <text>
        <r>
          <rPr>
            <sz val="11"/>
            <rFont val="Calibri"/>
          </rPr>
          <t>RHEL 8, for certificate-based authentication, must enforce authorized access to the corresponding private key.</t>
        </r>
      </text>
    </comment>
    <comment ref="K145" authorId="0" shapeId="0" xr:uid="{00000000-0006-0000-0700-000087000000}">
      <text>
        <r>
          <rPr>
            <sz val="11"/>
            <rFont val="Calibri"/>
          </rPr>
          <t>RHEL 8 operating systems must require authentication upon booting into rescue mode.</t>
        </r>
      </text>
    </comment>
    <comment ref="L145" authorId="0" shapeId="0" xr:uid="{00000000-0006-0000-0700-000088000000}">
      <text>
        <r>
          <rPr>
            <sz val="11"/>
            <rFont val="Calibri"/>
          </rPr>
          <t>The krb5-workstation package must not be installed on RHEL 8.</t>
        </r>
      </text>
    </comment>
    <comment ref="M145" authorId="0" shapeId="0" xr:uid="{00000000-0006-0000-0700-000089000000}">
      <text>
        <r>
          <rPr>
            <sz val="11"/>
            <rFont val="Calibri"/>
          </rPr>
          <t>The RHEL 8 /var/log/messages file must have mode 0640 or less permissive.</t>
        </r>
      </text>
    </comment>
    <comment ref="N145" authorId="0" shapeId="0" xr:uid="{00000000-0006-0000-0700-00008A000000}">
      <text>
        <r>
          <rPr>
            <sz val="11"/>
            <rFont val="Calibri"/>
          </rPr>
          <t>The RHEL 8 /var/log/messages file must be owned by root.</t>
        </r>
      </text>
    </comment>
    <comment ref="O145" authorId="0" shapeId="0" xr:uid="{00000000-0006-0000-0700-00008B000000}">
      <text>
        <r>
          <rPr>
            <sz val="11"/>
            <rFont val="Calibri"/>
          </rPr>
          <t>The RHEL 8 /var/log/messages file must be group-owned by root.</t>
        </r>
      </text>
    </comment>
    <comment ref="P145" authorId="0" shapeId="0" xr:uid="{00000000-0006-0000-0700-00008C000000}">
      <text>
        <r>
          <rPr>
            <sz val="11"/>
            <rFont val="Calibri"/>
          </rPr>
          <t>The RHEL 8 /var/log directory must have mode 0755 or less permissive.</t>
        </r>
      </text>
    </comment>
    <comment ref="Q145" authorId="0" shapeId="0" xr:uid="{00000000-0006-0000-0700-00008D000000}">
      <text>
        <r>
          <rPr>
            <sz val="11"/>
            <rFont val="Calibri"/>
          </rPr>
          <t>The RHEL 8 /var/log directory must be owned by root.</t>
        </r>
      </text>
    </comment>
    <comment ref="R145" authorId="0" shapeId="0" xr:uid="{00000000-0006-0000-0700-00008E000000}">
      <text>
        <r>
          <rPr>
            <sz val="11"/>
            <rFont val="Calibri"/>
          </rPr>
          <t>The RHEL 8 /var/log directory must be group-owned by root.</t>
        </r>
      </text>
    </comment>
    <comment ref="S145" authorId="0" shapeId="0" xr:uid="{00000000-0006-0000-0700-00008F000000}">
      <text>
        <r>
          <rPr>
            <sz val="11"/>
            <rFont val="Calibri"/>
          </rPr>
          <t>RHEL 8 must disable virtual syscalls.</t>
        </r>
      </text>
    </comment>
    <comment ref="T145" authorId="0" shapeId="0" xr:uid="{00000000-0006-0000-0700-000090000000}">
      <text>
        <r>
          <rPr>
            <sz val="11"/>
            <rFont val="Calibri"/>
          </rPr>
          <t>RHEL 8 must use a separate file system for the system audit data path.</t>
        </r>
      </text>
    </comment>
    <comment ref="U145" authorId="0" shapeId="0" xr:uid="{00000000-0006-0000-0700-000091000000}">
      <text>
        <r>
          <rPr>
            <sz val="11"/>
            <rFont val="Calibri"/>
          </rPr>
          <t>A separate RHEL 8 filesystem must be used for the /tmp directory.</t>
        </r>
      </text>
    </comment>
    <comment ref="V145" authorId="0" shapeId="0" xr:uid="{00000000-0006-0000-0700-000092000000}">
      <text>
        <r>
          <rPr>
            <sz val="11"/>
            <rFont val="Calibri"/>
          </rPr>
          <t>The rsyslog service must be running in RHEL 8.</t>
        </r>
      </text>
    </comment>
    <comment ref="W145" authorId="0" shapeId="0" xr:uid="{00000000-0006-0000-0700-000093000000}">
      <text>
        <r>
          <rPr>
            <sz val="11"/>
            <rFont val="Calibri"/>
          </rPr>
          <t>RHEL 8 must prevent special devices on non-root local partitions.</t>
        </r>
      </text>
    </comment>
    <comment ref="X145" authorId="0" shapeId="0" xr:uid="{00000000-0006-0000-0700-000094000000}">
      <text>
        <r>
          <rPr>
            <sz val="11"/>
            <rFont val="Calibri"/>
          </rPr>
          <t>RHEL 8 must prevent special devices on file systems that are used with removable media.</t>
        </r>
      </text>
    </comment>
    <comment ref="Y145" authorId="0" shapeId="0" xr:uid="{00000000-0006-0000-0700-000095000000}">
      <text>
        <r>
          <rPr>
            <sz val="11"/>
            <rFont val="Calibri"/>
          </rPr>
          <t>RHEL 8 must prevent code from being executed on file systems that are used with removable media.</t>
        </r>
      </text>
    </comment>
    <comment ref="Z145" authorId="0" shapeId="0" xr:uid="{00000000-0006-0000-0700-000096000000}">
      <text>
        <r>
          <rPr>
            <sz val="11"/>
            <rFont val="Calibri"/>
          </rPr>
          <t>RHEL 8 must disable kernel dumps unless needed.</t>
        </r>
      </text>
    </comment>
    <comment ref="AA145" authorId="0" shapeId="0" xr:uid="{00000000-0006-0000-0700-000097000000}">
      <text>
        <r>
          <rPr>
            <sz val="11"/>
            <rFont val="Calibri"/>
          </rPr>
          <t>RHEL 8 must prevent system messages from being presented when three unsuccessful logon attempts occur.</t>
        </r>
      </text>
    </comment>
    <comment ref="AB145" authorId="0" shapeId="0" xr:uid="{00000000-0006-0000-0700-000098000000}">
      <text>
        <r>
          <rPr>
            <sz val="11"/>
            <rFont val="Calibri"/>
          </rPr>
          <t>RHEL 8 must prevent system messages from being presented when three unsuccessful logon attempts occur.</t>
        </r>
      </text>
    </comment>
    <comment ref="AC145" authorId="0" shapeId="0" xr:uid="{00000000-0006-0000-0700-000099000000}">
      <text>
        <r>
          <rPr>
            <sz val="11"/>
            <rFont val="Calibri"/>
          </rPr>
          <t>RHEL 8 must log user name information when unsuccessful logon attempts occur.</t>
        </r>
      </text>
    </comment>
    <comment ref="AD145" authorId="0" shapeId="0" xr:uid="{00000000-0006-0000-0700-00009A000000}">
      <text>
        <r>
          <rPr>
            <sz val="11"/>
            <rFont val="Calibri"/>
          </rPr>
          <t>RHEL 8 must log user name information when unsuccessful logon attempts occur.</t>
        </r>
      </text>
    </comment>
    <comment ref="AE145" authorId="0" shapeId="0" xr:uid="{00000000-0006-0000-0700-00009B000000}">
      <text>
        <r>
          <rPr>
            <sz val="11"/>
            <rFont val="Calibri"/>
          </rPr>
          <t>The RHEL 8 audit system must be configured to audit the execution of privileged functions and prevent all software from executing at higher privilege levels than users executing the software.</t>
        </r>
      </text>
    </comment>
    <comment ref="AF145" authorId="0" shapeId="0" xr:uid="{00000000-0006-0000-0700-00009C000000}">
      <text>
        <r>
          <rPr>
            <sz val="11"/>
            <rFont val="Calibri"/>
          </rPr>
          <t>Cron logging must be implemented in RHEL 8.</t>
        </r>
      </text>
    </comment>
    <comment ref="AG145" authorId="0" shapeId="0" xr:uid="{00000000-0006-0000-0700-00009D000000}">
      <text>
        <r>
          <rPr>
            <sz val="11"/>
            <rFont val="Calibri"/>
          </rPr>
          <t>The RHEL 8 System Administrator (SA) and Information System Security Officer (ISSO) (at a minimum) must be alerted of an audit processing failure event.</t>
        </r>
      </text>
    </comment>
    <comment ref="AH145" authorId="0" shapeId="0" xr:uid="{00000000-0006-0000-0700-00009E000000}">
      <text>
        <r>
          <rPr>
            <sz val="11"/>
            <rFont val="Calibri"/>
          </rPr>
          <t>The RHEL 8 Information System Security Officer (ISSO) and System Administrator (SA) (at a minimum) must have mail aliases to be notified of an audit processing failure.</t>
        </r>
      </text>
    </comment>
    <comment ref="AI145" authorId="0" shapeId="0" xr:uid="{00000000-0006-0000-0700-00009F000000}">
      <text>
        <r>
          <rPr>
            <sz val="11"/>
            <rFont val="Calibri"/>
          </rPr>
          <t>The RHEL 8 System must take appropriate action when an audit processing failure occurs.</t>
        </r>
      </text>
    </comment>
    <comment ref="AJ145" authorId="0" shapeId="0" xr:uid="{00000000-0006-0000-0700-0000A0000000}">
      <text>
        <r>
          <rPr>
            <sz val="11"/>
            <rFont val="Calibri"/>
          </rPr>
          <t>The RHEL 8 audit system must take appropriate action when the audit storage volume is full.</t>
        </r>
      </text>
    </comment>
    <comment ref="AK145" authorId="0" shapeId="0" xr:uid="{00000000-0006-0000-0700-0000A1000000}">
      <text>
        <r>
          <rPr>
            <sz val="11"/>
            <rFont val="Calibri"/>
          </rPr>
          <t>The RHEL 8 audit system must audit local events.</t>
        </r>
      </text>
    </comment>
    <comment ref="AL145" authorId="0" shapeId="0" xr:uid="{00000000-0006-0000-0700-0000A2000000}">
      <text>
        <r>
          <rPr>
            <sz val="11"/>
            <rFont val="Calibri"/>
          </rPr>
          <t>RHEL 8 must label all off-loaded audit logs before sending them to the central log server.</t>
        </r>
      </text>
    </comment>
    <comment ref="AM145" authorId="0" shapeId="0" xr:uid="{00000000-0006-0000-0700-0000A3000000}">
      <text>
        <r>
          <rPr>
            <sz val="11"/>
            <rFont val="Calibri"/>
          </rPr>
          <t>RHEL 8 must resolve audit information before writing to disk.</t>
        </r>
      </text>
    </comment>
    <comment ref="AN145" authorId="0" shapeId="0" xr:uid="{00000000-0006-0000-0700-0000A4000000}">
      <text>
        <r>
          <rPr>
            <sz val="11"/>
            <rFont val="Calibri"/>
          </rPr>
          <t>RHEL 8 audit logs must have a mode of 0600 or less permissive to prevent unauthorized read access.</t>
        </r>
      </text>
    </comment>
    <comment ref="AO145" authorId="0" shapeId="0" xr:uid="{00000000-0006-0000-0700-0000A5000000}">
      <text>
        <r>
          <rPr>
            <sz val="11"/>
            <rFont val="Calibri"/>
          </rPr>
          <t>RHEL 8 audit logs must be owned by root to prevent unauthorized read access.</t>
        </r>
      </text>
    </comment>
    <comment ref="AP145" authorId="0" shapeId="0" xr:uid="{00000000-0006-0000-0700-0000A6000000}">
      <text>
        <r>
          <rPr>
            <sz val="11"/>
            <rFont val="Calibri"/>
          </rPr>
          <t>RHEL 8 audit logs must be group-owned by root to prevent unauthorized read access.</t>
        </r>
      </text>
    </comment>
    <comment ref="AQ145" authorId="0" shapeId="0" xr:uid="{00000000-0006-0000-0700-0000A7000000}">
      <text>
        <r>
          <rPr>
            <sz val="11"/>
            <rFont val="Calibri"/>
          </rPr>
          <t>RHEL 8 audit log directory must be owned by root to prevent unauthorized read access.</t>
        </r>
      </text>
    </comment>
    <comment ref="AR145" authorId="0" shapeId="0" xr:uid="{00000000-0006-0000-0700-0000A8000000}">
      <text>
        <r>
          <rPr>
            <sz val="11"/>
            <rFont val="Calibri"/>
          </rPr>
          <t>RHEL 8 audit log directory must be group-owned by root to prevent unauthorized read access.</t>
        </r>
      </text>
    </comment>
    <comment ref="AS145" authorId="0" shapeId="0" xr:uid="{00000000-0006-0000-0700-0000A9000000}">
      <text>
        <r>
          <rPr>
            <sz val="11"/>
            <rFont val="Calibri"/>
          </rPr>
          <t>RHEL 8 audit log directory must have a mode of 0700 or less permissive to prevent unauthorized read access.</t>
        </r>
      </text>
    </comment>
    <comment ref="AT145" authorId="0" shapeId="0" xr:uid="{00000000-0006-0000-0700-0000AA000000}">
      <text>
        <r>
          <rPr>
            <sz val="11"/>
            <rFont val="Calibri"/>
          </rPr>
          <t>RHEL 8 audit system must protect auditing rules from unauthorized change.</t>
        </r>
      </text>
    </comment>
    <comment ref="AU145" authorId="0" shapeId="0" xr:uid="{00000000-0006-0000-0700-0000AB000000}">
      <text>
        <r>
          <rPr>
            <sz val="11"/>
            <rFont val="Calibri"/>
          </rPr>
          <t>RHEL 8 audit system must protect logon UIDs from unauthorized change.</t>
        </r>
      </text>
    </comment>
    <comment ref="H151" authorId="0" shapeId="0" xr:uid="{00000000-0006-0000-0700-0000AC000000}">
      <text>
        <r>
          <rPr>
            <sz val="11"/>
            <rFont val="Calibri"/>
          </rPr>
          <t>RHEL 8 must disable the asynchronous transfer mode (ATM) protocol.</t>
        </r>
      </text>
    </comment>
    <comment ref="I151" authorId="0" shapeId="0" xr:uid="{00000000-0006-0000-0700-0000AD000000}">
      <text>
        <r>
          <rPr>
            <sz val="11"/>
            <rFont val="Calibri"/>
          </rPr>
          <t>RHEL 8 must disable the controller area network (CAN) protocol.</t>
        </r>
      </text>
    </comment>
    <comment ref="J151" authorId="0" shapeId="0" xr:uid="{00000000-0006-0000-0700-0000AE000000}">
      <text>
        <r>
          <rPr>
            <sz val="11"/>
            <rFont val="Calibri"/>
          </rPr>
          <t>RHEL 8 must disable the stream control transmission protocol (SCTP).</t>
        </r>
      </text>
    </comment>
    <comment ref="K151" authorId="0" shapeId="0" xr:uid="{00000000-0006-0000-0700-0000AF000000}">
      <text>
        <r>
          <rPr>
            <sz val="11"/>
            <rFont val="Calibri"/>
          </rPr>
          <t>RHEL 8 must disable the transparent inter-process communication (TIPC) protocol.</t>
        </r>
      </text>
    </comment>
    <comment ref="L151" authorId="0" shapeId="0" xr:uid="{00000000-0006-0000-0700-0000B0000000}">
      <text>
        <r>
          <rPr>
            <sz val="11"/>
            <rFont val="Calibri"/>
          </rPr>
          <t>RHEL 8 must disable mounting of cramfs.</t>
        </r>
      </text>
    </comment>
    <comment ref="M151" authorId="0" shapeId="0" xr:uid="{00000000-0006-0000-0700-0000B1000000}">
      <text>
        <r>
          <rPr>
            <sz val="11"/>
            <rFont val="Calibri"/>
          </rPr>
          <t>RHEL 8 must disable IEEE 1394 (FireWire) Support.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A RHEL 8 firewall must employ a deny-all, allow-by-exception policy for allowing connections to other systems.</t>
        </r>
      </text>
    </comment>
    <comment ref="H37" authorId="0" shapeId="0" xr:uid="{00000000-0006-0000-0800-000004000000}">
      <text>
        <r>
          <rPr>
            <sz val="11"/>
            <rFont val="Calibri"/>
          </rPr>
          <t>A firewall must be installed on RHEL 8.</t>
        </r>
      </text>
    </comment>
    <comment ref="I37" authorId="0" shapeId="0" xr:uid="{00000000-0006-0000-0800-000002000000}">
      <text>
        <r>
          <rPr>
            <sz val="11"/>
            <rFont val="Calibri"/>
          </rPr>
          <t>A firewall must be able to protect against or limit the effects of Denial of Service (DoS) attacks by ensuring RHEL 8 can implement rate-limiting measures on impacted network interfaces.</t>
        </r>
      </text>
    </comment>
    <comment ref="J37" authorId="0" shapeId="0" xr:uid="{00000000-0006-0000-0800-000003000000}">
      <text>
        <r>
          <rPr>
            <sz val="11"/>
            <rFont val="Calibri"/>
          </rPr>
          <t>A firewall must be active on RHEL 8.</t>
        </r>
      </text>
    </comment>
    <comment ref="G46" authorId="0" shapeId="0" xr:uid="{00000000-0006-0000-0800-000005000000}">
      <text>
        <r>
          <rPr>
            <sz val="11"/>
            <rFont val="Calibri"/>
          </rPr>
          <t>A firewall must be able to protect against or limit the effects of Denial of Service (DoS) attacks by ensuring RHEL 8 can implement rate-limiting measures on impacted network interfaces.</t>
        </r>
      </text>
    </comment>
    <comment ref="G52" authorId="0" shapeId="0" xr:uid="{00000000-0006-0000-0800-000006000000}">
      <text>
        <r>
          <rPr>
            <sz val="11"/>
            <rFont val="Calibri"/>
          </rPr>
          <t>RHEL 8 must prevent system daemons from using Kerberos for authentication.</t>
        </r>
      </text>
    </comment>
    <comment ref="H52" authorId="0" shapeId="0" xr:uid="{00000000-0006-0000-0800-00002B000000}">
      <text>
        <r>
          <rPr>
            <sz val="11"/>
            <rFont val="Calibri"/>
          </rPr>
          <t>RHEL 8 must use a Linux Security Module configured to enforce limits on system services.</t>
        </r>
      </text>
    </comment>
    <comment ref="I52" authorId="0" shapeId="0" xr:uid="{00000000-0006-0000-0800-00002C000000}">
      <text>
        <r>
          <rPr>
            <sz val="11"/>
            <rFont val="Calibri"/>
          </rPr>
          <t>RHEL 8 must implement address space layout randomization (ASLR) to protect its memory from unauthorized code execution.</t>
        </r>
      </text>
    </comment>
    <comment ref="J52" authorId="0" shapeId="0" xr:uid="{00000000-0006-0000-0800-00002D000000}">
      <text>
        <r>
          <rPr>
            <sz val="11"/>
            <rFont val="Calibri"/>
          </rPr>
          <t>YUM must remove all software components after updated versions have been installed on RHEL 8.</t>
        </r>
      </text>
    </comment>
    <comment ref="K52" authorId="0" shapeId="0" xr:uid="{00000000-0006-0000-0800-000007000000}">
      <text>
        <r>
          <rPr>
            <sz val="11"/>
            <rFont val="Calibri"/>
          </rPr>
          <t>RHEL 8 must enable the SELinux targeted policy.</t>
        </r>
      </text>
    </comment>
    <comment ref="L52" authorId="0" shapeId="0" xr:uid="{00000000-0006-0000-0800-000008000000}">
      <text>
        <r>
          <rPr>
            <sz val="11"/>
            <rFont val="Calibri"/>
          </rPr>
          <t>RHEL 8 must prevent files with the setuid and setgid bit set from being executed on the /boot directory.</t>
        </r>
      </text>
    </comment>
    <comment ref="M52" authorId="0" shapeId="0" xr:uid="{00000000-0006-0000-0800-000009000000}">
      <text>
        <r>
          <rPr>
            <sz val="11"/>
            <rFont val="Calibri"/>
          </rPr>
          <t>RHEL 8 must prevent files with the setuid and setgid bit set from being executed on file systems that are used with removable media.</t>
        </r>
      </text>
    </comment>
    <comment ref="N52" authorId="0" shapeId="0" xr:uid="{00000000-0006-0000-0800-00000A000000}">
      <text>
        <r>
          <rPr>
            <sz val="11"/>
            <rFont val="Calibri"/>
          </rPr>
          <t>RHEL 8 must prevent files with the setuid and setgid bit set from being executed on file systems that are imported via Network File System (NFS).</t>
        </r>
      </text>
    </comment>
    <comment ref="O52" authorId="0" shapeId="0" xr:uid="{00000000-0006-0000-0800-00000B000000}">
      <text>
        <r>
          <rPr>
            <sz val="11"/>
            <rFont val="Calibri"/>
          </rPr>
          <t>Unattended or automatic logon via the RHEL 8 graphical user interface must not be allowed.</t>
        </r>
      </text>
    </comment>
    <comment ref="P52" authorId="0" shapeId="0" xr:uid="{00000000-0006-0000-0800-00000C000000}">
      <text>
        <r>
          <rPr>
            <sz val="11"/>
            <rFont val="Calibri"/>
          </rPr>
          <t>RHEL 8 must not have the telnet-server package installed.</t>
        </r>
      </text>
    </comment>
    <comment ref="Q52" authorId="0" shapeId="0" xr:uid="{00000000-0006-0000-0800-00000D000000}">
      <text>
        <r>
          <rPr>
            <sz val="11"/>
            <rFont val="Calibri"/>
          </rPr>
          <t>RHEL 8 must not install packages from the Extra Packages for Enterprise Linux (EPEL) repository.</t>
        </r>
      </text>
    </comment>
    <comment ref="R52" authorId="0" shapeId="0" xr:uid="{00000000-0006-0000-0800-00000E000000}">
      <text>
        <r>
          <rPr>
            <sz val="11"/>
            <rFont val="Calibri"/>
          </rPr>
          <t>RHEL 8 must disable the asynchronous transfer mode (ATM) protocol.</t>
        </r>
      </text>
    </comment>
    <comment ref="S52" authorId="0" shapeId="0" xr:uid="{00000000-0006-0000-0800-00000F000000}">
      <text>
        <r>
          <rPr>
            <sz val="11"/>
            <rFont val="Calibri"/>
          </rPr>
          <t>RHEL 8 must disable the controller area network (CAN) protocol.</t>
        </r>
      </text>
    </comment>
    <comment ref="T52" authorId="0" shapeId="0" xr:uid="{00000000-0006-0000-0800-000010000000}">
      <text>
        <r>
          <rPr>
            <sz val="11"/>
            <rFont val="Calibri"/>
          </rPr>
          <t>RHEL 8 must disable the stream control transmission protocol (SCTP).</t>
        </r>
      </text>
    </comment>
    <comment ref="U52" authorId="0" shapeId="0" xr:uid="{00000000-0006-0000-0800-000011000000}">
      <text>
        <r>
          <rPr>
            <sz val="11"/>
            <rFont val="Calibri"/>
          </rPr>
          <t>RHEL 8 must disable the transparent inter-process communication (TIPC) protocol.</t>
        </r>
      </text>
    </comment>
    <comment ref="V52" authorId="0" shapeId="0" xr:uid="{00000000-0006-0000-0800-000012000000}">
      <text>
        <r>
          <rPr>
            <sz val="11"/>
            <rFont val="Calibri"/>
          </rPr>
          <t>RHEL 8 must disable mounting of cramfs.</t>
        </r>
      </text>
    </comment>
    <comment ref="W52" authorId="0" shapeId="0" xr:uid="{00000000-0006-0000-0800-000013000000}">
      <text>
        <r>
          <rPr>
            <sz val="11"/>
            <rFont val="Calibri"/>
          </rPr>
          <t>RHEL 8 must disable IEEE 1394 (FireWire) Support.</t>
        </r>
      </text>
    </comment>
    <comment ref="X52" authorId="0" shapeId="0" xr:uid="{00000000-0006-0000-0800-000014000000}">
      <text>
        <r>
          <rPr>
            <sz val="11"/>
            <rFont val="Calibri"/>
          </rPr>
          <t>The RHEL 8 file system automounter must be disabled.</t>
        </r>
      </text>
    </comment>
    <comment ref="Y52" authorId="0" shapeId="0" xr:uid="{00000000-0006-0000-0800-000015000000}">
      <text>
        <r>
          <rPr>
            <sz val="11"/>
            <rFont val="Calibri"/>
          </rPr>
          <t>RHEL 8 must be configured to disable USB mass storage.</t>
        </r>
      </text>
    </comment>
    <comment ref="Z52" authorId="0" shapeId="0" xr:uid="{00000000-0006-0000-0800-000016000000}">
      <text>
        <r>
          <rPr>
            <sz val="11"/>
            <rFont val="Calibri"/>
          </rPr>
          <t>RHEL 8 wireless network adapters must be disabled.</t>
        </r>
      </text>
    </comment>
    <comment ref="AA52" authorId="0" shapeId="0" xr:uid="{00000000-0006-0000-0800-000017000000}">
      <text>
        <r>
          <rPr>
            <sz val="11"/>
            <rFont val="Calibri"/>
          </rPr>
          <t>RHEL 8 Bluetooth must be disabled.</t>
        </r>
      </text>
    </comment>
    <comment ref="AB52" authorId="0" shapeId="0" xr:uid="{00000000-0006-0000-0800-000018000000}">
      <text>
        <r>
          <rPr>
            <sz val="11"/>
            <rFont val="Calibri"/>
          </rPr>
          <t>RHEL 8 must mount /dev/shm with the nodev option.</t>
        </r>
      </text>
    </comment>
    <comment ref="AC52" authorId="0" shapeId="0" xr:uid="{00000000-0006-0000-0800-000019000000}">
      <text>
        <r>
          <rPr>
            <sz val="11"/>
            <rFont val="Calibri"/>
          </rPr>
          <t>RHEL 8 must mount /dev/shm with the nosuid option.</t>
        </r>
      </text>
    </comment>
    <comment ref="AD52" authorId="0" shapeId="0" xr:uid="{00000000-0006-0000-0800-00001A000000}">
      <text>
        <r>
          <rPr>
            <sz val="11"/>
            <rFont val="Calibri"/>
          </rPr>
          <t>RHEL 8 must mount /dev/shm with the noexec option.</t>
        </r>
      </text>
    </comment>
    <comment ref="AE52" authorId="0" shapeId="0" xr:uid="{00000000-0006-0000-0800-00001B000000}">
      <text>
        <r>
          <rPr>
            <sz val="11"/>
            <rFont val="Calibri"/>
          </rPr>
          <t>RHEL 8 must mount /tmp with the nodev option.</t>
        </r>
      </text>
    </comment>
    <comment ref="AF52" authorId="0" shapeId="0" xr:uid="{00000000-0006-0000-0800-00001C000000}">
      <text>
        <r>
          <rPr>
            <sz val="11"/>
            <rFont val="Calibri"/>
          </rPr>
          <t>RHEL 8 must mount /tmp with the nosuid option.</t>
        </r>
      </text>
    </comment>
    <comment ref="AG52" authorId="0" shapeId="0" xr:uid="{00000000-0006-0000-0800-00001D000000}">
      <text>
        <r>
          <rPr>
            <sz val="11"/>
            <rFont val="Calibri"/>
          </rPr>
          <t>RHEL 8 must mount /tmp with the noexec option.</t>
        </r>
      </text>
    </comment>
    <comment ref="AH52" authorId="0" shapeId="0" xr:uid="{00000000-0006-0000-0800-00001E000000}">
      <text>
        <r>
          <rPr>
            <sz val="11"/>
            <rFont val="Calibri"/>
          </rPr>
          <t>RHEL 8 must mount /var/log with the nodev option.</t>
        </r>
      </text>
    </comment>
    <comment ref="AI52" authorId="0" shapeId="0" xr:uid="{00000000-0006-0000-0800-00001F000000}">
      <text>
        <r>
          <rPr>
            <sz val="11"/>
            <rFont val="Calibri"/>
          </rPr>
          <t>RHEL 8 must mount /var/log with the nosuid option.</t>
        </r>
      </text>
    </comment>
    <comment ref="AJ52" authorId="0" shapeId="0" xr:uid="{00000000-0006-0000-0800-000020000000}">
      <text>
        <r>
          <rPr>
            <sz val="11"/>
            <rFont val="Calibri"/>
          </rPr>
          <t>RHEL 8 must mount /var/log with the noexec option.</t>
        </r>
      </text>
    </comment>
    <comment ref="AK52" authorId="0" shapeId="0" xr:uid="{00000000-0006-0000-0800-000021000000}">
      <text>
        <r>
          <rPr>
            <sz val="11"/>
            <rFont val="Calibri"/>
          </rPr>
          <t>RHEL 8 must mount /var/tmp with the nodev option.</t>
        </r>
      </text>
    </comment>
    <comment ref="AL52" authorId="0" shapeId="0" xr:uid="{00000000-0006-0000-0800-000022000000}">
      <text>
        <r>
          <rPr>
            <sz val="11"/>
            <rFont val="Calibri"/>
          </rPr>
          <t>RHEL 8 must mount /var/tmp with the nosuid option.</t>
        </r>
      </text>
    </comment>
    <comment ref="AM52" authorId="0" shapeId="0" xr:uid="{00000000-0006-0000-0800-000023000000}">
      <text>
        <r>
          <rPr>
            <sz val="11"/>
            <rFont val="Calibri"/>
          </rPr>
          <t>RHEL 8 must mount /var/tmp with the noexec option.</t>
        </r>
      </text>
    </comment>
    <comment ref="AN52" authorId="0" shapeId="0" xr:uid="{00000000-0006-0000-0800-000024000000}">
      <text>
        <r>
          <rPr>
            <sz val="11"/>
            <rFont val="Calibri"/>
          </rPr>
          <t>The RHEL 8 fapolicy module must be installed.</t>
        </r>
      </text>
    </comment>
    <comment ref="AO52" authorId="0" shapeId="0" xr:uid="{00000000-0006-0000-0800-000025000000}">
      <text>
        <r>
          <rPr>
            <sz val="11"/>
            <rFont val="Calibri"/>
          </rPr>
          <t>RHEL 8 must block unauthorized peripherals before establishing a connection.</t>
        </r>
      </text>
    </comment>
    <comment ref="AP52" authorId="0" shapeId="0" xr:uid="{00000000-0006-0000-0800-000026000000}">
      <text>
        <r>
          <rPr>
            <sz val="11"/>
            <rFont val="Calibri"/>
          </rPr>
          <t>The x86 Ctrl-Alt-Delete key sequence must be disabled on RHEL 8.</t>
        </r>
      </text>
    </comment>
    <comment ref="AQ52" authorId="0" shapeId="0" xr:uid="{00000000-0006-0000-0800-000027000000}">
      <text>
        <r>
          <rPr>
            <sz val="11"/>
            <rFont val="Calibri"/>
          </rPr>
          <t>The x86 Ctrl-Alt-Delete key sequence in RHEL 8 must be disabled if a graphical user interface is installed.</t>
        </r>
      </text>
    </comment>
    <comment ref="AR52" authorId="0" shapeId="0" xr:uid="{00000000-0006-0000-0800-000028000000}">
      <text>
        <r>
          <rPr>
            <sz val="11"/>
            <rFont val="Calibri"/>
          </rPr>
          <t>The systemd Ctrl-Alt-Delete burst key sequence in RHEL 8 must be disabled.</t>
        </r>
      </text>
    </comment>
    <comment ref="AS52" authorId="0" shapeId="0" xr:uid="{00000000-0006-0000-0800-000029000000}">
      <text>
        <r>
          <rPr>
            <sz val="11"/>
            <rFont val="Calibri"/>
          </rPr>
          <t>The debug-shell systemd service must be disabled on RHEL 8.</t>
        </r>
      </text>
    </comment>
    <comment ref="AT52" authorId="0" shapeId="0" xr:uid="{00000000-0006-0000-0800-00002A000000}">
      <text>
        <r>
          <rPr>
            <sz val="11"/>
            <rFont val="Calibri"/>
          </rPr>
          <t>The Trivial File Transfer Protocol (TFTP) server package must not be installed if not required for RHEL 8 operational support.</t>
        </r>
      </text>
    </comment>
    <comment ref="G60" authorId="0" shapeId="0" xr:uid="{00000000-0006-0000-0800-00002E000000}">
      <text>
        <r>
          <rPr>
            <sz val="11"/>
            <rFont val="Calibri"/>
          </rPr>
          <t>RHEL 8 must enable a user session lock until that user re-establishes access using established identification and authentication procedures for graphical user sessions.</t>
        </r>
      </text>
    </comment>
    <comment ref="H60" authorId="0" shapeId="0" xr:uid="{00000000-0006-0000-0800-00002F000000}">
      <text>
        <r>
          <rPr>
            <sz val="11"/>
            <rFont val="Calibri"/>
          </rPr>
          <t>RHEL 8 must be able to initiate directly a session lock for all connection types using smartcard when the smartcard is removed.</t>
        </r>
      </text>
    </comment>
    <comment ref="I60" authorId="0" shapeId="0" xr:uid="{00000000-0006-0000-0800-000030000000}">
      <text>
        <r>
          <rPr>
            <sz val="11"/>
            <rFont val="Calibri"/>
          </rPr>
          <t>RHEL 8 must automatically lock graphical user sessions after 15 minutes of inactivity.</t>
        </r>
      </text>
    </comment>
    <comment ref="J60" authorId="0" shapeId="0" xr:uid="{00000000-0006-0000-0800-000031000000}">
      <text>
        <r>
          <rPr>
            <sz val="11"/>
            <rFont val="Calibri"/>
          </rPr>
          <t>RHEL 8 must prevent a user from overriding the session lock-delay setting for the graphical user interface.</t>
        </r>
      </text>
    </comment>
    <comment ref="K60" authorId="0" shapeId="0" xr:uid="{00000000-0006-0000-0800-000032000000}">
      <text>
        <r>
          <rPr>
            <sz val="11"/>
            <rFont val="Calibri"/>
          </rPr>
          <t>RHEL 8 must initiate a session lock for graphical user interfaces when the screensaver is activated.</t>
        </r>
      </text>
    </comment>
    <comment ref="L60" authorId="0" shapeId="0" xr:uid="{00000000-0006-0000-0800-000033000000}">
      <text>
        <r>
          <rPr>
            <sz val="11"/>
            <rFont val="Calibri"/>
          </rPr>
          <t>RHEL 8 must prevent a user from overriding the session idle-delay setting for the graphical user interface.</t>
        </r>
      </text>
    </comment>
    <comment ref="M60" authorId="0" shapeId="0" xr:uid="{00000000-0006-0000-0800-000034000000}">
      <text>
        <r>
          <rPr>
            <sz val="11"/>
            <rFont val="Calibri"/>
          </rPr>
          <t>RHEL 8 must prevent a user from overriding the screensaver lock-enabled setting for the graphical user interface.</t>
        </r>
      </text>
    </comment>
    <comment ref="N60" authorId="0" shapeId="0" xr:uid="{00000000-0006-0000-0800-000035000000}">
      <text>
        <r>
          <rPr>
            <sz val="11"/>
            <rFont val="Calibri"/>
          </rPr>
          <t>RHEL 8.7 and higher must terminate idle user sessions.</t>
        </r>
      </text>
    </comment>
    <comment ref="O60" authorId="0" shapeId="0" xr:uid="{00000000-0006-0000-0800-000036000000}">
      <text>
        <r>
          <rPr>
            <sz val="11"/>
            <rFont val="Calibri"/>
          </rPr>
          <t>RHEL 8 must automatically exit interactive command shell user sessions after 10 minutes of inactivity.</t>
        </r>
      </text>
    </comment>
    <comment ref="G71" authorId="0" shapeId="0" xr:uid="{00000000-0006-0000-0800-000037000000}">
      <text>
        <r>
          <rPr>
            <sz val="11"/>
            <rFont val="Calibri"/>
          </rPr>
          <t>RHEL 8 must be a vendor-supported release.</t>
        </r>
      </text>
    </comment>
    <comment ref="H71" authorId="0" shapeId="0" xr:uid="{00000000-0006-0000-0800-000038000000}">
      <text>
        <r>
          <rPr>
            <sz val="11"/>
            <rFont val="Calibri"/>
          </rPr>
          <t>RHEL 8 vendor packaged system security patches and updates must be installed and up to date.</t>
        </r>
      </text>
    </comment>
    <comment ref="I71" authorId="0" shapeId="0" xr:uid="{00000000-0006-0000-0800-000039000000}">
      <text>
        <r>
          <rPr>
            <sz val="11"/>
            <rFont val="Calibri"/>
          </rPr>
          <t>RHEL 8 must have policycoreutils package installed.</t>
        </r>
      </text>
    </comment>
    <comment ref="G80" authorId="0" shapeId="0" xr:uid="{00000000-0006-0000-0800-00003A000000}">
      <text>
        <r>
          <rPr>
            <sz val="11"/>
            <rFont val="Calibri"/>
          </rPr>
          <t>RHEL 8 must not permit direct logons to the root account using remote access via SSH.</t>
        </r>
      </text>
    </comment>
    <comment ref="H80" authorId="0" shapeId="0" xr:uid="{00000000-0006-0000-0800-00003B000000}">
      <text>
        <r>
          <rPr>
            <sz val="11"/>
            <rFont val="Calibri"/>
          </rPr>
          <t>RHEL 8 duplicate User IDs (UIDs) must not exist for interactive users.</t>
        </r>
      </text>
    </comment>
    <comment ref="I80" authorId="0" shapeId="0" xr:uid="{00000000-0006-0000-0800-00003C000000}">
      <text>
        <r>
          <rPr>
            <sz val="11"/>
            <rFont val="Calibri"/>
          </rPr>
          <t>RHEL 8 must not have unnecessary accounts.</t>
        </r>
      </text>
    </comment>
    <comment ref="J80" authorId="0" shapeId="0" xr:uid="{00000000-0006-0000-0800-00003D000000}">
      <text>
        <r>
          <rPr>
            <sz val="11"/>
            <rFont val="Calibri"/>
          </rPr>
          <t>The root account must be the only account having unrestricted access to the RHEL 8 system.</t>
        </r>
      </text>
    </comment>
    <comment ref="G81" authorId="0" shapeId="0" xr:uid="{00000000-0006-0000-0800-00003E000000}">
      <text>
        <r>
          <rPr>
            <sz val="11"/>
            <rFont val="Calibri"/>
          </rPr>
          <t>RHEL 8 must have the packages required for multifactor authentication installed.</t>
        </r>
      </text>
    </comment>
    <comment ref="H81" authorId="0" shapeId="0" xr:uid="{00000000-0006-0000-0800-00003F000000}">
      <text>
        <r>
          <rPr>
            <sz val="11"/>
            <rFont val="Calibri"/>
          </rPr>
          <t>RHEL 8 must implement certificate status checking for multifactor authentication.</t>
        </r>
      </text>
    </comment>
    <comment ref="I81" authorId="0" shapeId="0" xr:uid="{00000000-0006-0000-0800-000040000000}">
      <text>
        <r>
          <rPr>
            <sz val="11"/>
            <rFont val="Calibri"/>
          </rPr>
          <t>RHEL 8 must accept Personal Identity Verification (PIV) credentials.</t>
        </r>
      </text>
    </comment>
    <comment ref="J81" authorId="0" shapeId="0" xr:uid="{00000000-0006-0000-0800-000041000000}">
      <text>
        <r>
          <rPr>
            <sz val="11"/>
            <rFont val="Calibri"/>
          </rPr>
          <t>RHEL 8 must map the authenticated identity to the user or group account for PKI-based authentication.</t>
        </r>
      </text>
    </comment>
    <comment ref="K81" authorId="0" shapeId="0" xr:uid="{00000000-0006-0000-0800-000042000000}">
      <text>
        <r>
          <rPr>
            <sz val="11"/>
            <rFont val="Calibri"/>
          </rPr>
          <t>RHEL 8 must implement smart card logon for multifactor authentication for access to interactive accounts.</t>
        </r>
      </text>
    </comment>
    <comment ref="L81" authorId="0" shapeId="0" xr:uid="{00000000-0006-0000-0800-000043000000}">
      <text>
        <r>
          <rPr>
            <sz val="11"/>
            <rFont val="Calibri"/>
          </rPr>
          <t>RHEL 8 must not allow accounts configured with blank or null passwords.</t>
        </r>
      </text>
    </comment>
    <comment ref="M81" authorId="0" shapeId="0" xr:uid="{00000000-0006-0000-0800-000044000000}">
      <text>
        <r>
          <rPr>
            <sz val="11"/>
            <rFont val="Calibri"/>
          </rPr>
          <t>RHEL 8 must not allow blank or null passwords in the password-auth file.</t>
        </r>
      </text>
    </comment>
    <comment ref="N81" authorId="0" shapeId="0" xr:uid="{00000000-0006-0000-0800-000045000000}">
      <text>
        <r>
          <rPr>
            <sz val="11"/>
            <rFont val="Calibri"/>
          </rPr>
          <t>The RHEL 8 operating system must not have accounts configured with blank or null passwords.</t>
        </r>
      </text>
    </comment>
    <comment ref="O81" authorId="0" shapeId="0" xr:uid="{00000000-0006-0000-0800-000046000000}">
      <text>
        <r>
          <rPr>
            <sz val="11"/>
            <rFont val="Calibri"/>
          </rPr>
          <t>RHEL 8 must not allow blank or null passwords in the system-auth file.</t>
        </r>
      </text>
    </comment>
    <comment ref="G82" authorId="0" shapeId="0" xr:uid="{00000000-0006-0000-0800-000047000000}">
      <text>
        <r>
          <rPr>
            <sz val="11"/>
            <rFont val="Calibri"/>
          </rPr>
          <t>RHEL 8 account identifiers (individuals, groups, roles, and devices) must be disabled after 35 days of inactivity.</t>
        </r>
      </text>
    </comment>
    <comment ref="H82" authorId="0" shapeId="0" xr:uid="{00000000-0006-0000-0800-000048000000}">
      <text>
        <r>
          <rPr>
            <sz val="11"/>
            <rFont val="Calibri"/>
          </rPr>
          <t>RHEL 8 must automatically expire temporary accounts within 72 hours.</t>
        </r>
      </text>
    </comment>
    <comment ref="G85" authorId="0" shapeId="0" xr:uid="{00000000-0006-0000-0800-000049000000}">
      <text>
        <r>
          <rPr>
            <sz val="11"/>
            <rFont val="Calibri"/>
          </rPr>
          <t>RHEL 8 must require users to provide a password for privilege escalation.</t>
        </r>
      </text>
    </comment>
    <comment ref="H85" authorId="0" shapeId="0" xr:uid="{00000000-0006-0000-0800-00004A000000}">
      <text>
        <r>
          <rPr>
            <sz val="11"/>
            <rFont val="Calibri"/>
          </rPr>
          <t>RHEL 8 must require users to reauthenticate for privilege escalation.</t>
        </r>
      </text>
    </comment>
    <comment ref="I85" authorId="0" shapeId="0" xr:uid="{00000000-0006-0000-0800-00004B000000}">
      <text>
        <r>
          <rPr>
            <sz val="11"/>
            <rFont val="Calibri"/>
          </rPr>
          <t>RHEL 8 must restrict privilege elevation to authorized personnel.</t>
        </r>
      </text>
    </comment>
    <comment ref="J85" authorId="0" shapeId="0" xr:uid="{00000000-0006-0000-0800-00004C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85" authorId="0" shapeId="0" xr:uid="{00000000-0006-0000-0800-00004D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L85" authorId="0" shapeId="0" xr:uid="{00000000-0006-0000-0800-00004E000000}">
      <text>
        <r>
          <rPr>
            <sz val="11"/>
            <rFont val="Calibri"/>
          </rPr>
          <t>The RHEL 8 operating system must not be configured to bypass password requirements for privilege escalation.</t>
        </r>
      </text>
    </comment>
    <comment ref="M85" authorId="0" shapeId="0" xr:uid="{00000000-0006-0000-0800-00004F000000}">
      <text>
        <r>
          <rPr>
            <sz val="11"/>
            <rFont val="Calibri"/>
          </rPr>
          <t>RHEL 8 must prevent nonprivileged users from executing privileged functions, including disabling, circumventing, or altering implemented security safeguards/countermeasures.</t>
        </r>
      </text>
    </comment>
    <comment ref="G86" authorId="0" shapeId="0" xr:uid="{00000000-0006-0000-0800-000050000000}">
      <text>
        <r>
          <rPr>
            <sz val="11"/>
            <rFont val="Calibri"/>
          </rPr>
          <t>RHEL 8 must require users to provide a password for privilege escalation.</t>
        </r>
      </text>
    </comment>
    <comment ref="H86" authorId="0" shapeId="0" xr:uid="{00000000-0006-0000-0800-000051000000}">
      <text>
        <r>
          <rPr>
            <sz val="11"/>
            <rFont val="Calibri"/>
          </rPr>
          <t>RHEL 8 must require users to reauthenticate for privilege escalation.</t>
        </r>
      </text>
    </comment>
    <comment ref="I86" authorId="0" shapeId="0" xr:uid="{00000000-0006-0000-0800-000052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86" authorId="0" shapeId="0" xr:uid="{00000000-0006-0000-0800-000053000000}">
      <text>
        <r>
          <rPr>
            <sz val="11"/>
            <rFont val="Calibri"/>
          </rPr>
          <t>The RHEL 8 operating system must not be configured to bypass password requirements for privilege escalation.</t>
        </r>
      </text>
    </comment>
    <comment ref="G91" authorId="0" shapeId="0" xr:uid="{00000000-0006-0000-0800-000054000000}">
      <text>
        <r>
          <rPr>
            <sz val="11"/>
            <rFont val="Calibri"/>
          </rPr>
          <t>The RHEL 8 shadow password suite must be configured to use a sufficient number of hashing rounds.</t>
        </r>
      </text>
    </comment>
    <comment ref="H91" authorId="0" shapeId="0" xr:uid="{00000000-0006-0000-0800-000055000000}">
      <text>
        <r>
          <rPr>
            <sz val="11"/>
            <rFont val="Calibri"/>
          </rPr>
          <t>RHEL 8 must ensure the password complexity module is enabled in the password-auth file.</t>
        </r>
      </text>
    </comment>
    <comment ref="I91" authorId="0" shapeId="0" xr:uid="{00000000-0006-0000-0800-000056000000}">
      <text>
        <r>
          <rPr>
            <sz val="11"/>
            <rFont val="Calibri"/>
          </rPr>
          <t>RHEL 8 must enforce password complexity by requiring that at least one uppercase character be used.</t>
        </r>
      </text>
    </comment>
    <comment ref="J91" authorId="0" shapeId="0" xr:uid="{00000000-0006-0000-0800-000057000000}">
      <text>
        <r>
          <rPr>
            <sz val="11"/>
            <rFont val="Calibri"/>
          </rPr>
          <t>RHEL 8 must enforce password complexity by requiring that at least one lower-case character be used.</t>
        </r>
      </text>
    </comment>
    <comment ref="K91" authorId="0" shapeId="0" xr:uid="{00000000-0006-0000-0800-000058000000}">
      <text>
        <r>
          <rPr>
            <sz val="11"/>
            <rFont val="Calibri"/>
          </rPr>
          <t>RHEL 8 must enforce password complexity by requiring that at least one numeric character be used.</t>
        </r>
      </text>
    </comment>
    <comment ref="L91" authorId="0" shapeId="0" xr:uid="{00000000-0006-0000-0800-000059000000}">
      <text>
        <r>
          <rPr>
            <sz val="11"/>
            <rFont val="Calibri"/>
          </rPr>
          <t>RHEL 8 must require the maximum number of repeating characters of the same character class be limited to four when passwords are changed.</t>
        </r>
      </text>
    </comment>
    <comment ref="M91" authorId="0" shapeId="0" xr:uid="{00000000-0006-0000-0800-00005A000000}">
      <text>
        <r>
          <rPr>
            <sz val="11"/>
            <rFont val="Calibri"/>
          </rPr>
          <t>RHEL 8 must require the maximum number of repeating characters be limited to three when passwords are changed.</t>
        </r>
      </text>
    </comment>
    <comment ref="N91" authorId="0" shapeId="0" xr:uid="{00000000-0006-0000-0800-00005B000000}">
      <text>
        <r>
          <rPr>
            <sz val="11"/>
            <rFont val="Calibri"/>
          </rPr>
          <t>All RHEL 8 passwords must contain at least one special character.</t>
        </r>
      </text>
    </comment>
    <comment ref="O91" authorId="0" shapeId="0" xr:uid="{00000000-0006-0000-0800-00005C000000}">
      <text>
        <r>
          <rPr>
            <sz val="11"/>
            <rFont val="Calibri"/>
          </rPr>
          <t>RHEL 8 must ensure the password complexity module is enabled in the system-auth file.</t>
        </r>
      </text>
    </comment>
    <comment ref="P91" authorId="0" shapeId="0" xr:uid="{00000000-0006-0000-0800-00005D000000}">
      <text>
        <r>
          <rPr>
            <sz val="11"/>
            <rFont val="Calibri"/>
          </rPr>
          <t>RHEL 8 systems, version 8.4 and above, must ensure the password complexity module is configured for three retries or less.</t>
        </r>
      </text>
    </comment>
    <comment ref="G92" authorId="0" shapeId="0" xr:uid="{00000000-0006-0000-0800-00005E000000}">
      <text>
        <r>
          <rPr>
            <sz val="11"/>
            <rFont val="Calibri"/>
          </rPr>
          <t>RHEL 8 must automatically lock an account when three unsuccessful logon attempts occur.</t>
        </r>
      </text>
    </comment>
    <comment ref="H92" authorId="0" shapeId="0" xr:uid="{00000000-0006-0000-0800-00005F000000}">
      <text>
        <r>
          <rPr>
            <sz val="11"/>
            <rFont val="Calibri"/>
          </rPr>
          <t>RHEL 8 must automatically lock an account when three unsuccessful logon attempts occur.</t>
        </r>
      </text>
    </comment>
    <comment ref="I92" authorId="0" shapeId="0" xr:uid="{00000000-0006-0000-0800-000060000000}">
      <text>
        <r>
          <rPr>
            <sz val="11"/>
            <rFont val="Calibri"/>
          </rPr>
          <t>RHEL 8 must automatically lock an account when three unsuccessful logon attempts occur during a 15-minute time period.</t>
        </r>
      </text>
    </comment>
    <comment ref="J92" authorId="0" shapeId="0" xr:uid="{00000000-0006-0000-0800-000061000000}">
      <text>
        <r>
          <rPr>
            <sz val="11"/>
            <rFont val="Calibri"/>
          </rPr>
          <t>RHEL 8 must automatically lock an account when three unsuccessful logon attempts occur during a 15-minute time period.</t>
        </r>
      </text>
    </comment>
    <comment ref="K92" authorId="0" shapeId="0" xr:uid="{00000000-0006-0000-0800-000062000000}">
      <text>
        <r>
          <rPr>
            <sz val="11"/>
            <rFont val="Calibri"/>
          </rPr>
          <t>RHEL 8 must automatically lock an account until the locked account is released by an administrator when three unsuccessful logon attempts occur during a 15-minute time period.</t>
        </r>
      </text>
    </comment>
    <comment ref="L92" authorId="0" shapeId="0" xr:uid="{00000000-0006-0000-0800-000063000000}">
      <text>
        <r>
          <rPr>
            <sz val="11"/>
            <rFont val="Calibri"/>
          </rPr>
          <t>RHEL 8 must automatically lock an account until the locked account is released by an administrator when three unsuccessful logon attempts occur during a 15-minute time period.</t>
        </r>
      </text>
    </comment>
    <comment ref="M92" authorId="0" shapeId="0" xr:uid="{00000000-0006-0000-0800-000064000000}">
      <text>
        <r>
          <rPr>
            <sz val="11"/>
            <rFont val="Calibri"/>
          </rPr>
          <t>RHEL 8 must ensure account lockouts persist.</t>
        </r>
      </text>
    </comment>
    <comment ref="N92" authorId="0" shapeId="0" xr:uid="{00000000-0006-0000-0800-000065000000}">
      <text>
        <r>
          <rPr>
            <sz val="11"/>
            <rFont val="Calibri"/>
          </rPr>
          <t>RHEL 8 must ensure account lockouts persist.</t>
        </r>
      </text>
    </comment>
    <comment ref="O92" authorId="0" shapeId="0" xr:uid="{00000000-0006-0000-0800-000066000000}">
      <text>
        <r>
          <rPr>
            <sz val="11"/>
            <rFont val="Calibri"/>
          </rPr>
          <t>RHEL 8 must include root when automatically locking an account until the locked account is released by an administrator when three unsuccessful logon attempts occur during a 15-minute time period.</t>
        </r>
      </text>
    </comment>
    <comment ref="P92" authorId="0" shapeId="0" xr:uid="{00000000-0006-0000-0800-000067000000}">
      <text>
        <r>
          <rPr>
            <sz val="11"/>
            <rFont val="Calibri"/>
          </rPr>
          <t>RHEL 8 must include root when automatically locking an account until the locked account is released by an administrator when three unsuccessful logon attempts occur during a 15-minute time period.</t>
        </r>
      </text>
    </comment>
    <comment ref="Q92" authorId="0" shapeId="0" xr:uid="{00000000-0006-0000-0800-000068000000}">
      <text>
        <r>
          <rPr>
            <sz val="11"/>
            <rFont val="Calibri"/>
          </rPr>
          <t>RHEL 8 must ensure the password complexity module is enabled in the password-auth file.</t>
        </r>
      </text>
    </comment>
    <comment ref="R92" authorId="0" shapeId="0" xr:uid="{00000000-0006-0000-0800-000069000000}">
      <text>
        <r>
          <rPr>
            <sz val="11"/>
            <rFont val="Calibri"/>
          </rPr>
          <t>RHEL 8 must enforce password complexity by requiring that at least one uppercase character be used.</t>
        </r>
      </text>
    </comment>
    <comment ref="S92" authorId="0" shapeId="0" xr:uid="{00000000-0006-0000-0800-00006A000000}">
      <text>
        <r>
          <rPr>
            <sz val="11"/>
            <rFont val="Calibri"/>
          </rPr>
          <t>RHEL 8 must enforce password complexity by requiring that at least one lower-case character be used.</t>
        </r>
      </text>
    </comment>
    <comment ref="T92" authorId="0" shapeId="0" xr:uid="{00000000-0006-0000-0800-00006B000000}">
      <text>
        <r>
          <rPr>
            <sz val="11"/>
            <rFont val="Calibri"/>
          </rPr>
          <t>RHEL 8 must enforce password complexity by requiring that at least one numeric character be used.</t>
        </r>
      </text>
    </comment>
    <comment ref="U92" authorId="0" shapeId="0" xr:uid="{00000000-0006-0000-0800-00006C000000}">
      <text>
        <r>
          <rPr>
            <sz val="11"/>
            <rFont val="Calibri"/>
          </rPr>
          <t>RHEL 8 must require the maximum number of repeating characters of the same character class be limited to four when passwords are changed.</t>
        </r>
      </text>
    </comment>
    <comment ref="V92" authorId="0" shapeId="0" xr:uid="{00000000-0006-0000-0800-00006D000000}">
      <text>
        <r>
          <rPr>
            <sz val="11"/>
            <rFont val="Calibri"/>
          </rPr>
          <t>RHEL 8 must require the maximum number of repeating characters be limited to three when passwords are changed.</t>
        </r>
      </text>
    </comment>
    <comment ref="W92" authorId="0" shapeId="0" xr:uid="{00000000-0006-0000-0800-00006E000000}">
      <text>
        <r>
          <rPr>
            <sz val="11"/>
            <rFont val="Calibri"/>
          </rPr>
          <t>RHEL 8 must require the change of at least four character classes when passwords are changed.</t>
        </r>
      </text>
    </comment>
    <comment ref="X92" authorId="0" shapeId="0" xr:uid="{00000000-0006-0000-0800-00006F000000}">
      <text>
        <r>
          <rPr>
            <sz val="11"/>
            <rFont val="Calibri"/>
          </rPr>
          <t>RHEL 8 must require the change of at least 8 characters when passwords are changed.</t>
        </r>
      </text>
    </comment>
    <comment ref="Y92" authorId="0" shapeId="0" xr:uid="{00000000-0006-0000-0800-000070000000}">
      <text>
        <r>
          <rPr>
            <sz val="11"/>
            <rFont val="Calibri"/>
          </rPr>
          <t>RHEL 8 user account passwords must have a 60-day maximum password lifetime restriction.</t>
        </r>
      </text>
    </comment>
    <comment ref="Z92" authorId="0" shapeId="0" xr:uid="{00000000-0006-0000-0800-000071000000}">
      <text>
        <r>
          <rPr>
            <sz val="11"/>
            <rFont val="Calibri"/>
          </rPr>
          <t>RHEL 8 user account passwords must be configured so that existing passwords are restricted to a 60-day maximum lifetime.</t>
        </r>
      </text>
    </comment>
    <comment ref="AA92" authorId="0" shapeId="0" xr:uid="{00000000-0006-0000-0800-000072000000}">
      <text>
        <r>
          <rPr>
            <sz val="11"/>
            <rFont val="Calibri"/>
          </rPr>
          <t>RHEL 8 passwords must have a minimum of 15 characters.</t>
        </r>
      </text>
    </comment>
    <comment ref="AB92" authorId="0" shapeId="0" xr:uid="{00000000-0006-0000-0800-000073000000}">
      <text>
        <r>
          <rPr>
            <sz val="11"/>
            <rFont val="Calibri"/>
          </rPr>
          <t>RHEL 8 passwords for new users must have a minimum of 15 characters.</t>
        </r>
      </text>
    </comment>
    <comment ref="AC92" authorId="0" shapeId="0" xr:uid="{00000000-0006-0000-0800-000074000000}">
      <text>
        <r>
          <rPr>
            <sz val="11"/>
            <rFont val="Calibri"/>
          </rPr>
          <t>All RHEL 8 passwords must contain at least one special character.</t>
        </r>
      </text>
    </comment>
    <comment ref="AD92" authorId="0" shapeId="0" xr:uid="{00000000-0006-0000-0800-000075000000}">
      <text>
        <r>
          <rPr>
            <sz val="11"/>
            <rFont val="Calibri"/>
          </rPr>
          <t>RHEL 8 must prevent the use of dictionary words for passwords.</t>
        </r>
      </text>
    </comment>
    <comment ref="AE92" authorId="0" shapeId="0" xr:uid="{00000000-0006-0000-0800-000076000000}">
      <text>
        <r>
          <rPr>
            <sz val="11"/>
            <rFont val="Calibri"/>
          </rPr>
          <t>RHEL 8 must ensure the password complexity module is enabled in the system-auth file.</t>
        </r>
      </text>
    </comment>
    <comment ref="AF92" authorId="0" shapeId="0" xr:uid="{00000000-0006-0000-0800-000077000000}">
      <text>
        <r>
          <rPr>
            <sz val="11"/>
            <rFont val="Calibri"/>
          </rPr>
          <t>RHEL 8 systems, version 8.4 and above, must ensure the password complexity module is configured for three retries or less.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A firewall must be able to protect against or limit the effects of Denial of Service (DoS) attacks by ensuring RHEL 8 can implement rate-limiting measures on impacted network interfaces.</t>
        </r>
      </text>
    </comment>
    <comment ref="L16" authorId="0" shapeId="0" xr:uid="{00000000-0006-0000-0A00-000002000000}">
      <text>
        <r>
          <rPr>
            <sz val="11"/>
            <rFont val="Calibri"/>
          </rPr>
          <t>A RHEL 8 firewall must employ a deny-all, allow-by-exception policy for allowing connections to other systems.</t>
        </r>
      </text>
    </comment>
    <comment ref="L20" authorId="0" shapeId="0" xr:uid="{00000000-0006-0000-0A00-000003000000}">
      <text>
        <r>
          <rPr>
            <sz val="11"/>
            <rFont val="Calibri"/>
          </rPr>
          <t>A firewall must be installed on RHEL 8.</t>
        </r>
      </text>
    </comment>
    <comment ref="M20" authorId="0" shapeId="0" xr:uid="{00000000-0006-0000-0A00-000004000000}">
      <text>
        <r>
          <rPr>
            <sz val="11"/>
            <rFont val="Calibri"/>
          </rPr>
          <t>A firewall must be active on RHEL 8.</t>
        </r>
      </text>
    </comment>
    <comment ref="L22" authorId="0" shapeId="0" xr:uid="{00000000-0006-0000-0A00-000005000000}">
      <text>
        <r>
          <rPr>
            <sz val="11"/>
            <rFont val="Calibri"/>
          </rPr>
          <t>RHEL 8 must use reverse path filtering on all IPv4 interfaces.</t>
        </r>
      </text>
    </comment>
    <comment ref="L32" authorId="0" shapeId="0" xr:uid="{00000000-0006-0000-0A00-000006000000}">
      <text>
        <r>
          <rPr>
            <sz val="11"/>
            <rFont val="Calibri"/>
          </rPr>
          <t>RHEL 8 must use a Linux Security Module configured to enforce limits on system services.</t>
        </r>
      </text>
    </comment>
    <comment ref="M32" authorId="0" shapeId="0" xr:uid="{00000000-0006-0000-0A00-000009000000}">
      <text>
        <r>
          <rPr>
            <sz val="11"/>
            <rFont val="Calibri"/>
          </rPr>
          <t>RHEL 8 must use a separate file system for /var.</t>
        </r>
      </text>
    </comment>
    <comment ref="N32" authorId="0" shapeId="0" xr:uid="{00000000-0006-0000-0A00-000007000000}">
      <text>
        <r>
          <rPr>
            <sz val="11"/>
            <rFont val="Calibri"/>
          </rPr>
          <t>RHEL 8 must use a separate file system for /var/log.</t>
        </r>
      </text>
    </comment>
    <comment ref="O32" authorId="0" shapeId="0" xr:uid="{00000000-0006-0000-0A00-000008000000}">
      <text>
        <r>
          <rPr>
            <sz val="11"/>
            <rFont val="Calibri"/>
          </rPr>
          <t>RHEL 8 must use a separate file system for /var/tmp.</t>
        </r>
      </text>
    </comment>
    <comment ref="L35" authorId="0" shapeId="0" xr:uid="{00000000-0006-0000-0A00-00000A000000}">
      <text>
        <r>
          <rPr>
            <sz val="11"/>
            <rFont val="Calibri"/>
          </rPr>
          <t>RHEL 8 must prevent system daemons from using Kerberos for authentication.</t>
        </r>
      </text>
    </comment>
    <comment ref="M35" authorId="0" shapeId="0" xr:uid="{00000000-0006-0000-0A00-00002F000000}">
      <text>
        <r>
          <rPr>
            <sz val="11"/>
            <rFont val="Calibri"/>
          </rPr>
          <t>RHEL 8 must prevent the loading of a new kernel for later execution.</t>
        </r>
      </text>
    </comment>
    <comment ref="N35" authorId="0" shapeId="0" xr:uid="{00000000-0006-0000-0A00-000030000000}">
      <text>
        <r>
          <rPr>
            <sz val="11"/>
            <rFont val="Calibri"/>
          </rPr>
          <t>RHEL 8 must enable kernel parameters to enforce discretionary access control on symlinks.</t>
        </r>
      </text>
    </comment>
    <comment ref="O35" authorId="0" shapeId="0" xr:uid="{00000000-0006-0000-0A00-000031000000}">
      <text>
        <r>
          <rPr>
            <sz val="11"/>
            <rFont val="Calibri"/>
          </rPr>
          <t>RHEL 8 must enable kernel parameters to enforce discretionary access control on hardlinks.</t>
        </r>
      </text>
    </comment>
    <comment ref="P35" authorId="0" shapeId="0" xr:uid="{00000000-0006-0000-0A00-00000B000000}">
      <text>
        <r>
          <rPr>
            <sz val="11"/>
            <rFont val="Calibri"/>
          </rPr>
          <t>RHEL 8 must restrict access to the kernel message buffer.</t>
        </r>
      </text>
    </comment>
    <comment ref="Q35" authorId="0" shapeId="0" xr:uid="{00000000-0006-0000-0A00-00000C000000}">
      <text>
        <r>
          <rPr>
            <sz val="11"/>
            <rFont val="Calibri"/>
          </rPr>
          <t>RHEL 8 must prevent kernel profiling by unprivileged users.</t>
        </r>
      </text>
    </comment>
    <comment ref="R35" authorId="0" shapeId="0" xr:uid="{00000000-0006-0000-0A00-00000D000000}">
      <text>
        <r>
          <rPr>
            <sz val="11"/>
            <rFont val="Calibri"/>
          </rPr>
          <t>YUM must remove all software components after updated versions have been installed on RHEL 8.</t>
        </r>
      </text>
    </comment>
    <comment ref="S35" authorId="0" shapeId="0" xr:uid="{00000000-0006-0000-0A00-00000E000000}">
      <text>
        <r>
          <rPr>
            <sz val="11"/>
            <rFont val="Calibri"/>
          </rPr>
          <t>RHEL 8 must prevent files with the setuid and setgid bit set from being executed on the /boot directory.</t>
        </r>
      </text>
    </comment>
    <comment ref="T35" authorId="0" shapeId="0" xr:uid="{00000000-0006-0000-0A00-00000F000000}">
      <text>
        <r>
          <rPr>
            <sz val="11"/>
            <rFont val="Calibri"/>
          </rPr>
          <t>RHEL 8 must prevent files with the setuid and setgid bit set from being executed on file systems that are used with removable media.</t>
        </r>
      </text>
    </comment>
    <comment ref="U35" authorId="0" shapeId="0" xr:uid="{00000000-0006-0000-0A00-000010000000}">
      <text>
        <r>
          <rPr>
            <sz val="11"/>
            <rFont val="Calibri"/>
          </rPr>
          <t>RHEL 8 must prevent files with the setuid and setgid bit set from being executed on file systems that are imported via Network File System (NFS).</t>
        </r>
      </text>
    </comment>
    <comment ref="V35" authorId="0" shapeId="0" xr:uid="{00000000-0006-0000-0A00-000011000000}">
      <text>
        <r>
          <rPr>
            <sz val="11"/>
            <rFont val="Calibri"/>
          </rPr>
          <t>RHEL 8 must disable the kernel.core_pattern.</t>
        </r>
      </text>
    </comment>
    <comment ref="W35" authorId="0" shapeId="0" xr:uid="{00000000-0006-0000-0A00-000012000000}">
      <text>
        <r>
          <rPr>
            <sz val="11"/>
            <rFont val="Calibri"/>
          </rPr>
          <t>RHEL 8 must disable acquiring, saving, and processing core dumps.</t>
        </r>
      </text>
    </comment>
    <comment ref="X35" authorId="0" shapeId="0" xr:uid="{00000000-0006-0000-0A00-000013000000}">
      <text>
        <r>
          <rPr>
            <sz val="11"/>
            <rFont val="Calibri"/>
          </rPr>
          <t>RHEL 8 must disable core dumps for all users.</t>
        </r>
      </text>
    </comment>
    <comment ref="Y35" authorId="0" shapeId="0" xr:uid="{00000000-0006-0000-0A00-000014000000}">
      <text>
        <r>
          <rPr>
            <sz val="11"/>
            <rFont val="Calibri"/>
          </rPr>
          <t>RHEL 8 must disable storing core dumps.</t>
        </r>
      </text>
    </comment>
    <comment ref="Z35" authorId="0" shapeId="0" xr:uid="{00000000-0006-0000-0A00-000015000000}">
      <text>
        <r>
          <rPr>
            <sz val="11"/>
            <rFont val="Calibri"/>
          </rPr>
          <t>RHEL 8 must disable core dump backtraces.</t>
        </r>
      </text>
    </comment>
    <comment ref="AA35" authorId="0" shapeId="0" xr:uid="{00000000-0006-0000-0A00-000016000000}">
      <text>
        <r>
          <rPr>
            <sz val="11"/>
            <rFont val="Calibri"/>
          </rPr>
          <t>Unattended or automatic logon via the RHEL 8 graphical user interface must not be allowed.</t>
        </r>
      </text>
    </comment>
    <comment ref="AB35" authorId="0" shapeId="0" xr:uid="{00000000-0006-0000-0A00-000017000000}">
      <text>
        <r>
          <rPr>
            <sz val="11"/>
            <rFont val="Calibri"/>
          </rPr>
          <t>RHEL 8 must not have the telnet-server package installed.</t>
        </r>
      </text>
    </comment>
    <comment ref="AC35" authorId="0" shapeId="0" xr:uid="{00000000-0006-0000-0A00-000018000000}">
      <text>
        <r>
          <rPr>
            <sz val="11"/>
            <rFont val="Calibri"/>
          </rPr>
          <t>RHEL 8 must not install packages from the Extra Packages for Enterprise Linux (EPEL) repository.</t>
        </r>
      </text>
    </comment>
    <comment ref="AD35" authorId="0" shapeId="0" xr:uid="{00000000-0006-0000-0A00-000019000000}">
      <text>
        <r>
          <rPr>
            <sz val="11"/>
            <rFont val="Calibri"/>
          </rPr>
          <t>RHEL 8 must cover or disable the built-in or attached camera when not in use.</t>
        </r>
      </text>
    </comment>
    <comment ref="AE35" authorId="0" shapeId="0" xr:uid="{00000000-0006-0000-0A00-00001A000000}">
      <text>
        <r>
          <rPr>
            <sz val="11"/>
            <rFont val="Calibri"/>
          </rPr>
          <t>RHEL 8 must disable the asynchronous transfer mode (ATM) protocol.</t>
        </r>
      </text>
    </comment>
    <comment ref="AF35" authorId="0" shapeId="0" xr:uid="{00000000-0006-0000-0A00-00001B000000}">
      <text>
        <r>
          <rPr>
            <sz val="11"/>
            <rFont val="Calibri"/>
          </rPr>
          <t>RHEL 8 must disable the controller area network (CAN) protocol.</t>
        </r>
      </text>
    </comment>
    <comment ref="AG35" authorId="0" shapeId="0" xr:uid="{00000000-0006-0000-0A00-00001C000000}">
      <text>
        <r>
          <rPr>
            <sz val="11"/>
            <rFont val="Calibri"/>
          </rPr>
          <t>RHEL 8 must disable the stream control transmission protocol (SCTP).</t>
        </r>
      </text>
    </comment>
    <comment ref="AH35" authorId="0" shapeId="0" xr:uid="{00000000-0006-0000-0A00-00001D000000}">
      <text>
        <r>
          <rPr>
            <sz val="11"/>
            <rFont val="Calibri"/>
          </rPr>
          <t>RHEL 8 must disable the transparent inter-process communication (TIPC) protocol.</t>
        </r>
      </text>
    </comment>
    <comment ref="AI35" authorId="0" shapeId="0" xr:uid="{00000000-0006-0000-0A00-00001E000000}">
      <text>
        <r>
          <rPr>
            <sz val="11"/>
            <rFont val="Calibri"/>
          </rPr>
          <t>RHEL 8 must disable mounting of cramfs.</t>
        </r>
      </text>
    </comment>
    <comment ref="AJ35" authorId="0" shapeId="0" xr:uid="{00000000-0006-0000-0A00-00001F000000}">
      <text>
        <r>
          <rPr>
            <sz val="11"/>
            <rFont val="Calibri"/>
          </rPr>
          <t>RHEL 8 must disable IEEE 1394 (FireWire) Support.</t>
        </r>
      </text>
    </comment>
    <comment ref="AK35" authorId="0" shapeId="0" xr:uid="{00000000-0006-0000-0A00-000020000000}">
      <text>
        <r>
          <rPr>
            <sz val="11"/>
            <rFont val="Calibri"/>
          </rPr>
          <t>The RHEL 8 file system automounter must be disabled.</t>
        </r>
      </text>
    </comment>
    <comment ref="AL35" authorId="0" shapeId="0" xr:uid="{00000000-0006-0000-0A00-000021000000}">
      <text>
        <r>
          <rPr>
            <sz val="11"/>
            <rFont val="Calibri"/>
          </rPr>
          <t>RHEL 8 must be configured to disable USB mass storage.</t>
        </r>
      </text>
    </comment>
    <comment ref="AM35" authorId="0" shapeId="0" xr:uid="{00000000-0006-0000-0A00-000022000000}">
      <text>
        <r>
          <rPr>
            <sz val="11"/>
            <rFont val="Calibri"/>
          </rPr>
          <t>RHEL 8 wireless network adapters must be disabled.</t>
        </r>
      </text>
    </comment>
    <comment ref="AN35" authorId="0" shapeId="0" xr:uid="{00000000-0006-0000-0A00-000023000000}">
      <text>
        <r>
          <rPr>
            <sz val="11"/>
            <rFont val="Calibri"/>
          </rPr>
          <t>RHEL 8 Bluetooth must be disabled.</t>
        </r>
      </text>
    </comment>
    <comment ref="AO35" authorId="0" shapeId="0" xr:uid="{00000000-0006-0000-0A00-000024000000}">
      <text>
        <r>
          <rPr>
            <sz val="11"/>
            <rFont val="Calibri"/>
          </rPr>
          <t>RHEL 8 must mount /dev/shm with the nodev option.</t>
        </r>
      </text>
    </comment>
    <comment ref="AP35" authorId="0" shapeId="0" xr:uid="{00000000-0006-0000-0A00-000025000000}">
      <text>
        <r>
          <rPr>
            <sz val="11"/>
            <rFont val="Calibri"/>
          </rPr>
          <t>RHEL 8 must mount /dev/shm with the nosuid option.</t>
        </r>
      </text>
    </comment>
    <comment ref="AQ35" authorId="0" shapeId="0" xr:uid="{00000000-0006-0000-0A00-000026000000}">
      <text>
        <r>
          <rPr>
            <sz val="11"/>
            <rFont val="Calibri"/>
          </rPr>
          <t>RHEL 8 must mount /dev/shm with the noexec option.</t>
        </r>
      </text>
    </comment>
    <comment ref="AR35" authorId="0" shapeId="0" xr:uid="{00000000-0006-0000-0A00-000027000000}">
      <text>
        <r>
          <rPr>
            <sz val="11"/>
            <rFont val="Calibri"/>
          </rPr>
          <t>RHEL 8 must mount /tmp with the nodev option.</t>
        </r>
      </text>
    </comment>
    <comment ref="AS35" authorId="0" shapeId="0" xr:uid="{00000000-0006-0000-0A00-000028000000}">
      <text>
        <r>
          <rPr>
            <sz val="11"/>
            <rFont val="Calibri"/>
          </rPr>
          <t>RHEL 8 must mount /tmp with the nosuid option.</t>
        </r>
      </text>
    </comment>
    <comment ref="AT35" authorId="0" shapeId="0" xr:uid="{00000000-0006-0000-0A00-000029000000}">
      <text>
        <r>
          <rPr>
            <sz val="11"/>
            <rFont val="Calibri"/>
          </rPr>
          <t>RHEL 8 must mount /tmp with the noexec option.</t>
        </r>
      </text>
    </comment>
    <comment ref="AU35" authorId="0" shapeId="0" xr:uid="{00000000-0006-0000-0A00-00002A000000}">
      <text>
        <r>
          <rPr>
            <sz val="11"/>
            <rFont val="Calibri"/>
          </rPr>
          <t>RHEL 8 must mount /var/log with the nodev option.</t>
        </r>
      </text>
    </comment>
    <comment ref="AV35" authorId="0" shapeId="0" xr:uid="{00000000-0006-0000-0A00-00002B000000}">
      <text>
        <r>
          <rPr>
            <sz val="11"/>
            <rFont val="Calibri"/>
          </rPr>
          <t>RHEL 8 must mount /var/log with the nosuid option.</t>
        </r>
      </text>
    </comment>
    <comment ref="AW35" authorId="0" shapeId="0" xr:uid="{00000000-0006-0000-0A00-00002C000000}">
      <text>
        <r>
          <rPr>
            <sz val="11"/>
            <rFont val="Calibri"/>
          </rPr>
          <t>RHEL 8 must mount /var/log with the noexec option.</t>
        </r>
      </text>
    </comment>
    <comment ref="AX35" authorId="0" shapeId="0" xr:uid="{00000000-0006-0000-0A00-00002D000000}">
      <text>
        <r>
          <rPr>
            <sz val="11"/>
            <rFont val="Calibri"/>
          </rPr>
          <t>RHEL 8 must mount /var/tmp with the nodev option.</t>
        </r>
      </text>
    </comment>
    <comment ref="AY35" authorId="0" shapeId="0" xr:uid="{00000000-0006-0000-0A00-00002E000000}">
      <text>
        <r>
          <rPr>
            <sz val="11"/>
            <rFont val="Calibri"/>
          </rPr>
          <t>RHEL 8 must mount /var/tmp with the nosuid option.</t>
        </r>
      </text>
    </comment>
    <comment ref="L37" authorId="0" shapeId="0" xr:uid="{00000000-0006-0000-0A00-000032000000}">
      <text>
        <r>
          <rPr>
            <sz val="11"/>
            <rFont val="Calibri"/>
          </rPr>
          <t>RHEL 8 operating systems booted with United Extensible Firmware Interface (UEFI) must require authentication upon booting into single-user mode and maintenance.</t>
        </r>
      </text>
    </comment>
    <comment ref="M37" authorId="0" shapeId="0" xr:uid="{00000000-0006-0000-0A00-000033000000}">
      <text>
        <r>
          <rPr>
            <sz val="11"/>
            <rFont val="Calibri"/>
          </rPr>
          <t>RHEL 8 operating systems booted with a BIOS must require authentication upon booting into single-user and maintenance modes.</t>
        </r>
      </text>
    </comment>
    <comment ref="N37" authorId="0" shapeId="0" xr:uid="{00000000-0006-0000-0A00-000034000000}">
      <text>
        <r>
          <rPr>
            <sz val="11"/>
            <rFont val="Calibri"/>
          </rPr>
          <t>A sticky bit must be set on all RHEL 8 public directories to prevent unauthorized and unintended information transferred via shared system resources.</t>
        </r>
      </text>
    </comment>
    <comment ref="O37" authorId="0" shapeId="0" xr:uid="{00000000-0006-0000-0A00-000035000000}">
      <text>
        <r>
          <rPr>
            <sz val="11"/>
            <rFont val="Calibri"/>
          </rPr>
          <t>RHEL 8 system commands must have mode 755 or less permissive.</t>
        </r>
      </text>
    </comment>
    <comment ref="P37" authorId="0" shapeId="0" xr:uid="{00000000-0006-0000-0A00-000036000000}">
      <text>
        <r>
          <rPr>
            <sz val="11"/>
            <rFont val="Calibri"/>
          </rPr>
          <t>RHEL 8 system commands must be owned by root.</t>
        </r>
      </text>
    </comment>
    <comment ref="Q37" authorId="0" shapeId="0" xr:uid="{00000000-0006-0000-0A00-000037000000}">
      <text>
        <r>
          <rPr>
            <sz val="11"/>
            <rFont val="Calibri"/>
          </rPr>
          <t>RHEL 8 system commands must be group-owned by root or a system account.</t>
        </r>
      </text>
    </comment>
    <comment ref="R37" authorId="0" shapeId="0" xr:uid="{00000000-0006-0000-0A00-000038000000}">
      <text>
        <r>
          <rPr>
            <sz val="11"/>
            <rFont val="Calibri"/>
          </rPr>
          <t>RHEL 8 library files must have mode 755 or less permissive.</t>
        </r>
      </text>
    </comment>
    <comment ref="S37" authorId="0" shapeId="0" xr:uid="{00000000-0006-0000-0A00-000039000000}">
      <text>
        <r>
          <rPr>
            <sz val="11"/>
            <rFont val="Calibri"/>
          </rPr>
          <t>RHEL 8 library files must be owned by root.</t>
        </r>
      </text>
    </comment>
    <comment ref="T37" authorId="0" shapeId="0" xr:uid="{00000000-0006-0000-0A00-00003A000000}">
      <text>
        <r>
          <rPr>
            <sz val="11"/>
            <rFont val="Calibri"/>
          </rPr>
          <t>RHEL 8 library files must be group-owned by root.</t>
        </r>
      </text>
    </comment>
    <comment ref="U37" authorId="0" shapeId="0" xr:uid="{00000000-0006-0000-0A00-00003B000000}">
      <text>
        <r>
          <rPr>
            <sz val="11"/>
            <rFont val="Calibri"/>
          </rPr>
          <t>RHEL 8 must clear the page allocator to prevent use-after-free attacks.</t>
        </r>
      </text>
    </comment>
    <comment ref="V37" authorId="0" shapeId="0" xr:uid="{00000000-0006-0000-0A00-00003C000000}">
      <text>
        <r>
          <rPr>
            <sz val="11"/>
            <rFont val="Calibri"/>
          </rPr>
          <t>RHEL 8 must clear memory when it is freed to prevent use-after-free attacks.</t>
        </r>
      </text>
    </comment>
    <comment ref="W37" authorId="0" shapeId="0" xr:uid="{00000000-0006-0000-0A00-00003D000000}">
      <text>
        <r>
          <rPr>
            <sz val="11"/>
            <rFont val="Calibri"/>
          </rPr>
          <t>RHEL 8 must implement address space layout randomization (ASLR) to protect its memory from unauthorized code execution.</t>
        </r>
      </text>
    </comment>
    <comment ref="X37" authorId="0" shapeId="0" xr:uid="{00000000-0006-0000-0A00-00003E000000}">
      <text>
        <r>
          <rPr>
            <sz val="11"/>
            <rFont val="Calibri"/>
          </rPr>
          <t>RHEL 8 must enable the SELinux targeted policy.</t>
        </r>
      </text>
    </comment>
    <comment ref="Y37" authorId="0" shapeId="0" xr:uid="{00000000-0006-0000-0A00-00003F000000}">
      <text>
        <r>
          <rPr>
            <sz val="11"/>
            <rFont val="Calibri"/>
          </rPr>
          <t>The RHEL 8 SSH public host key files must have mode 0644 or less permissive.</t>
        </r>
      </text>
    </comment>
    <comment ref="Z37" authorId="0" shapeId="0" xr:uid="{00000000-0006-0000-0A00-000040000000}">
      <text>
        <r>
          <rPr>
            <sz val="11"/>
            <rFont val="Calibri"/>
          </rPr>
          <t>The RHEL 8 SSH private host key files must have mode 0640 or less permissive.</t>
        </r>
      </text>
    </comment>
    <comment ref="AA37" authorId="0" shapeId="0" xr:uid="{00000000-0006-0000-0A00-000041000000}">
      <text>
        <r>
          <rPr>
            <sz val="11"/>
            <rFont val="Calibri"/>
          </rPr>
          <t>The RHEL 8 SSH daemon must perform strict mode checking of home directory configuration files.</t>
        </r>
      </text>
    </comment>
    <comment ref="AB37" authorId="0" shapeId="0" xr:uid="{00000000-0006-0000-0A00-000042000000}">
      <text>
        <r>
          <rPr>
            <sz val="11"/>
            <rFont val="Calibri"/>
          </rPr>
          <t>RHEL 8 must prevent files with the setuid and setgid bit set from being executed on file systems that contain user home directories.</t>
        </r>
      </text>
    </comment>
    <comment ref="AC37" authorId="0" shapeId="0" xr:uid="{00000000-0006-0000-0A00-000043000000}">
      <text>
        <r>
          <rPr>
            <sz val="11"/>
            <rFont val="Calibri"/>
          </rPr>
          <t>RHEL 8 must prevent code from being executed on file systems that contain user home directories.</t>
        </r>
      </text>
    </comment>
    <comment ref="AD37" authorId="0" shapeId="0" xr:uid="{00000000-0006-0000-0A00-000044000000}">
      <text>
        <r>
          <rPr>
            <sz val="11"/>
            <rFont val="Calibri"/>
          </rPr>
          <t>RHEL 8 must prevent code from being executed on file systems that are imported via Network File System (NFS).</t>
        </r>
      </text>
    </comment>
    <comment ref="AE37" authorId="0" shapeId="0" xr:uid="{00000000-0006-0000-0A00-000045000000}">
      <text>
        <r>
          <rPr>
            <sz val="11"/>
            <rFont val="Calibri"/>
          </rPr>
          <t>RHEL 8 must prevent special devices on file systems that are imported via Network File System (NFS).</t>
        </r>
      </text>
    </comment>
    <comment ref="AF37" authorId="0" shapeId="0" xr:uid="{00000000-0006-0000-0A00-000046000000}">
      <text>
        <r>
          <rPr>
            <sz val="11"/>
            <rFont val="Calibri"/>
          </rPr>
          <t>Executable search paths within the initialization files of all local interactive RHEL 8 users must only contain paths that resolve to the system default or the users home directory.</t>
        </r>
      </text>
    </comment>
    <comment ref="AG37" authorId="0" shapeId="0" xr:uid="{00000000-0006-0000-0A00-000047000000}">
      <text>
        <r>
          <rPr>
            <sz val="11"/>
            <rFont val="Calibri"/>
          </rPr>
          <t>All RHEL 8 world-writable directories must be owned by root, sys, bin, or an application user.</t>
        </r>
      </text>
    </comment>
    <comment ref="AH37" authorId="0" shapeId="0" xr:uid="{00000000-0006-0000-0A00-000048000000}">
      <text>
        <r>
          <rPr>
            <sz val="11"/>
            <rFont val="Calibri"/>
          </rPr>
          <t>All RHEL 8 world-writable directories must be group-owned by root, sys, bin, or an application group.</t>
        </r>
      </text>
    </comment>
    <comment ref="AI37" authorId="0" shapeId="0" xr:uid="{00000000-0006-0000-0A00-000049000000}">
      <text>
        <r>
          <rPr>
            <sz val="11"/>
            <rFont val="Calibri"/>
          </rPr>
          <t>All RHEL 8 local interactive users must have a home directory assigned in the /etc/passwd file.</t>
        </r>
      </text>
    </comment>
    <comment ref="AJ37" authorId="0" shapeId="0" xr:uid="{00000000-0006-0000-0A00-00004A000000}">
      <text>
        <r>
          <rPr>
            <sz val="11"/>
            <rFont val="Calibri"/>
          </rPr>
          <t>All RHEL 8 local interactive user home directories must have mode 0750 or less permissive.</t>
        </r>
      </text>
    </comment>
    <comment ref="AK37" authorId="0" shapeId="0" xr:uid="{00000000-0006-0000-0A00-00004B000000}">
      <text>
        <r>
          <rPr>
            <sz val="11"/>
            <rFont val="Calibri"/>
          </rPr>
          <t>All RHEL 8 local interactive user home directories must be group-owned by the home directory owner’s primary group.</t>
        </r>
      </text>
    </comment>
    <comment ref="AL37" authorId="0" shapeId="0" xr:uid="{00000000-0006-0000-0A00-00004C000000}">
      <text>
        <r>
          <rPr>
            <sz val="11"/>
            <rFont val="Calibri"/>
          </rPr>
          <t>All RHEL 8 local interactive user home directories defined in the /etc/passwd file must exist.</t>
        </r>
      </text>
    </comment>
    <comment ref="AM37" authorId="0" shapeId="0" xr:uid="{00000000-0006-0000-0A00-00004D000000}">
      <text>
        <r>
          <rPr>
            <sz val="11"/>
            <rFont val="Calibri"/>
          </rPr>
          <t>All RHEL 8 local interactive user accounts must be assigned a home directory upon creation.</t>
        </r>
      </text>
    </comment>
    <comment ref="AN37" authorId="0" shapeId="0" xr:uid="{00000000-0006-0000-0A00-00004E000000}">
      <text>
        <r>
          <rPr>
            <sz val="11"/>
            <rFont val="Calibri"/>
          </rPr>
          <t>A separate RHEL 8 filesystem must be used for user home directories (such as /home or an equivalent).</t>
        </r>
      </text>
    </comment>
    <comment ref="AO37" authorId="0" shapeId="0" xr:uid="{00000000-0006-0000-0A00-00004F000000}">
      <text>
        <r>
          <rPr>
            <sz val="11"/>
            <rFont val="Calibri"/>
          </rPr>
          <t>RHEL 8 must not allow users to override SSH environment variables.</t>
        </r>
      </text>
    </comment>
    <comment ref="AP37" authorId="0" shapeId="0" xr:uid="{00000000-0006-0000-0A00-000050000000}">
      <text>
        <r>
          <rPr>
            <sz val="11"/>
            <rFont val="Calibri"/>
          </rPr>
          <t>RHEL 8 must define default permissions for all authenticated users in such a way that the user can only read and modify their own files.</t>
        </r>
      </text>
    </comment>
    <comment ref="AQ37" authorId="0" shapeId="0" xr:uid="{00000000-0006-0000-0A00-000051000000}">
      <text>
        <r>
          <rPr>
            <sz val="11"/>
            <rFont val="Calibri"/>
          </rPr>
          <t>RHEL 8 must set the umask value to 077 for all local interactive user accounts.</t>
        </r>
      </text>
    </comment>
    <comment ref="AR37" authorId="0" shapeId="0" xr:uid="{00000000-0006-0000-0A00-000052000000}">
      <text>
        <r>
          <rPr>
            <sz val="11"/>
            <rFont val="Calibri"/>
          </rPr>
          <t>RHEL 8 must define default permissions for logon and non-logon shells.</t>
        </r>
      </text>
    </comment>
    <comment ref="AS37" authorId="0" shapeId="0" xr:uid="{00000000-0006-0000-0A00-000053000000}">
      <text>
        <r>
          <rPr>
            <sz val="11"/>
            <rFont val="Calibri"/>
          </rPr>
          <t>RHEL 8 must enable mitigations against processor-based vulnerabilities.</t>
        </r>
      </text>
    </comment>
    <comment ref="AT37" authorId="0" shapeId="0" xr:uid="{00000000-0006-0000-0A00-000054000000}">
      <text>
        <r>
          <rPr>
            <sz val="11"/>
            <rFont val="Calibri"/>
          </rPr>
          <t>RHEL 8 must restrict usage of ptrace to descendant  processes.</t>
        </r>
      </text>
    </comment>
    <comment ref="AU37" authorId="0" shapeId="0" xr:uid="{00000000-0006-0000-0A00-000055000000}">
      <text>
        <r>
          <rPr>
            <sz val="11"/>
            <rFont val="Calibri"/>
          </rPr>
          <t>RHEL 8 operating systems booted with United Extensible Firmware Interface (UEFI) must require a unique superusers name upon booting into single-user mode and maintenance.</t>
        </r>
      </text>
    </comment>
    <comment ref="AV37" authorId="0" shapeId="0" xr:uid="{00000000-0006-0000-0A00-000056000000}">
      <text>
        <r>
          <rPr>
            <sz val="11"/>
            <rFont val="Calibri"/>
          </rPr>
          <t>RHEL 8 operating systems booted with a BIOS must require  a unique superusers name upon booting into single-user and maintenance modes.</t>
        </r>
      </text>
    </comment>
    <comment ref="AW37" authorId="0" shapeId="0" xr:uid="{00000000-0006-0000-0A00-000057000000}">
      <text>
        <r>
          <rPr>
            <sz val="11"/>
            <rFont val="Calibri"/>
          </rPr>
          <t>RHEL 8 operating systems must require authentication upon booting into emergency mode.</t>
        </r>
      </text>
    </comment>
    <comment ref="AX37" authorId="0" shapeId="0" xr:uid="{00000000-0006-0000-0A00-000058000000}">
      <text>
        <r>
          <rPr>
            <sz val="11"/>
            <rFont val="Calibri"/>
          </rPr>
          <t>All RHEL 8 local interactive user home directory files must have mode 0750 or less permissive.</t>
        </r>
      </text>
    </comment>
    <comment ref="AY37" authorId="0" shapeId="0" xr:uid="{00000000-0006-0000-0A00-000059000000}">
      <text>
        <r>
          <rPr>
            <sz val="11"/>
            <rFont val="Calibri"/>
          </rPr>
          <t>RHEL 8 must be configured so that all files and directories contained in local interactive user home directories are group-owned by a group of which the home directory owner is a member.</t>
        </r>
      </text>
    </comment>
    <comment ref="L38" authorId="0" shapeId="0" xr:uid="{00000000-0006-0000-0A00-00005A000000}">
      <text>
        <r>
          <rPr>
            <sz val="11"/>
            <rFont val="Calibri"/>
          </rPr>
          <t>The RHEL 8 SSH server must be configured to use only Message Authentication Codes (MACs) employing FIPS 140-3-validated cryptographic hash algorithms to protect the confidentiality of SSH server connections.</t>
        </r>
      </text>
    </comment>
    <comment ref="M38" authorId="0" shapeId="0" xr:uid="{00000000-0006-0000-0A00-00005B000000}">
      <text>
        <r>
          <rPr>
            <sz val="11"/>
            <rFont val="Calibri"/>
          </rPr>
          <t>RHEL 8 must not have the telnet-server package installed.</t>
        </r>
      </text>
    </comment>
    <comment ref="L59" authorId="0" shapeId="0" xr:uid="{00000000-0006-0000-0A00-00005C000000}">
      <text>
        <r>
          <rPr>
            <sz val="11"/>
            <rFont val="Calibri"/>
          </rPr>
          <t>All RHEL 8 local disk partitions must implement cryptographic mechanisms to prevent unauthorized disclosure or modification of all information that requires at rest protection.</t>
        </r>
      </text>
    </comment>
    <comment ref="L84" authorId="0" shapeId="0" xr:uid="{00000000-0006-0000-0A00-00005D000000}">
      <text>
        <r>
          <rPr>
            <sz val="11"/>
            <rFont val="Calibri"/>
          </rPr>
          <t>RHEL 8 must implement a FIPS 140-3-compliant systemwide cryptographic policy.</t>
        </r>
      </text>
    </comment>
    <comment ref="M84" authorId="0" shapeId="0" xr:uid="{00000000-0006-0000-0A00-00005E000000}">
      <text>
        <r>
          <rPr>
            <sz val="11"/>
            <rFont val="Calibri"/>
          </rPr>
          <t>RHEL 8 must encrypt all stored passwords with a FIPS 140-2 approved cryptographic hashing algorithm.</t>
        </r>
      </text>
    </comment>
    <comment ref="N84" authorId="0" shapeId="0" xr:uid="{00000000-0006-0000-0A00-00005F000000}">
      <text>
        <r>
          <rPr>
            <sz val="11"/>
            <rFont val="Calibri"/>
          </rPr>
          <t>RHEL 8 must employ FIPS 140-2 approved cryptographic hashing algorithms for all stored passwords.</t>
        </r>
      </text>
    </comment>
    <comment ref="O84" authorId="0" shapeId="0" xr:uid="{00000000-0006-0000-0A00-000060000000}">
      <text>
        <r>
          <rPr>
            <sz val="11"/>
            <rFont val="Calibri"/>
          </rPr>
          <t>The RHEL 8 pam_unix.so module must be configured in the password-auth file to use a FIPS 140-2 approved cryptographic hashing algorithm for system authentication.</t>
        </r>
      </text>
    </comment>
    <comment ref="P84" authorId="0" shapeId="0" xr:uid="{00000000-0006-0000-0A00-000061000000}">
      <text>
        <r>
          <rPr>
            <sz val="11"/>
            <rFont val="Calibri"/>
          </rPr>
          <t>RHEL 8 must be configured so that all network connections associated with SSH traffic terminate after becoming unresponsive.</t>
        </r>
      </text>
    </comment>
    <comment ref="Q84" authorId="0" shapeId="0" xr:uid="{00000000-0006-0000-0A00-000062000000}">
      <text>
        <r>
          <rPr>
            <sz val="11"/>
            <rFont val="Calibri"/>
          </rPr>
          <t>The RHEL 8 SSH server must be configured to use only DOD-approved encryption ciphers employing FIPS 140-3-validated cryptographic hash algorithms to protect the confidentiality of SSH server connections.</t>
        </r>
      </text>
    </comment>
    <comment ref="R84" authorId="0" shapeId="0" xr:uid="{00000000-0006-0000-0A00-000063000000}">
      <text>
        <r>
          <rPr>
            <sz val="11"/>
            <rFont val="Calibri"/>
          </rPr>
          <t>RHEL 8 must ensure the SSH server uses strong entropy.</t>
        </r>
      </text>
    </comment>
    <comment ref="S84" authorId="0" shapeId="0" xr:uid="{00000000-0006-0000-0A00-000064000000}">
      <text>
        <r>
          <rPr>
            <sz val="11"/>
            <rFont val="Calibri"/>
          </rPr>
          <t>All RHEL 8 networked systems must have and implement SSH to protect the confidentiality and integrity of transmitted and received information, as well as information during preparation for transmission.</t>
        </r>
      </text>
    </comment>
    <comment ref="T84" authorId="0" shapeId="0" xr:uid="{00000000-0006-0000-0A00-000065000000}">
      <text>
        <r>
          <rPr>
            <sz val="11"/>
            <rFont val="Calibri"/>
          </rPr>
          <t>RHEL 8 must force a frequent session key renegotiation for SSH connections to the server.</t>
        </r>
      </text>
    </comment>
    <comment ref="U84" authorId="0" shapeId="0" xr:uid="{00000000-0006-0000-0A00-000066000000}">
      <text>
        <r>
          <rPr>
            <sz val="11"/>
            <rFont val="Calibri"/>
          </rPr>
          <t>The RHEL 8 pam_unix.so module must be configured in the system-auth file to use a FIPS 140-2 approved cryptographic hashing algorithm for system authentication.</t>
        </r>
      </text>
    </comment>
    <comment ref="V84" authorId="0" shapeId="0" xr:uid="{00000000-0006-0000-0A00-000067000000}">
      <text>
        <r>
          <rPr>
            <sz val="11"/>
            <rFont val="Calibri"/>
          </rPr>
          <t>RHEL 8 must be configured so that all network connections associated with SSH traffic are terminated after 10 minutes of becoming unresponsive.</t>
        </r>
      </text>
    </comment>
    <comment ref="W84" authorId="0" shapeId="0" xr:uid="{00000000-0006-0000-0A00-000068000000}">
      <text>
        <r>
          <rPr>
            <sz val="11"/>
            <rFont val="Calibri"/>
          </rPr>
          <t>All RHEL 8 networked systems must have SSH installed.</t>
        </r>
      </text>
    </comment>
    <comment ref="X84" authorId="0" shapeId="0" xr:uid="{00000000-0006-0000-0A00-000069000000}">
      <text>
        <r>
          <rPr>
            <sz val="11"/>
            <rFont val="Calibri"/>
          </rPr>
          <t>The RHEL 8 SSH client must be configured to use only DOD-approved Message Authentication Codes (MACs) employing FIPS 140-3-validated cryptographic hash algorithms to protect the confidentiality of SSH client connections.</t>
        </r>
      </text>
    </comment>
    <comment ref="Y84" authorId="0" shapeId="0" xr:uid="{00000000-0006-0000-0A00-00006A000000}">
      <text>
        <r>
          <rPr>
            <sz val="11"/>
            <rFont val="Calibri"/>
          </rPr>
          <t>The RHEL 8 SSH client must be configured to use only DOD-approved encryption ciphers employing FIPS 140-3-validated cryptographic hash algorithms to protect the confidentiality of SSH client connections.</t>
        </r>
      </text>
    </comment>
    <comment ref="Z84" authorId="0" shapeId="0" xr:uid="{00000000-0006-0000-0A00-00006B000000}">
      <text>
        <r>
          <rPr>
            <sz val="11"/>
            <rFont val="Calibri"/>
          </rPr>
          <t>RHEL 8 IP tunnels must use FIPS 140-3-approved cryptographic algorithms.</t>
        </r>
      </text>
    </comment>
    <comment ref="AA84" authorId="0" shapeId="0" xr:uid="{00000000-0006-0000-0A00-00006C000000}">
      <text>
        <r>
          <rPr>
            <sz val="11"/>
            <rFont val="Calibri"/>
          </rPr>
          <t>RHEL 8 must implement DOD-approved encryption in the bind package.</t>
        </r>
      </text>
    </comment>
    <comment ref="AB84" authorId="0" shapeId="0" xr:uid="{00000000-0006-0000-0A00-00006D000000}">
      <text>
        <r>
          <rPr>
            <sz val="11"/>
            <rFont val="Calibri"/>
          </rPr>
          <t>RHEL 8 cryptographic policy must not be overridden.</t>
        </r>
      </text>
    </comment>
    <comment ref="AC84" authorId="0" shapeId="0" xr:uid="{00000000-0006-0000-0A00-00006E000000}">
      <text>
        <r>
          <rPr>
            <sz val="11"/>
            <rFont val="Calibri"/>
          </rPr>
          <t>RHEL 8 must have the crypto-policies package installed.</t>
        </r>
      </text>
    </comment>
    <comment ref="L115" authorId="0" shapeId="0" xr:uid="{00000000-0006-0000-0A00-00006F000000}">
      <text>
        <r>
          <rPr>
            <sz val="11"/>
            <rFont val="Calibri"/>
          </rPr>
          <t>RHEL 8 must be a vendor-supported release.</t>
        </r>
      </text>
    </comment>
    <comment ref="L119" authorId="0" shapeId="0" xr:uid="{00000000-0006-0000-0A00-000070000000}">
      <text>
        <r>
          <rPr>
            <sz val="11"/>
            <rFont val="Calibri"/>
          </rPr>
          <t>RHEL 8 vendor packaged system security patches and updates must be installed and up to date.</t>
        </r>
      </text>
    </comment>
    <comment ref="M119" authorId="0" shapeId="0" xr:uid="{00000000-0006-0000-0A00-000071000000}">
      <text>
        <r>
          <rPr>
            <sz val="11"/>
            <rFont val="Calibri"/>
          </rPr>
          <t>RHEL 8 must have policycoreutils package installed.</t>
        </r>
      </text>
    </comment>
    <comment ref="L138" authorId="0" shapeId="0" xr:uid="{00000000-0006-0000-0A00-000072000000}">
      <text>
        <r>
          <rPr>
            <sz val="11"/>
            <rFont val="Calibri"/>
          </rPr>
          <t>RHEL 8 must require users to provide a password for privilege escalation.</t>
        </r>
      </text>
    </comment>
    <comment ref="M138" authorId="0" shapeId="0" xr:uid="{00000000-0006-0000-0A00-000073000000}">
      <text>
        <r>
          <rPr>
            <sz val="11"/>
            <rFont val="Calibri"/>
          </rPr>
          <t>RHEL 8 must require users to reauthenticate for privilege escalation.</t>
        </r>
      </text>
    </comment>
    <comment ref="N138" authorId="0" shapeId="0" xr:uid="{00000000-0006-0000-0A00-000074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138" authorId="0" shapeId="0" xr:uid="{00000000-0006-0000-0A00-000075000000}">
      <text>
        <r>
          <rPr>
            <sz val="11"/>
            <rFont val="Calibri"/>
          </rPr>
          <t>The RHEL 8 operating system must not be configured to bypass password requirements for privilege escalation.</t>
        </r>
      </text>
    </comment>
    <comment ref="L144" authorId="0" shapeId="0" xr:uid="{00000000-0006-0000-0A00-000076000000}">
      <text>
        <r>
          <rPr>
            <sz val="11"/>
            <rFont val="Calibri"/>
          </rPr>
          <t>RHEL 8 must restrict privilege elevation to authorized personnel.</t>
        </r>
      </text>
    </comment>
    <comment ref="M144" authorId="0" shapeId="0" xr:uid="{00000000-0006-0000-0A00-000077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144" authorId="0" shapeId="0" xr:uid="{00000000-0006-0000-0A00-000078000000}">
      <text>
        <r>
          <rPr>
            <sz val="11"/>
            <rFont val="Calibri"/>
          </rPr>
          <t xml:space="preserve">RHEL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O144" authorId="0" shapeId="0" xr:uid="{00000000-0006-0000-0A00-000079000000}">
      <text>
        <r>
          <rPr>
            <sz val="11"/>
            <rFont val="Calibri"/>
          </rPr>
          <t>RHEL 8 must prevent nonprivileged users from executing privileged functions, including disabling, circumventing, or altering implemented security safeguards/countermeasures.</t>
        </r>
      </text>
    </comment>
    <comment ref="L152" authorId="0" shapeId="0" xr:uid="{00000000-0006-0000-0A00-00007A000000}">
      <text>
        <r>
          <rPr>
            <sz val="11"/>
            <rFont val="Calibri"/>
          </rPr>
          <t>RHEL 8 must not permit direct logons to the root account using remote access via SSH.</t>
        </r>
      </text>
    </comment>
    <comment ref="M152" authorId="0" shapeId="0" xr:uid="{00000000-0006-0000-0A00-00007B000000}">
      <text>
        <r>
          <rPr>
            <sz val="11"/>
            <rFont val="Calibri"/>
          </rPr>
          <t>RHEL 8 duplicate User IDs (UIDs) must not exist for interactive users.</t>
        </r>
      </text>
    </comment>
    <comment ref="N152" authorId="0" shapeId="0" xr:uid="{00000000-0006-0000-0A00-00007C000000}">
      <text>
        <r>
          <rPr>
            <sz val="11"/>
            <rFont val="Calibri"/>
          </rPr>
          <t>RHEL 8 must not have unnecessary accounts.</t>
        </r>
      </text>
    </comment>
    <comment ref="O152" authorId="0" shapeId="0" xr:uid="{00000000-0006-0000-0A00-00007D000000}">
      <text>
        <r>
          <rPr>
            <sz val="11"/>
            <rFont val="Calibri"/>
          </rPr>
          <t>The root account must be the only account having unrestricted access to the RHEL 8 system.</t>
        </r>
      </text>
    </comment>
    <comment ref="L156" authorId="0" shapeId="0" xr:uid="{00000000-0006-0000-0A00-00007E000000}">
      <text>
        <r>
          <rPr>
            <sz val="11"/>
            <rFont val="Calibri"/>
          </rPr>
          <t>RHEL 8 account identifiers (individuals, groups, roles, and devices) must be disabled after 35 days of inactivity.</t>
        </r>
      </text>
    </comment>
    <comment ref="L157" authorId="0" shapeId="0" xr:uid="{00000000-0006-0000-0A00-00007F000000}">
      <text>
        <r>
          <rPr>
            <sz val="11"/>
            <rFont val="Calibri"/>
          </rPr>
          <t>RHEL 8 account identifiers (individuals, groups, roles, and devices) must be disabled after 35 days of inactivity.</t>
        </r>
      </text>
    </comment>
    <comment ref="M157" authorId="0" shapeId="0" xr:uid="{00000000-0006-0000-0A00-000080000000}">
      <text>
        <r>
          <rPr>
            <sz val="11"/>
            <rFont val="Calibri"/>
          </rPr>
          <t>RHEL 8 must automatically expire temporary accounts within 72 hours.</t>
        </r>
      </text>
    </comment>
    <comment ref="L159" authorId="0" shapeId="0" xr:uid="{00000000-0006-0000-0A00-000081000000}">
      <text>
        <r>
          <rPr>
            <sz val="11"/>
            <rFont val="Calibri"/>
          </rPr>
          <t>RHEL 8 must enable a user session lock until that user re-establishes access using established identification and authentication procedures for graphical user sessions.</t>
        </r>
      </text>
    </comment>
    <comment ref="M159" authorId="0" shapeId="0" xr:uid="{00000000-0006-0000-0A00-000082000000}">
      <text>
        <r>
          <rPr>
            <sz val="11"/>
            <rFont val="Calibri"/>
          </rPr>
          <t>RHEL 8 must be able to initiate directly a session lock for all connection types using smartcard when the smartcard is removed.</t>
        </r>
      </text>
    </comment>
    <comment ref="N159" authorId="0" shapeId="0" xr:uid="{00000000-0006-0000-0A00-000083000000}">
      <text>
        <r>
          <rPr>
            <sz val="11"/>
            <rFont val="Calibri"/>
          </rPr>
          <t>RHEL 8 must automatically lock graphical user sessions after 15 minutes of inactivity.</t>
        </r>
      </text>
    </comment>
    <comment ref="O159" authorId="0" shapeId="0" xr:uid="{00000000-0006-0000-0A00-000084000000}">
      <text>
        <r>
          <rPr>
            <sz val="11"/>
            <rFont val="Calibri"/>
          </rPr>
          <t>RHEL 8 must prevent a user from overriding the session lock-delay setting for the graphical user interface.</t>
        </r>
      </text>
    </comment>
    <comment ref="P159" authorId="0" shapeId="0" xr:uid="{00000000-0006-0000-0A00-000085000000}">
      <text>
        <r>
          <rPr>
            <sz val="11"/>
            <rFont val="Calibri"/>
          </rPr>
          <t>RHEL 8 must initiate a session lock for graphical user interfaces when the screensaver is activated.</t>
        </r>
      </text>
    </comment>
    <comment ref="Q159" authorId="0" shapeId="0" xr:uid="{00000000-0006-0000-0A00-000086000000}">
      <text>
        <r>
          <rPr>
            <sz val="11"/>
            <rFont val="Calibri"/>
          </rPr>
          <t>RHEL 8 must prevent a user from overriding the session idle-delay setting for the graphical user interface.</t>
        </r>
      </text>
    </comment>
    <comment ref="R159" authorId="0" shapeId="0" xr:uid="{00000000-0006-0000-0A00-000087000000}">
      <text>
        <r>
          <rPr>
            <sz val="11"/>
            <rFont val="Calibri"/>
          </rPr>
          <t>RHEL 8 must prevent a user from overriding the screensaver lock-enabled setting for the graphical user interface.</t>
        </r>
      </text>
    </comment>
    <comment ref="S159" authorId="0" shapeId="0" xr:uid="{00000000-0006-0000-0A00-000088000000}">
      <text>
        <r>
          <rPr>
            <sz val="11"/>
            <rFont val="Calibri"/>
          </rPr>
          <t>RHEL 8.7 and higher must terminate idle user sessions.</t>
        </r>
      </text>
    </comment>
    <comment ref="T159" authorId="0" shapeId="0" xr:uid="{00000000-0006-0000-0A00-000089000000}">
      <text>
        <r>
          <rPr>
            <sz val="11"/>
            <rFont val="Calibri"/>
          </rPr>
          <t>RHEL 8 must automatically exit interactive command shell user sessions after 10 minutes of inactivity.</t>
        </r>
      </text>
    </comment>
    <comment ref="L161" authorId="0" shapeId="0" xr:uid="{00000000-0006-0000-0A00-00008A000000}">
      <text>
        <r>
          <rPr>
            <sz val="11"/>
            <rFont val="Calibri"/>
          </rPr>
          <t>RHEL 8 must not allow accounts configured with blank or null passwords.</t>
        </r>
      </text>
    </comment>
    <comment ref="M161" authorId="0" shapeId="0" xr:uid="{00000000-0006-0000-0A00-00008B000000}">
      <text>
        <r>
          <rPr>
            <sz val="11"/>
            <rFont val="Calibri"/>
          </rPr>
          <t>RHEL 8 must not allow blank or null passwords in the password-auth file.</t>
        </r>
      </text>
    </comment>
    <comment ref="N161" authorId="0" shapeId="0" xr:uid="{00000000-0006-0000-0A00-00008C000000}">
      <text>
        <r>
          <rPr>
            <sz val="11"/>
            <rFont val="Calibri"/>
          </rPr>
          <t>The RHEL 8 operating system must not have accounts configured with blank or null passwords.</t>
        </r>
      </text>
    </comment>
    <comment ref="O161" authorId="0" shapeId="0" xr:uid="{00000000-0006-0000-0A00-00008D000000}">
      <text>
        <r>
          <rPr>
            <sz val="11"/>
            <rFont val="Calibri"/>
          </rPr>
          <t>RHEL 8 must not allow blank or null passwords in the system-auth file.</t>
        </r>
      </text>
    </comment>
    <comment ref="L162" authorId="0" shapeId="0" xr:uid="{00000000-0006-0000-0A00-00008E000000}">
      <text>
        <r>
          <rPr>
            <sz val="11"/>
            <rFont val="Calibri"/>
          </rPr>
          <t>The RHEL 8 shadow password suite must be configured to use a sufficient number of hashing rounds.</t>
        </r>
      </text>
    </comment>
    <comment ref="L164" authorId="0" shapeId="0" xr:uid="{00000000-0006-0000-0A00-00008F000000}">
      <text>
        <r>
          <rPr>
            <sz val="11"/>
            <rFont val="Calibri"/>
          </rPr>
          <t>RHEL 8 must automatically lock an account when three unsuccessful logon attempts occur.</t>
        </r>
      </text>
    </comment>
    <comment ref="M164" authorId="0" shapeId="0" xr:uid="{00000000-0006-0000-0A00-000090000000}">
      <text>
        <r>
          <rPr>
            <sz val="11"/>
            <rFont val="Calibri"/>
          </rPr>
          <t>RHEL 8 must automatically lock an account when three unsuccessful logon attempts occur.</t>
        </r>
      </text>
    </comment>
    <comment ref="N164" authorId="0" shapeId="0" xr:uid="{00000000-0006-0000-0A00-000091000000}">
      <text>
        <r>
          <rPr>
            <sz val="11"/>
            <rFont val="Calibri"/>
          </rPr>
          <t>RHEL 8 must automatically lock an account when three unsuccessful logon attempts occur during a 15-minute time period.</t>
        </r>
      </text>
    </comment>
    <comment ref="O164" authorId="0" shapeId="0" xr:uid="{00000000-0006-0000-0A00-000092000000}">
      <text>
        <r>
          <rPr>
            <sz val="11"/>
            <rFont val="Calibri"/>
          </rPr>
          <t>RHEL 8 must automatically lock an account when three unsuccessful logon attempts occur during a 15-minute time period.</t>
        </r>
      </text>
    </comment>
    <comment ref="P164" authorId="0" shapeId="0" xr:uid="{00000000-0006-0000-0A00-000093000000}">
      <text>
        <r>
          <rPr>
            <sz val="11"/>
            <rFont val="Calibri"/>
          </rPr>
          <t>RHEL 8 must automatically lock an account until the locked account is released by an administrator when three unsuccessful logon attempts occur during a 15-minute time period.</t>
        </r>
      </text>
    </comment>
    <comment ref="Q164" authorId="0" shapeId="0" xr:uid="{00000000-0006-0000-0A00-000094000000}">
      <text>
        <r>
          <rPr>
            <sz val="11"/>
            <rFont val="Calibri"/>
          </rPr>
          <t>RHEL 8 must automatically lock an account until the locked account is released by an administrator when three unsuccessful logon attempts occur during a 15-minute time period.</t>
        </r>
      </text>
    </comment>
    <comment ref="R164" authorId="0" shapeId="0" xr:uid="{00000000-0006-0000-0A00-000095000000}">
      <text>
        <r>
          <rPr>
            <sz val="11"/>
            <rFont val="Calibri"/>
          </rPr>
          <t>RHEL 8 must ensure account lockouts persist.</t>
        </r>
      </text>
    </comment>
    <comment ref="S164" authorId="0" shapeId="0" xr:uid="{00000000-0006-0000-0A00-000096000000}">
      <text>
        <r>
          <rPr>
            <sz val="11"/>
            <rFont val="Calibri"/>
          </rPr>
          <t>RHEL 8 must ensure account lockouts persist.</t>
        </r>
      </text>
    </comment>
    <comment ref="T164" authorId="0" shapeId="0" xr:uid="{00000000-0006-0000-0A00-000097000000}">
      <text>
        <r>
          <rPr>
            <sz val="11"/>
            <rFont val="Calibri"/>
          </rPr>
          <t>RHEL 8 must include root when automatically locking an account until the locked account is released by an administrator when three unsuccessful logon attempts occur during a 15-minute time period.</t>
        </r>
      </text>
    </comment>
    <comment ref="U164" authorId="0" shapeId="0" xr:uid="{00000000-0006-0000-0A00-000098000000}">
      <text>
        <r>
          <rPr>
            <sz val="11"/>
            <rFont val="Calibri"/>
          </rPr>
          <t>RHEL 8 must include root when automatically locking an account until the locked account is released by an administrator when three unsuccessful logon attempts occur during a 15-minute time period.</t>
        </r>
      </text>
    </comment>
    <comment ref="V164" authorId="0" shapeId="0" xr:uid="{00000000-0006-0000-0A00-000099000000}">
      <text>
        <r>
          <rPr>
            <sz val="11"/>
            <rFont val="Calibri"/>
          </rPr>
          <t>RHEL 8 must configure the use of the pam_faillock.so module in the /etc/pam.d/system-auth file.</t>
        </r>
      </text>
    </comment>
    <comment ref="W164" authorId="0" shapeId="0" xr:uid="{00000000-0006-0000-0A00-00009A000000}">
      <text>
        <r>
          <rPr>
            <sz val="11"/>
            <rFont val="Calibri"/>
          </rPr>
          <t>RHEL 8 must configure the use of the pam_faillock.so module in the /etc/pam.d/password-auth file.</t>
        </r>
      </text>
    </comment>
    <comment ref="L166" authorId="0" shapeId="0" xr:uid="{00000000-0006-0000-0A00-00009B000000}">
      <text>
        <r>
          <rPr>
            <sz val="11"/>
            <rFont val="Calibri"/>
          </rPr>
          <t>RHEL 8 must ensure the password complexity module is enabled in the password-auth file.</t>
        </r>
      </text>
    </comment>
    <comment ref="M166" authorId="0" shapeId="0" xr:uid="{00000000-0006-0000-0A00-00009C000000}">
      <text>
        <r>
          <rPr>
            <sz val="11"/>
            <rFont val="Calibri"/>
          </rPr>
          <t>RHEL 8 must enforce password complexity by requiring that at least one uppercase character be used.</t>
        </r>
      </text>
    </comment>
    <comment ref="N166" authorId="0" shapeId="0" xr:uid="{00000000-0006-0000-0A00-00009D000000}">
      <text>
        <r>
          <rPr>
            <sz val="11"/>
            <rFont val="Calibri"/>
          </rPr>
          <t>RHEL 8 must enforce password complexity by requiring that at least one lower-case character be used.</t>
        </r>
      </text>
    </comment>
    <comment ref="O166" authorId="0" shapeId="0" xr:uid="{00000000-0006-0000-0A00-00009E000000}">
      <text>
        <r>
          <rPr>
            <sz val="11"/>
            <rFont val="Calibri"/>
          </rPr>
          <t>RHEL 8 must enforce password complexity by requiring that at least one numeric character be used.</t>
        </r>
      </text>
    </comment>
    <comment ref="P166" authorId="0" shapeId="0" xr:uid="{00000000-0006-0000-0A00-00009F000000}">
      <text>
        <r>
          <rPr>
            <sz val="11"/>
            <rFont val="Calibri"/>
          </rPr>
          <t>RHEL 8 must require the maximum number of repeating characters of the same character class be limited to four when passwords are changed.</t>
        </r>
      </text>
    </comment>
    <comment ref="Q166" authorId="0" shapeId="0" xr:uid="{00000000-0006-0000-0A00-0000A0000000}">
      <text>
        <r>
          <rPr>
            <sz val="11"/>
            <rFont val="Calibri"/>
          </rPr>
          <t>RHEL 8 must require the maximum number of repeating characters be limited to three when passwords are changed.</t>
        </r>
      </text>
    </comment>
    <comment ref="R166" authorId="0" shapeId="0" xr:uid="{00000000-0006-0000-0A00-0000A1000000}">
      <text>
        <r>
          <rPr>
            <sz val="11"/>
            <rFont val="Calibri"/>
          </rPr>
          <t>RHEL 8 must require the change of at least four character classes when passwords are changed.</t>
        </r>
      </text>
    </comment>
    <comment ref="S166" authorId="0" shapeId="0" xr:uid="{00000000-0006-0000-0A00-0000A2000000}">
      <text>
        <r>
          <rPr>
            <sz val="11"/>
            <rFont val="Calibri"/>
          </rPr>
          <t>RHEL 8 must require the change of at least 8 characters when passwords are changed.</t>
        </r>
      </text>
    </comment>
    <comment ref="T166" authorId="0" shapeId="0" xr:uid="{00000000-0006-0000-0A00-0000A3000000}">
      <text>
        <r>
          <rPr>
            <sz val="11"/>
            <rFont val="Calibri"/>
          </rPr>
          <t>RHEL 8 passwords must have a minimum of 15 characters.</t>
        </r>
      </text>
    </comment>
    <comment ref="U166" authorId="0" shapeId="0" xr:uid="{00000000-0006-0000-0A00-0000A4000000}">
      <text>
        <r>
          <rPr>
            <sz val="11"/>
            <rFont val="Calibri"/>
          </rPr>
          <t>RHEL 8 passwords for new users must have a minimum of 15 characters.</t>
        </r>
      </text>
    </comment>
    <comment ref="V166" authorId="0" shapeId="0" xr:uid="{00000000-0006-0000-0A00-0000A5000000}">
      <text>
        <r>
          <rPr>
            <sz val="11"/>
            <rFont val="Calibri"/>
          </rPr>
          <t>All RHEL 8 passwords must contain at least one special character.</t>
        </r>
      </text>
    </comment>
    <comment ref="W166" authorId="0" shapeId="0" xr:uid="{00000000-0006-0000-0A00-0000A6000000}">
      <text>
        <r>
          <rPr>
            <sz val="11"/>
            <rFont val="Calibri"/>
          </rPr>
          <t>RHEL 8 must prevent the use of dictionary words for passwords.</t>
        </r>
      </text>
    </comment>
    <comment ref="X166" authorId="0" shapeId="0" xr:uid="{00000000-0006-0000-0A00-0000A7000000}">
      <text>
        <r>
          <rPr>
            <sz val="11"/>
            <rFont val="Calibri"/>
          </rPr>
          <t>RHEL 8 must ensure the password complexity module is enabled in the system-auth file.</t>
        </r>
      </text>
    </comment>
    <comment ref="Y166" authorId="0" shapeId="0" xr:uid="{00000000-0006-0000-0A00-0000A8000000}">
      <text>
        <r>
          <rPr>
            <sz val="11"/>
            <rFont val="Calibri"/>
          </rPr>
          <t>RHEL 8 systems, version 8.4 and above, must ensure the password complexity module is configured for three retries or less.</t>
        </r>
      </text>
    </comment>
    <comment ref="L169" authorId="0" shapeId="0" xr:uid="{00000000-0006-0000-0A00-0000A9000000}">
      <text>
        <r>
          <rPr>
            <sz val="11"/>
            <rFont val="Calibri"/>
          </rPr>
          <t>RHEL 8 user account passwords must have a 60-day maximum password lifetime restriction.</t>
        </r>
      </text>
    </comment>
    <comment ref="M169" authorId="0" shapeId="0" xr:uid="{00000000-0006-0000-0A00-0000AA000000}">
      <text>
        <r>
          <rPr>
            <sz val="11"/>
            <rFont val="Calibri"/>
          </rPr>
          <t>RHEL 8 user account passwords must be configured so that existing passwords are restricted to a 60-day maximum lifetime.</t>
        </r>
      </text>
    </comment>
    <comment ref="L175" authorId="0" shapeId="0" xr:uid="{00000000-0006-0000-0A00-0000AB00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M175" authorId="0" shapeId="0" xr:uid="{00000000-0006-0000-0A00-0000AC00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N175" authorId="0" shapeId="0" xr:uid="{00000000-0006-0000-0A00-0000AD000000}">
      <text>
        <r>
          <rPr>
            <sz val="11"/>
            <rFont val="Calibri"/>
          </rPr>
          <t>RHEL 8 must have the packages required for multifactor authentication installed.</t>
        </r>
      </text>
    </comment>
    <comment ref="O175" authorId="0" shapeId="0" xr:uid="{00000000-0006-0000-0A00-0000AE000000}">
      <text>
        <r>
          <rPr>
            <sz val="11"/>
            <rFont val="Calibri"/>
          </rPr>
          <t>RHEL 8 must implement certificate status checking for multifactor authentication.</t>
        </r>
      </text>
    </comment>
    <comment ref="P175" authorId="0" shapeId="0" xr:uid="{00000000-0006-0000-0A00-0000AF000000}">
      <text>
        <r>
          <rPr>
            <sz val="11"/>
            <rFont val="Calibri"/>
          </rPr>
          <t>RHEL 8 must accept Personal Identity Verification (PIV) credentials.</t>
        </r>
      </text>
    </comment>
    <comment ref="Q175" authorId="0" shapeId="0" xr:uid="{00000000-0006-0000-0A00-0000B0000000}">
      <text>
        <r>
          <rPr>
            <sz val="11"/>
            <rFont val="Calibri"/>
          </rPr>
          <t>RHEL 8 must map the authenticated identity to the user or group account for PKI-based authentication.</t>
        </r>
      </text>
    </comment>
    <comment ref="R175" authorId="0" shapeId="0" xr:uid="{00000000-0006-0000-0A00-0000B1000000}">
      <text>
        <r>
          <rPr>
            <sz val="11"/>
            <rFont val="Calibri"/>
          </rPr>
          <t>RHEL 8 must implement smart card logon for multifactor authentication for access to interactive accounts.</t>
        </r>
      </text>
    </comment>
    <comment ref="L221" authorId="0" shapeId="0" xr:uid="{00000000-0006-0000-0A00-0000B2000000}">
      <text>
        <r>
          <rPr>
            <sz val="11"/>
            <rFont val="Calibri"/>
          </rPr>
          <t>All RHEL 8 remote access methods must be monitored.</t>
        </r>
      </text>
    </comment>
    <comment ref="M221" authorId="0" shapeId="0" xr:uid="{00000000-0006-0000-0A00-0000B3000000}">
      <text>
        <r>
          <rPr>
            <sz val="11"/>
            <rFont val="Calibri"/>
          </rPr>
          <t>RHEL 8, for PKI-based authentication, must validate certificates by constructing a certification path (which includes status information) to an accepted trust anchor.</t>
        </r>
      </text>
    </comment>
    <comment ref="N221" authorId="0" shapeId="0" xr:uid="{00000000-0006-0000-0A00-0000B4000000}">
      <text>
        <r>
          <rPr>
            <sz val="11"/>
            <rFont val="Calibri"/>
          </rPr>
          <t>RHEL 8, for certificate-based authentication, must enforce authorized access to the corresponding private key.</t>
        </r>
      </text>
    </comment>
    <comment ref="O221" authorId="0" shapeId="0" xr:uid="{00000000-0006-0000-0A00-0000B5000000}">
      <text>
        <r>
          <rPr>
            <sz val="11"/>
            <rFont val="Calibri"/>
          </rPr>
          <t>RHEL 8 operating systems must require authentication upon booting into rescue mode.</t>
        </r>
      </text>
    </comment>
    <comment ref="P221" authorId="0" shapeId="0" xr:uid="{00000000-0006-0000-0A00-0000B6000000}">
      <text>
        <r>
          <rPr>
            <sz val="11"/>
            <rFont val="Calibri"/>
          </rPr>
          <t>The krb5-workstation package must not be installed on RHEL 8.</t>
        </r>
      </text>
    </comment>
    <comment ref="Q221" authorId="0" shapeId="0" xr:uid="{00000000-0006-0000-0A00-0000B7000000}">
      <text>
        <r>
          <rPr>
            <sz val="11"/>
            <rFont val="Calibri"/>
          </rPr>
          <t>RHEL 8 must disable virtual syscalls.</t>
        </r>
      </text>
    </comment>
    <comment ref="R221" authorId="0" shapeId="0" xr:uid="{00000000-0006-0000-0A00-0000B8000000}">
      <text>
        <r>
          <rPr>
            <sz val="11"/>
            <rFont val="Calibri"/>
          </rPr>
          <t>RHEL 8 must use a separate file system for the system audit data path.</t>
        </r>
      </text>
    </comment>
    <comment ref="S221" authorId="0" shapeId="0" xr:uid="{00000000-0006-0000-0A00-0000B9000000}">
      <text>
        <r>
          <rPr>
            <sz val="11"/>
            <rFont val="Calibri"/>
          </rPr>
          <t>A separate RHEL 8 filesystem must be used for the /tmp directory.</t>
        </r>
      </text>
    </comment>
    <comment ref="T221" authorId="0" shapeId="0" xr:uid="{00000000-0006-0000-0A00-0000BA000000}">
      <text>
        <r>
          <rPr>
            <sz val="11"/>
            <rFont val="Calibri"/>
          </rPr>
          <t>The rsyslog service must be running in RHEL 8.</t>
        </r>
      </text>
    </comment>
    <comment ref="U221" authorId="0" shapeId="0" xr:uid="{00000000-0006-0000-0A00-0000BB000000}">
      <text>
        <r>
          <rPr>
            <sz val="11"/>
            <rFont val="Calibri"/>
          </rPr>
          <t>RHEL 8 must prevent special devices on non-root local partitions.</t>
        </r>
      </text>
    </comment>
    <comment ref="V221" authorId="0" shapeId="0" xr:uid="{00000000-0006-0000-0A00-0000BC000000}">
      <text>
        <r>
          <rPr>
            <sz val="11"/>
            <rFont val="Calibri"/>
          </rPr>
          <t>RHEL 8 must prevent special devices on file systems that are used with removable media.</t>
        </r>
      </text>
    </comment>
    <comment ref="W221" authorId="0" shapeId="0" xr:uid="{00000000-0006-0000-0A00-0000BD000000}">
      <text>
        <r>
          <rPr>
            <sz val="11"/>
            <rFont val="Calibri"/>
          </rPr>
          <t>RHEL 8 must prevent code from being executed on file systems that are used with removable media.</t>
        </r>
      </text>
    </comment>
    <comment ref="X221" authorId="0" shapeId="0" xr:uid="{00000000-0006-0000-0A00-0000BE000000}">
      <text>
        <r>
          <rPr>
            <sz val="11"/>
            <rFont val="Calibri"/>
          </rPr>
          <t>RHEL 8 must disable kernel dumps unless needed.</t>
        </r>
      </text>
    </comment>
    <comment ref="Y221" authorId="0" shapeId="0" xr:uid="{00000000-0006-0000-0A00-0000BF000000}">
      <text>
        <r>
          <rPr>
            <sz val="11"/>
            <rFont val="Calibri"/>
          </rPr>
          <t>RHEL 8 must prevent system messages from being presented when three unsuccessful logon attempts occur.</t>
        </r>
      </text>
    </comment>
    <comment ref="Z221" authorId="0" shapeId="0" xr:uid="{00000000-0006-0000-0A00-0000C0000000}">
      <text>
        <r>
          <rPr>
            <sz val="11"/>
            <rFont val="Calibri"/>
          </rPr>
          <t>RHEL 8 must prevent system messages from being presented when three unsuccessful logon attempts occur.</t>
        </r>
      </text>
    </comment>
    <comment ref="AA221" authorId="0" shapeId="0" xr:uid="{00000000-0006-0000-0A00-0000C1000000}">
      <text>
        <r>
          <rPr>
            <sz val="11"/>
            <rFont val="Calibri"/>
          </rPr>
          <t>RHEL 8 must log user name information when unsuccessful logon attempts occur.</t>
        </r>
      </text>
    </comment>
    <comment ref="AB221" authorId="0" shapeId="0" xr:uid="{00000000-0006-0000-0A00-0000C2000000}">
      <text>
        <r>
          <rPr>
            <sz val="11"/>
            <rFont val="Calibri"/>
          </rPr>
          <t>RHEL 8 must log user name information when unsuccessful logon attempts occur.</t>
        </r>
      </text>
    </comment>
    <comment ref="AC221" authorId="0" shapeId="0" xr:uid="{00000000-0006-0000-0A00-0000C3000000}">
      <text>
        <r>
          <rPr>
            <sz val="11"/>
            <rFont val="Calibri"/>
          </rPr>
          <t>The RHEL 8 audit system must audit local events.</t>
        </r>
      </text>
    </comment>
    <comment ref="AD221" authorId="0" shapeId="0" xr:uid="{00000000-0006-0000-0A00-0000C4000000}">
      <text>
        <r>
          <rPr>
            <sz val="11"/>
            <rFont val="Calibri"/>
          </rPr>
          <t>RHEL 8 must resolve audit information before writing to disk.</t>
        </r>
      </text>
    </comment>
    <comment ref="AE221" authorId="0" shapeId="0" xr:uid="{00000000-0006-0000-0A00-0000C5000000}">
      <text>
        <r>
          <rPr>
            <sz val="11"/>
            <rFont val="Calibri"/>
          </rPr>
          <t>The RHEL 8 audit package must be installed.</t>
        </r>
      </text>
    </comment>
    <comment ref="AF221" authorId="0" shapeId="0" xr:uid="{00000000-0006-0000-0A00-0000C6000000}">
      <text>
        <r>
          <rPr>
            <sz val="11"/>
            <rFont val="Calibri"/>
          </rPr>
          <t>Successful/unsuccessful uses of the mount syscall in RHEL 8 must generate an audit record.</t>
        </r>
      </text>
    </comment>
    <comment ref="AG221" authorId="0" shapeId="0" xr:uid="{00000000-0006-0000-0A00-0000C7000000}">
      <text>
        <r>
          <rPr>
            <sz val="11"/>
            <rFont val="Calibri"/>
          </rPr>
          <t>Successful/unsuccessful uses of setfiles in RHEL 8 must generate an audit record.</t>
        </r>
      </text>
    </comment>
    <comment ref="AH221" authorId="0" shapeId="0" xr:uid="{00000000-0006-0000-0A00-0000C8000000}">
      <text>
        <r>
          <rPr>
            <sz val="11"/>
            <rFont val="Calibri"/>
          </rPr>
          <t>Successful/unsuccessful uses of setsebool in RHEL 8 must generate an audit record.</t>
        </r>
      </text>
    </comment>
    <comment ref="AI221" authorId="0" shapeId="0" xr:uid="{00000000-0006-0000-0A00-0000C9000000}">
      <text>
        <r>
          <rPr>
            <sz val="11"/>
            <rFont val="Calibri"/>
          </rPr>
          <t>RHEL 8 must enable auditing of processes that start prior to the audit daemon.</t>
        </r>
      </text>
    </comment>
    <comment ref="AJ221" authorId="0" shapeId="0" xr:uid="{00000000-0006-0000-0A00-0000CA000000}">
      <text>
        <r>
          <rPr>
            <sz val="11"/>
            <rFont val="Calibri"/>
          </rPr>
          <t>RHEL 8 must allocate an audit_backlog_limit of sufficient size to capture processes that start prior to the audit daemon.</t>
        </r>
      </text>
    </comment>
    <comment ref="AK221" authorId="0" shapeId="0" xr:uid="{00000000-0006-0000-0A00-0000CB000000}">
      <text>
        <r>
          <rPr>
            <sz val="11"/>
            <rFont val="Calibri"/>
          </rPr>
          <t>RHEL 8 must allow only the Information System Security Manager (ISSM) (or individuals or roles appointed by the ISSM) to select which auditable events are to be audited.</t>
        </r>
      </text>
    </comment>
    <comment ref="AL221" authorId="0" shapeId="0" xr:uid="{00000000-0006-0000-0A00-0000CC000000}">
      <text>
        <r>
          <rPr>
            <sz val="11"/>
            <rFont val="Calibri"/>
          </rPr>
          <t>The RHEL 8 audit records must be off-loaded onto a different system or storage media from the system being audited.</t>
        </r>
      </text>
    </comment>
    <comment ref="AM221" authorId="0" shapeId="0" xr:uid="{00000000-0006-0000-0A00-0000CD000000}">
      <text>
        <r>
          <rPr>
            <sz val="11"/>
            <rFont val="Calibri"/>
          </rPr>
          <t>RHEL 8 must take appropriate action when the internal event queue is full.</t>
        </r>
      </text>
    </comment>
    <comment ref="AN221" authorId="0" shapeId="0" xr:uid="{00000000-0006-0000-0A00-0000CE000000}">
      <text>
        <r>
          <rPr>
            <sz val="11"/>
            <rFont val="Calibri"/>
          </rPr>
          <t>RHEL 8 must disable network management of the chrony daemon.</t>
        </r>
      </text>
    </comment>
    <comment ref="AO221" authorId="0" shapeId="0" xr:uid="{00000000-0006-0000-0A00-0000CF000000}">
      <text>
        <r>
          <rPr>
            <sz val="11"/>
            <rFont val="Calibri"/>
          </rPr>
          <t>RHEL 8 must not have any automated bug reporting tools installed.</t>
        </r>
      </text>
    </comment>
    <comment ref="AP221" authorId="0" shapeId="0" xr:uid="{00000000-0006-0000-0A00-0000D0000000}">
      <text>
        <r>
          <rPr>
            <sz val="11"/>
            <rFont val="Calibri"/>
          </rPr>
          <t>RHEL 8 must not have the sendmail package installed.</t>
        </r>
      </text>
    </comment>
    <comment ref="AQ221" authorId="0" shapeId="0" xr:uid="{00000000-0006-0000-0A00-0000D1000000}">
      <text>
        <r>
          <rPr>
            <sz val="11"/>
            <rFont val="Calibri"/>
          </rPr>
          <t>RHEL 8 must be configured to prohibit or restrict the use of functions, ports, protocols, and/or services, as defined in the Ports, Protocols, and Services Management (PPSM) Category Assignments List (CAL) and vulnerability assessments.</t>
        </r>
      </text>
    </comment>
    <comment ref="AR221" authorId="0" shapeId="0" xr:uid="{00000000-0006-0000-0A00-0000D2000000}">
      <text>
        <r>
          <rPr>
            <sz val="11"/>
            <rFont val="Calibri"/>
          </rPr>
          <t>RHEL 8 must mount /var/log/audit with the nodev option.</t>
        </r>
      </text>
    </comment>
    <comment ref="AS221" authorId="0" shapeId="0" xr:uid="{00000000-0006-0000-0A00-0000D3000000}">
      <text>
        <r>
          <rPr>
            <sz val="11"/>
            <rFont val="Calibri"/>
          </rPr>
          <t>RHEL 8 must mount /var/log/audit with the nosuid option.</t>
        </r>
      </text>
    </comment>
    <comment ref="AT221" authorId="0" shapeId="0" xr:uid="{00000000-0006-0000-0A00-0000D4000000}">
      <text>
        <r>
          <rPr>
            <sz val="11"/>
            <rFont val="Calibri"/>
          </rPr>
          <t>RHEL 8 must mount /var/log/audit with the noexec option.</t>
        </r>
      </text>
    </comment>
    <comment ref="AU221" authorId="0" shapeId="0" xr:uid="{00000000-0006-0000-0A00-0000D5000000}">
      <text>
        <r>
          <rPr>
            <sz val="11"/>
            <rFont val="Calibri"/>
          </rPr>
          <t>RHEL 8 must prevent IPv6 Internet Control Message Protocol (ICMP) redirect messages from being accepted.</t>
        </r>
      </text>
    </comment>
    <comment ref="AV221" authorId="0" shapeId="0" xr:uid="{00000000-0006-0000-0A00-0000D6000000}">
      <text>
        <r>
          <rPr>
            <sz val="11"/>
            <rFont val="Calibri"/>
          </rPr>
          <t>RHEL 8 must not allow interfaces to perform Internet Control Message Protocol (ICMP) redirects by default.</t>
        </r>
      </text>
    </comment>
    <comment ref="AW221" authorId="0" shapeId="0" xr:uid="{00000000-0006-0000-0A00-0000D7000000}">
      <text>
        <r>
          <rPr>
            <sz val="11"/>
            <rFont val="Calibri"/>
          </rPr>
          <t>RHEL 8 must disable access to network bpf syscall from unprivileged processes.</t>
        </r>
      </text>
    </comment>
    <comment ref="AX221" authorId="0" shapeId="0" xr:uid="{00000000-0006-0000-0A00-0000D8000000}">
      <text>
        <r>
          <rPr>
            <sz val="11"/>
            <rFont val="Calibri"/>
          </rPr>
          <t>The krb5-server package must not be installed on RHEL 8.</t>
        </r>
      </text>
    </comment>
    <comment ref="AY221" authorId="0" shapeId="0" xr:uid="{00000000-0006-0000-0A00-0000D9000000}">
      <text>
        <r>
          <rPr>
            <sz val="11"/>
            <rFont val="Calibri"/>
          </rPr>
          <t>RHEL 8 must display a banner before granting local or remote access to the system via a graphical user logon.</t>
        </r>
      </text>
    </comment>
    <comment ref="L222" authorId="0" shapeId="0" xr:uid="{00000000-0006-0000-0A00-0000DA000000}">
      <text>
        <r>
          <rPr>
            <sz val="11"/>
            <rFont val="Calibri"/>
          </rPr>
          <t>Successful/unsuccessful modifications to the faillock log file in RHEL 8 must generate an audit record.</t>
        </r>
      </text>
    </comment>
    <comment ref="M222" authorId="0" shapeId="0" xr:uid="{00000000-0006-0000-0A00-0000DB000000}">
      <text>
        <r>
          <rPr>
            <sz val="11"/>
            <rFont val="Calibri"/>
          </rPr>
          <t>Successful/unsuccessful modifications to the lastlog file in RHEL 8 must generate an audit record.</t>
        </r>
      </text>
    </comment>
    <comment ref="L223" authorId="0" shapeId="0" xr:uid="{00000000-0006-0000-0A00-0000DC000000}">
      <text>
        <r>
          <rPr>
            <sz val="11"/>
            <rFont val="Calibri"/>
          </rPr>
          <t>The RHEL 8 audit system must be configured to audit the execution of privileged functions and prevent all software from executing at higher privilege levels than users executing the software.</t>
        </r>
      </text>
    </comment>
    <comment ref="M223" authorId="0" shapeId="0" xr:uid="{00000000-0006-0000-0A00-0000DD000000}">
      <text>
        <r>
          <rPr>
            <sz val="11"/>
            <rFont val="Calibri"/>
          </rPr>
          <t>Successful/unsuccessful uses of the su command in RHEL 8 must generate an audit record.</t>
        </r>
      </text>
    </comment>
    <comment ref="N223" authorId="0" shapeId="0" xr:uid="{00000000-0006-0000-0A00-0000DE000000}">
      <text>
        <r>
          <rPr>
            <sz val="11"/>
            <rFont val="Calibri"/>
          </rPr>
          <t>Successful/unsuccessful uses of the ssh-agent in RHEL 8 must generate an audit record.</t>
        </r>
      </text>
    </comment>
    <comment ref="O223" authorId="0" shapeId="0" xr:uid="{00000000-0006-0000-0A00-0000DF000000}">
      <text>
        <r>
          <rPr>
            <sz val="11"/>
            <rFont val="Calibri"/>
          </rPr>
          <t>Successful/unsuccessful uses of postdrop in RHEL 8 must generate an audit record.</t>
        </r>
      </text>
    </comment>
    <comment ref="P223" authorId="0" shapeId="0" xr:uid="{00000000-0006-0000-0A00-0000E0000000}">
      <text>
        <r>
          <rPr>
            <sz val="11"/>
            <rFont val="Calibri"/>
          </rPr>
          <t>Successful/unsuccessful uses of postqueue in RHEL 8 must generate an audit record.</t>
        </r>
      </text>
    </comment>
    <comment ref="Q223" authorId="0" shapeId="0" xr:uid="{00000000-0006-0000-0A00-0000E1000000}">
      <text>
        <r>
          <rPr>
            <sz val="11"/>
            <rFont val="Calibri"/>
          </rPr>
          <t>Successful/unsuccessful uses of the ssh-keysign in RHEL 8 must generate an audit record.</t>
        </r>
      </text>
    </comment>
    <comment ref="R223" authorId="0" shapeId="0" xr:uid="{00000000-0006-0000-0A00-0000E2000000}">
      <text>
        <r>
          <rPr>
            <sz val="11"/>
            <rFont val="Calibri"/>
          </rPr>
          <t>Successful/unsuccessful uses of the newgrp command in RHEL 8 must generate an audit record.</t>
        </r>
      </text>
    </comment>
    <comment ref="S223" authorId="0" shapeId="0" xr:uid="{00000000-0006-0000-0A00-0000E3000000}">
      <text>
        <r>
          <rPr>
            <sz val="11"/>
            <rFont val="Calibri"/>
          </rPr>
          <t>Successful/unsuccessful uses of the crontab command in RHEL 8 must generate an audit record.</t>
        </r>
      </text>
    </comment>
    <comment ref="T223" authorId="0" shapeId="0" xr:uid="{00000000-0006-0000-0A00-0000E4000000}">
      <text>
        <r>
          <rPr>
            <sz val="11"/>
            <rFont val="Calibri"/>
          </rPr>
          <t>Successful/unsuccessful uses of the chsh command in RHEL 8 must generate an audit record.</t>
        </r>
      </text>
    </comment>
    <comment ref="U223" authorId="0" shapeId="0" xr:uid="{00000000-0006-0000-0A00-0000E5000000}">
      <text>
        <r>
          <rPr>
            <sz val="11"/>
            <rFont val="Calibri"/>
          </rPr>
          <t>Successful/unsuccessful uses of the sudo command in RHEL 8 must generate an audit record.</t>
        </r>
      </text>
    </comment>
    <comment ref="V223" authorId="0" shapeId="0" xr:uid="{00000000-0006-0000-0A00-0000E6000000}">
      <text>
        <r>
          <rPr>
            <sz val="11"/>
            <rFont val="Calibri"/>
          </rPr>
          <t>RHEL 8 must audit any script or executable called by cron as root or by any privileged user.</t>
        </r>
      </text>
    </comment>
    <comment ref="L224" authorId="0" shapeId="0" xr:uid="{00000000-0006-0000-0A00-0000E7000000}">
      <text>
        <r>
          <rPr>
            <sz val="11"/>
            <rFont val="Calibri"/>
          </rPr>
          <t>The RHEL 8 audit system must be configured to audit any usage of the setxattr, fsetxattr, lsetxattr, removexattr, fremovexattr, and lremovexattr system calls.</t>
        </r>
      </text>
    </comment>
    <comment ref="M224" authorId="0" shapeId="0" xr:uid="{00000000-0006-0000-0A00-0000E8000000}">
      <text>
        <r>
          <rPr>
            <sz val="11"/>
            <rFont val="Calibri"/>
          </rPr>
          <t>Successful/unsuccessful uses of the setfacl command in RHEL 8 must generate an audit record.</t>
        </r>
      </text>
    </comment>
    <comment ref="N224" authorId="0" shapeId="0" xr:uid="{00000000-0006-0000-0A00-0000E9000000}">
      <text>
        <r>
          <rPr>
            <sz val="11"/>
            <rFont val="Calibri"/>
          </rPr>
          <t>Successful/unsuccessful uses of the chown, fchown, fchownat, and lchown system calls in RHEL 8 must generate an audit record.</t>
        </r>
      </text>
    </comment>
    <comment ref="O224" authorId="0" shapeId="0" xr:uid="{00000000-0006-0000-0A00-0000EA000000}">
      <text>
        <r>
          <rPr>
            <sz val="11"/>
            <rFont val="Calibri"/>
          </rPr>
          <t>Successful/unsuccessful uses of the chmod, fchmod, and fchmodat system calls in RHEL 8 must generate an audit record.</t>
        </r>
      </text>
    </comment>
    <comment ref="P224" authorId="0" shapeId="0" xr:uid="{00000000-0006-0000-0A00-0000EB000000}">
      <text>
        <r>
          <rPr>
            <sz val="11"/>
            <rFont val="Calibri"/>
          </rPr>
          <t>Successful/unsuccessful uses of the chacl command in RHEL 8 must generate an audit record.</t>
        </r>
      </text>
    </comment>
    <comment ref="L225" authorId="0" shapeId="0" xr:uid="{00000000-0006-0000-0A00-0000EC000000}">
      <text>
        <r>
          <rPr>
            <sz val="11"/>
            <rFont val="Calibri"/>
          </rPr>
          <t>Successful/unsuccessful modifications to the faillock log file in RHEL 8 must generate an audit record.</t>
        </r>
      </text>
    </comment>
    <comment ref="M225" authorId="0" shapeId="0" xr:uid="{00000000-0006-0000-0A00-0000ED000000}">
      <text>
        <r>
          <rPr>
            <sz val="11"/>
            <rFont val="Calibri"/>
          </rPr>
          <t>Successful/unsuccessful modifications to the lastlog file in RHEL 8 must generate an audit record.</t>
        </r>
      </text>
    </comment>
    <comment ref="L226" authorId="0" shapeId="0" xr:uid="{00000000-0006-0000-0A00-0000EE000000}">
      <text>
        <r>
          <rPr>
            <sz val="11"/>
            <rFont val="Calibri"/>
          </rPr>
          <t>Successful/unsuccessful uses of the chage command in RHEL 8 must generate an audit record.</t>
        </r>
      </text>
    </comment>
    <comment ref="M226" authorId="0" shapeId="0" xr:uid="{00000000-0006-0000-0A00-0000EF000000}">
      <text>
        <r>
          <rPr>
            <sz val="11"/>
            <rFont val="Calibri"/>
          </rPr>
          <t>Successful/unsuccessful uses of the passwd command in RHEL 8 must generate an audit record.</t>
        </r>
      </text>
    </comment>
    <comment ref="N226" authorId="0" shapeId="0" xr:uid="{00000000-0006-0000-0A00-0000F0000000}">
      <text>
        <r>
          <rPr>
            <sz val="11"/>
            <rFont val="Calibri"/>
          </rPr>
          <t>Successful/unsuccessful uses of the unix_update in RHEL 8 must generate an audit record.</t>
        </r>
      </text>
    </comment>
    <comment ref="O226" authorId="0" shapeId="0" xr:uid="{00000000-0006-0000-0A00-0000F1000000}">
      <text>
        <r>
          <rPr>
            <sz val="11"/>
            <rFont val="Calibri"/>
          </rPr>
          <t>Successful/unsuccessful uses of userhelper in RHEL 8 must generate an audit record.</t>
        </r>
      </text>
    </comment>
    <comment ref="P226" authorId="0" shapeId="0" xr:uid="{00000000-0006-0000-0A00-0000F2000000}">
      <text>
        <r>
          <rPr>
            <sz val="11"/>
            <rFont val="Calibri"/>
          </rPr>
          <t>Successful/unsuccessful uses of unix_chkpwd in RHEL 8 must generate an audit record.</t>
        </r>
      </text>
    </comment>
    <comment ref="Q226" authorId="0" shapeId="0" xr:uid="{00000000-0006-0000-0A00-0000F3000000}">
      <text>
        <r>
          <rPr>
            <sz val="11"/>
            <rFont val="Calibri"/>
          </rPr>
          <t>Successful/unsuccessful uses of the gpasswd command in RHEL 8 must generate an audit record.</t>
        </r>
      </text>
    </comment>
    <comment ref="R226" authorId="0" shapeId="0" xr:uid="{00000000-0006-0000-0A00-0000F4000000}">
      <text>
        <r>
          <rPr>
            <sz val="11"/>
            <rFont val="Calibri"/>
          </rPr>
          <t>Successful/unsuccessful uses of the usermod command in RHEL 8 must generate an audit record.</t>
        </r>
      </text>
    </comment>
    <comment ref="L227" authorId="0" shapeId="0" xr:uid="{00000000-0006-0000-0A00-0000F5000000}">
      <text>
        <r>
          <rPr>
            <sz val="11"/>
            <rFont val="Calibri"/>
          </rPr>
          <t>Successful/unsuccessful uses of the chcon command in RHEL 8 must generate an audit record.</t>
        </r>
      </text>
    </comment>
    <comment ref="M227" authorId="0" shapeId="0" xr:uid="{00000000-0006-0000-0A00-0000F6000000}">
      <text>
        <r>
          <rPr>
            <sz val="11"/>
            <rFont val="Calibri"/>
          </rPr>
          <t>Successful/unsuccessful uses of the mount command in RHEL 8 must generate an audit record.</t>
        </r>
      </text>
    </comment>
    <comment ref="N227" authorId="0" shapeId="0" xr:uid="{00000000-0006-0000-0A00-0000F7000000}">
      <text>
        <r>
          <rPr>
            <sz val="11"/>
            <rFont val="Calibri"/>
          </rPr>
          <t>Successful/unsuccessful uses of the umount command in RHEL 8 must generate an audit record.</t>
        </r>
      </text>
    </comment>
    <comment ref="O227" authorId="0" shapeId="0" xr:uid="{00000000-0006-0000-0A00-0000F8000000}">
      <text>
        <r>
          <rPr>
            <sz val="11"/>
            <rFont val="Calibri"/>
          </rPr>
          <t>Successful/unsuccessful uses of semanage in RHEL 8 must generate an audit record.</t>
        </r>
      </text>
    </comment>
    <comment ref="P227" authorId="0" shapeId="0" xr:uid="{00000000-0006-0000-0A00-0000F9000000}">
      <text>
        <r>
          <rPr>
            <sz val="11"/>
            <rFont val="Calibri"/>
          </rPr>
          <t>Successful/unsuccessful uses of the init_module and finit_module system calls in RHEL 8 must generate an audit record.</t>
        </r>
      </text>
    </comment>
    <comment ref="Q227" authorId="0" shapeId="0" xr:uid="{00000000-0006-0000-0A00-0000FA000000}">
      <text>
        <r>
          <rPr>
            <sz val="11"/>
            <rFont val="Calibri"/>
          </rPr>
          <t>Successful/unsuccessful uses of the delete_module command in RHEL 8 must generate an audit record.</t>
        </r>
      </text>
    </comment>
    <comment ref="R227" authorId="0" shapeId="0" xr:uid="{00000000-0006-0000-0A00-0000FB000000}">
      <text>
        <r>
          <rPr>
            <sz val="11"/>
            <rFont val="Calibri"/>
          </rPr>
          <t>Successful/unsuccessful uses of the kmod command in RHEL 8 must generate an audit record.</t>
        </r>
      </text>
    </comment>
    <comment ref="S227" authorId="0" shapeId="0" xr:uid="{00000000-0006-0000-0A00-0000FC000000}">
      <text>
        <r>
          <rPr>
            <sz val="11"/>
            <rFont val="Calibri"/>
          </rPr>
          <t>RHEL 8 must enable Linux audit logging for the USBGuard daemon.</t>
        </r>
      </text>
    </comment>
    <comment ref="L228" authorId="0" shapeId="0" xr:uid="{00000000-0006-0000-0A00-0000FD000000}">
      <text>
        <r>
          <rPr>
            <sz val="11"/>
            <rFont val="Calibri"/>
          </rPr>
          <t>RHEL 8 must generate audit records for all account creations, modifications, disabling, and termination events that affect /etc/shadow.</t>
        </r>
      </text>
    </comment>
    <comment ref="M228" authorId="0" shapeId="0" xr:uid="{00000000-0006-0000-0A00-0000FE000000}">
      <text>
        <r>
          <rPr>
            <sz val="11"/>
            <rFont val="Calibri"/>
          </rPr>
          <t>RHEL 8 must generate audit records for all account creations, modifications, disabling, and termination events that affect /etc/security/opasswd.</t>
        </r>
      </text>
    </comment>
    <comment ref="N228" authorId="0" shapeId="0" xr:uid="{00000000-0006-0000-0A00-0000FF000000}">
      <text>
        <r>
          <rPr>
            <sz val="11"/>
            <rFont val="Calibri"/>
          </rPr>
          <t>RHEL 8 must generate audit records for all account creations, modifications, disabling, and termination events that affect /etc/passwd.</t>
        </r>
      </text>
    </comment>
    <comment ref="O228" authorId="0" shapeId="0" xr:uid="{00000000-0006-0000-0A00-000000010000}">
      <text>
        <r>
          <rPr>
            <sz val="11"/>
            <rFont val="Calibri"/>
          </rPr>
          <t>RHEL 8 must generate audit records for all account creations, modifications, disabling, and termination events that affect /etc/gshadow.</t>
        </r>
      </text>
    </comment>
    <comment ref="P228" authorId="0" shapeId="0" xr:uid="{00000000-0006-0000-0A00-000001010000}">
      <text>
        <r>
          <rPr>
            <sz val="11"/>
            <rFont val="Calibri"/>
          </rPr>
          <t>RHEL 8 must generate audit records for all account creations, modifications, disabling, and termination events that affect /etc/group.</t>
        </r>
      </text>
    </comment>
    <comment ref="Q228" authorId="0" shapeId="0" xr:uid="{00000000-0006-0000-0A00-000002010000}">
      <text>
        <r>
          <rPr>
            <sz val="11"/>
            <rFont val="Calibri"/>
          </rPr>
          <t>RHEL 8 must generate audit records for all account creations, modifications, disabling, and termination events that affect /etc/sudoers.</t>
        </r>
      </text>
    </comment>
    <comment ref="R228" authorId="0" shapeId="0" xr:uid="{00000000-0006-0000-0A00-000003010000}">
      <text>
        <r>
          <rPr>
            <sz val="11"/>
            <rFont val="Calibri"/>
          </rPr>
          <t>RHEL 8 must generate audit records for all account creations, modifications, disabling, and termination events that affect /etc/sudoers.d/.</t>
        </r>
      </text>
    </comment>
    <comment ref="S228" authorId="0" shapeId="0" xr:uid="{00000000-0006-0000-0A00-000004010000}">
      <text>
        <r>
          <rPr>
            <sz val="11"/>
            <rFont val="Calibri"/>
          </rPr>
          <t>Successful/unsuccessful uses of the rename, unlink, rmdir, renameat, and unlinkat system calls in RHEL 8 must generate an audit record.</t>
        </r>
      </text>
    </comment>
    <comment ref="T228" authorId="0" shapeId="0" xr:uid="{00000000-0006-0000-0A00-000005010000}">
      <text>
        <r>
          <rPr>
            <sz val="11"/>
            <rFont val="Calibri"/>
          </rPr>
          <t>Successful/unsuccessful uses of the truncate, ftruncate, creat, open, openat, and open_by_handle_at system calls in RHEL 8 must generate an audit record.</t>
        </r>
      </text>
    </comment>
    <comment ref="L231" authorId="0" shapeId="0" xr:uid="{00000000-0006-0000-0A00-000006010000}">
      <text>
        <r>
          <rPr>
            <sz val="11"/>
            <rFont val="Calibri"/>
          </rPr>
          <t>The RHEL 8 /var/log/messages file must have mode 0640 or less permissive.</t>
        </r>
      </text>
    </comment>
    <comment ref="M231" authorId="0" shapeId="0" xr:uid="{00000000-0006-0000-0A00-000007010000}">
      <text>
        <r>
          <rPr>
            <sz val="11"/>
            <rFont val="Calibri"/>
          </rPr>
          <t>The RHEL 8 /var/log/messages file must be owned by root.</t>
        </r>
      </text>
    </comment>
    <comment ref="N231" authorId="0" shapeId="0" xr:uid="{00000000-0006-0000-0A00-000008010000}">
      <text>
        <r>
          <rPr>
            <sz val="11"/>
            <rFont val="Calibri"/>
          </rPr>
          <t>The RHEL 8 /var/log/messages file must be group-owned by root.</t>
        </r>
      </text>
    </comment>
    <comment ref="O231" authorId="0" shapeId="0" xr:uid="{00000000-0006-0000-0A00-000009010000}">
      <text>
        <r>
          <rPr>
            <sz val="11"/>
            <rFont val="Calibri"/>
          </rPr>
          <t>The RHEL 8 /var/log directory must have mode 0755 or less permissive.</t>
        </r>
      </text>
    </comment>
    <comment ref="P231" authorId="0" shapeId="0" xr:uid="{00000000-0006-0000-0A00-00000A010000}">
      <text>
        <r>
          <rPr>
            <sz val="11"/>
            <rFont val="Calibri"/>
          </rPr>
          <t>The RHEL 8 /var/log directory must be owned by root.</t>
        </r>
      </text>
    </comment>
    <comment ref="Q231" authorId="0" shapeId="0" xr:uid="{00000000-0006-0000-0A00-00000B010000}">
      <text>
        <r>
          <rPr>
            <sz val="11"/>
            <rFont val="Calibri"/>
          </rPr>
          <t>The RHEL 8 /var/log directory must be group-owned by root.</t>
        </r>
      </text>
    </comment>
    <comment ref="R231" authorId="0" shapeId="0" xr:uid="{00000000-0006-0000-0A00-00000C010000}">
      <text>
        <r>
          <rPr>
            <sz val="11"/>
            <rFont val="Calibri"/>
          </rPr>
          <t>RHEL 8 audit logs must have a mode of 0600 or less permissive to prevent unauthorized read access.</t>
        </r>
      </text>
    </comment>
    <comment ref="S231" authorId="0" shapeId="0" xr:uid="{00000000-0006-0000-0A00-00000D010000}">
      <text>
        <r>
          <rPr>
            <sz val="11"/>
            <rFont val="Calibri"/>
          </rPr>
          <t>RHEL 8 audit logs must be owned by root to prevent unauthorized read access.</t>
        </r>
      </text>
    </comment>
    <comment ref="T231" authorId="0" shapeId="0" xr:uid="{00000000-0006-0000-0A00-00000E010000}">
      <text>
        <r>
          <rPr>
            <sz val="11"/>
            <rFont val="Calibri"/>
          </rPr>
          <t>RHEL 8 audit logs must be group-owned by root to prevent unauthorized read access.</t>
        </r>
      </text>
    </comment>
    <comment ref="U231" authorId="0" shapeId="0" xr:uid="{00000000-0006-0000-0A00-00000F010000}">
      <text>
        <r>
          <rPr>
            <sz val="11"/>
            <rFont val="Calibri"/>
          </rPr>
          <t>RHEL 8 audit log directory must be owned by root to prevent unauthorized read access.</t>
        </r>
      </text>
    </comment>
    <comment ref="V231" authorId="0" shapeId="0" xr:uid="{00000000-0006-0000-0A00-000010010000}">
      <text>
        <r>
          <rPr>
            <sz val="11"/>
            <rFont val="Calibri"/>
          </rPr>
          <t>RHEL 8 audit log directory must be group-owned by root to prevent unauthorized read access.</t>
        </r>
      </text>
    </comment>
    <comment ref="W231" authorId="0" shapeId="0" xr:uid="{00000000-0006-0000-0A00-000011010000}">
      <text>
        <r>
          <rPr>
            <sz val="11"/>
            <rFont val="Calibri"/>
          </rPr>
          <t>RHEL 8 audit log directory must have a mode of 0700 or less permissive to prevent unauthorized read access.</t>
        </r>
      </text>
    </comment>
    <comment ref="L232" authorId="0" shapeId="0" xr:uid="{00000000-0006-0000-0A00-000012010000}">
      <text>
        <r>
          <rPr>
            <sz val="11"/>
            <rFont val="Calibri"/>
          </rPr>
          <t>The RHEL 8 /var/log/messages file must have mode 0640 or less permissive.</t>
        </r>
      </text>
    </comment>
    <comment ref="M232" authorId="0" shapeId="0" xr:uid="{00000000-0006-0000-0A00-000013010000}">
      <text>
        <r>
          <rPr>
            <sz val="11"/>
            <rFont val="Calibri"/>
          </rPr>
          <t>The RHEL 8 /var/log/messages file must be owned by root.</t>
        </r>
      </text>
    </comment>
    <comment ref="N232" authorId="0" shapeId="0" xr:uid="{00000000-0006-0000-0A00-000014010000}">
      <text>
        <r>
          <rPr>
            <sz val="11"/>
            <rFont val="Calibri"/>
          </rPr>
          <t>The RHEL 8 /var/log/messages file must be group-owned by root.</t>
        </r>
      </text>
    </comment>
    <comment ref="O232" authorId="0" shapeId="0" xr:uid="{00000000-0006-0000-0A00-000015010000}">
      <text>
        <r>
          <rPr>
            <sz val="11"/>
            <rFont val="Calibri"/>
          </rPr>
          <t>The RHEL 8 /var/log directory must have mode 0755 or less permissive.</t>
        </r>
      </text>
    </comment>
    <comment ref="P232" authorId="0" shapeId="0" xr:uid="{00000000-0006-0000-0A00-000016010000}">
      <text>
        <r>
          <rPr>
            <sz val="11"/>
            <rFont val="Calibri"/>
          </rPr>
          <t>The RHEL 8 /var/log directory must be owned by root.</t>
        </r>
      </text>
    </comment>
    <comment ref="Q232" authorId="0" shapeId="0" xr:uid="{00000000-0006-0000-0A00-000017010000}">
      <text>
        <r>
          <rPr>
            <sz val="11"/>
            <rFont val="Calibri"/>
          </rPr>
          <t>The RHEL 8 /var/log directory must be group-owned by root.</t>
        </r>
      </text>
    </comment>
    <comment ref="R232" authorId="0" shapeId="0" xr:uid="{00000000-0006-0000-0A00-000018010000}">
      <text>
        <r>
          <rPr>
            <sz val="11"/>
            <rFont val="Calibri"/>
          </rPr>
          <t>RHEL 8 audit logs must have a mode of 0600 or less permissive to prevent unauthorized read access.</t>
        </r>
      </text>
    </comment>
    <comment ref="S232" authorId="0" shapeId="0" xr:uid="{00000000-0006-0000-0A00-000019010000}">
      <text>
        <r>
          <rPr>
            <sz val="11"/>
            <rFont val="Calibri"/>
          </rPr>
          <t>RHEL 8 audit logs must be owned by root to prevent unauthorized read access.</t>
        </r>
      </text>
    </comment>
    <comment ref="T232" authorId="0" shapeId="0" xr:uid="{00000000-0006-0000-0A00-00001A010000}">
      <text>
        <r>
          <rPr>
            <sz val="11"/>
            <rFont val="Calibri"/>
          </rPr>
          <t>RHEL 8 audit logs must be group-owned by root to prevent unauthorized read access.</t>
        </r>
      </text>
    </comment>
    <comment ref="U232" authorId="0" shapeId="0" xr:uid="{00000000-0006-0000-0A00-00001B010000}">
      <text>
        <r>
          <rPr>
            <sz val="11"/>
            <rFont val="Calibri"/>
          </rPr>
          <t>RHEL 8 audit log directory must be owned by root to prevent unauthorized read access.</t>
        </r>
      </text>
    </comment>
    <comment ref="V232" authorId="0" shapeId="0" xr:uid="{00000000-0006-0000-0A00-00001C010000}">
      <text>
        <r>
          <rPr>
            <sz val="11"/>
            <rFont val="Calibri"/>
          </rPr>
          <t>RHEL 8 audit log directory must be group-owned by root to prevent unauthorized read access.</t>
        </r>
      </text>
    </comment>
    <comment ref="W232" authorId="0" shapeId="0" xr:uid="{00000000-0006-0000-0A00-00001D010000}">
      <text>
        <r>
          <rPr>
            <sz val="11"/>
            <rFont val="Calibri"/>
          </rPr>
          <t>RHEL 8 audit log directory must have a mode of 0700 or less permissive to prevent unauthorized read access.</t>
        </r>
      </text>
    </comment>
    <comment ref="X232" authorId="0" shapeId="0" xr:uid="{00000000-0006-0000-0A00-00001E010000}">
      <text>
        <r>
          <rPr>
            <sz val="11"/>
            <rFont val="Calibri"/>
          </rPr>
          <t>RHEL 8 audit system must protect auditing rules from unauthorized change.</t>
        </r>
      </text>
    </comment>
    <comment ref="Y232" authorId="0" shapeId="0" xr:uid="{00000000-0006-0000-0A00-00001F010000}">
      <text>
        <r>
          <rPr>
            <sz val="11"/>
            <rFont val="Calibri"/>
          </rPr>
          <t>RHEL 8 audit system must protect logon UIDs from unauthorized change.</t>
        </r>
      </text>
    </comment>
    <comment ref="Z232" authorId="0" shapeId="0" xr:uid="{00000000-0006-0000-0A00-000020010000}">
      <text>
        <r>
          <rPr>
            <sz val="11"/>
            <rFont val="Calibri"/>
          </rPr>
          <t>RHEL 8 audit tools must have a mode of 0755 or less permissive.</t>
        </r>
      </text>
    </comment>
    <comment ref="AA232" authorId="0" shapeId="0" xr:uid="{00000000-0006-0000-0A00-000021010000}">
      <text>
        <r>
          <rPr>
            <sz val="11"/>
            <rFont val="Calibri"/>
          </rPr>
          <t>RHEL 8 audit tools must be owned by root.</t>
        </r>
      </text>
    </comment>
    <comment ref="AB232" authorId="0" shapeId="0" xr:uid="{00000000-0006-0000-0A00-000022010000}">
      <text>
        <r>
          <rPr>
            <sz val="11"/>
            <rFont val="Calibri"/>
          </rPr>
          <t>RHEL 8 audit tools must be group-owned by root.</t>
        </r>
      </text>
    </comment>
    <comment ref="AC232" authorId="0" shapeId="0" xr:uid="{00000000-0006-0000-0A00-000023010000}">
      <text>
        <r>
          <rPr>
            <sz val="11"/>
            <rFont val="Calibri"/>
          </rPr>
          <t>RHEL 8 must use cryptographic mechanisms to protect the integrity of audit tools.</t>
        </r>
      </text>
    </comment>
    <comment ref="L234" authorId="0" shapeId="0" xr:uid="{00000000-0006-0000-0A00-000024010000}">
      <text>
        <r>
          <rPr>
            <sz val="11"/>
            <rFont val="Calibri"/>
          </rPr>
          <t>RHEL 8 audit system must protect auditing rules from unauthorized change.</t>
        </r>
      </text>
    </comment>
    <comment ref="M234" authorId="0" shapeId="0" xr:uid="{00000000-0006-0000-0A00-000025010000}">
      <text>
        <r>
          <rPr>
            <sz val="11"/>
            <rFont val="Calibri"/>
          </rPr>
          <t>RHEL 8 must use cryptographic mechanisms to protect the integrity of audit tools.</t>
        </r>
      </text>
    </comment>
    <comment ref="L242" authorId="0" shapeId="0" xr:uid="{00000000-0006-0000-0A00-000026010000}">
      <text>
        <r>
          <rPr>
            <sz val="11"/>
            <rFont val="Calibri"/>
          </rPr>
          <t>RHEL 8 must label all off-loaded audit logs before sending them to the central log server.</t>
        </r>
      </text>
    </comment>
    <comment ref="M242" authorId="0" shapeId="0" xr:uid="{00000000-0006-0000-0A00-000027010000}">
      <text>
        <r>
          <rPr>
            <sz val="11"/>
            <rFont val="Calibri"/>
          </rPr>
          <t>RHEL 8 must allocate audit record storage capacity to store at least one week of audit records, when audit records are not immediately sent to a central audit record storage facility.</t>
        </r>
      </text>
    </comment>
    <comment ref="N242" authorId="0" shapeId="0" xr:uid="{00000000-0006-0000-0A00-000028010000}">
      <text>
        <r>
          <rPr>
            <sz val="11"/>
            <rFont val="Calibri"/>
          </rPr>
          <t>RHEL 8 must have the packages required for offloading audit logs installed.</t>
        </r>
      </text>
    </comment>
    <comment ref="O242" authorId="0" shapeId="0" xr:uid="{00000000-0006-0000-0A00-000029010000}">
      <text>
        <r>
          <rPr>
            <sz val="11"/>
            <rFont val="Calibri"/>
          </rPr>
          <t>RHEL 8 must have the packages required for encrypting offloaded audit logs installed.</t>
        </r>
      </text>
    </comment>
    <comment ref="P242" authorId="0" shapeId="0" xr:uid="{00000000-0006-0000-0A00-00002A010000}">
      <text>
        <r>
          <rPr>
            <sz val="11"/>
            <rFont val="Calibri"/>
          </rPr>
          <t>RHEL 8 must encrypt the transfer of audit records off-loaded onto a different system or media from the system being audited.</t>
        </r>
      </text>
    </comment>
    <comment ref="Q242" authorId="0" shapeId="0" xr:uid="{00000000-0006-0000-0A00-00002B010000}">
      <text>
        <r>
          <rPr>
            <sz val="11"/>
            <rFont val="Calibri"/>
          </rPr>
          <t>RHEL 8 must authenticate the remote logging server for off-loading audit logs.</t>
        </r>
      </text>
    </comment>
    <comment ref="R242" authorId="0" shapeId="0" xr:uid="{00000000-0006-0000-0A00-00002C010000}">
      <text>
        <r>
          <rPr>
            <sz val="11"/>
            <rFont val="Calibri"/>
          </rPr>
          <t>RHEL 8 must take action when allocated audit record storage volume reaches 75 percent of the repository maximum audit record storage capacity.</t>
        </r>
      </text>
    </comment>
    <comment ref="L244" authorId="0" shapeId="0" xr:uid="{00000000-0006-0000-0A00-00002D010000}">
      <text>
        <r>
          <rPr>
            <sz val="11"/>
            <rFont val="Calibri"/>
          </rPr>
          <t>Successful/unsuccessful uses of the pam_timestamp_check command in RHEL 8 must generate an audit record.</t>
        </r>
      </text>
    </comment>
    <comment ref="M244" authorId="0" shapeId="0" xr:uid="{00000000-0006-0000-0A00-00002E010000}">
      <text>
        <r>
          <rPr>
            <sz val="11"/>
            <rFont val="Calibri"/>
          </rPr>
          <t>RHEL 8 must securely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249" authorId="0" shapeId="0" xr:uid="{00000000-0006-0000-0A00-00002F010000}">
      <text>
        <r>
          <rPr>
            <sz val="11"/>
            <rFont val="Calibri"/>
          </rPr>
          <t>The RHEL 8 System Administrator (SA) and Information System Security Officer (ISSO) (at a minimum) must be alerted of an audit processing failure event.</t>
        </r>
      </text>
    </comment>
    <comment ref="M249" authorId="0" shapeId="0" xr:uid="{00000000-0006-0000-0A00-000030010000}">
      <text>
        <r>
          <rPr>
            <sz val="11"/>
            <rFont val="Calibri"/>
          </rPr>
          <t>The RHEL 8 Information System Security Officer (ISSO) and System Administrator (SA) (at a minimum) must have mail aliases to be notified of an audit processing failure.</t>
        </r>
      </text>
    </comment>
    <comment ref="N249" authorId="0" shapeId="0" xr:uid="{00000000-0006-0000-0A00-000031010000}">
      <text>
        <r>
          <rPr>
            <sz val="11"/>
            <rFont val="Calibri"/>
          </rPr>
          <t>The RHEL 8 System must take appropriate action when an audit processing failure occurs.</t>
        </r>
      </text>
    </comment>
    <comment ref="O249" authorId="0" shapeId="0" xr:uid="{00000000-0006-0000-0A00-000032010000}">
      <text>
        <r>
          <rPr>
            <sz val="11"/>
            <rFont val="Calibri"/>
          </rPr>
          <t>The RHEL 8 audit system must take appropriate action when the audit storage volume is full.</t>
        </r>
      </text>
    </comment>
    <comment ref="P249" authorId="0" shapeId="0" xr:uid="{00000000-0006-0000-0A00-000033010000}">
      <text>
        <r>
          <rPr>
            <sz val="11"/>
            <rFont val="Calibri"/>
          </rPr>
          <t>RHEL 8 must notify the System Administrator (SA) and Information System Security Officer (ISSO) (at a minimum) when allocated audit record storage volume 75 percent utilization.</t>
        </r>
      </text>
    </comment>
    <comment ref="L276" authorId="0" shapeId="0" xr:uid="{00000000-0006-0000-0A00-00003401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M276" authorId="0" shapeId="0" xr:uid="{00000000-0006-0000-0A00-000035010000}">
      <text>
        <r>
          <rPr>
            <sz val="11"/>
            <rFont val="Calibri"/>
          </rPr>
          <t>The RHEL 8 file integrity tool must be configured to verify extended attributes.</t>
        </r>
      </text>
    </comment>
    <comment ref="N276" authorId="0" shapeId="0" xr:uid="{00000000-0006-0000-0A00-000036010000}">
      <text>
        <r>
          <rPr>
            <sz val="11"/>
            <rFont val="Calibri"/>
          </rPr>
          <t>The RHEL 8 file integrity tool must be configured to verify Access Control Lists (ACLs).</t>
        </r>
      </text>
    </comment>
    <comment ref="O276" authorId="0" shapeId="0" xr:uid="{00000000-0006-0000-0A00-000037010000}">
      <text>
        <r>
          <rPr>
            <sz val="11"/>
            <rFont val="Calibri"/>
          </rPr>
          <t>The RHEL 8 operating system must use a file integrity tool to verify correct operation of all security functions.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RHEL 8 file integrity tool must notify the system administrator when changes to the baseline configuration or anomalies in the operation of any security functions are discovered within an organizationally defined frequency.</t>
        </r>
      </text>
    </comment>
    <comment ref="I202" authorId="0" shapeId="0" xr:uid="{00000000-0006-0000-0B00-000004000000}">
      <text>
        <r>
          <rPr>
            <sz val="11"/>
            <rFont val="Calibri"/>
          </rPr>
          <t>The RHEL 8 file integrity tool must be configured to verify extended attributes.</t>
        </r>
      </text>
    </comment>
    <comment ref="J202" authorId="0" shapeId="0" xr:uid="{00000000-0006-0000-0B00-000002000000}">
      <text>
        <r>
          <rPr>
            <sz val="11"/>
            <rFont val="Calibri"/>
          </rPr>
          <t>The RHEL 8 file integrity tool must be configured to verify Access Control Lists (ACLs).</t>
        </r>
      </text>
    </comment>
    <comment ref="K202" authorId="0" shapeId="0" xr:uid="{00000000-0006-0000-0B00-000003000000}">
      <text>
        <r>
          <rPr>
            <sz val="11"/>
            <rFont val="Calibri"/>
          </rPr>
          <t>The RHEL 8 operating system must use a file integrity tool to verify correct operation of all security functions.</t>
        </r>
      </text>
    </comment>
    <comment ref="H205" authorId="0" shapeId="0" xr:uid="{00000000-0006-0000-0B00-000005000000}">
      <text>
        <r>
          <rPr>
            <sz val="11"/>
            <rFont val="Calibri"/>
          </rPr>
          <t>All RHEL 8 local disk partitions must implement cryptographic mechanisms to prevent unauthorized disclosure or modification of all information that requires at rest protection.</t>
        </r>
      </text>
    </comment>
    <comment ref="H209" authorId="0" shapeId="0" xr:uid="{00000000-0006-0000-0B00-000006000000}">
      <text>
        <r>
          <rPr>
            <sz val="11"/>
            <rFont val="Calibri"/>
          </rPr>
          <t>The RHEL 8 fapolicy module must be installed.</t>
        </r>
      </text>
    </comment>
    <comment ref="I209" authorId="0" shapeId="0" xr:uid="{00000000-0006-0000-0B00-000007000000}">
      <text>
        <r>
          <rPr>
            <sz val="11"/>
            <rFont val="Calibri"/>
          </rPr>
          <t>The RHEL 8 fapolicy module must be enabled.</t>
        </r>
      </text>
    </comment>
    <comment ref="J209" authorId="0" shapeId="0" xr:uid="{00000000-0006-0000-0B00-000008000000}">
      <text>
        <r>
          <rPr>
            <sz val="11"/>
            <rFont val="Calibri"/>
          </rPr>
          <t>The RHEL 8 fapolicy module must be configured to employ a deny-all, permit-by-exception policy to allow the execution of authorized software programs.</t>
        </r>
      </text>
    </comment>
    <comment ref="H210" authorId="0" shapeId="0" xr:uid="{00000000-0006-0000-0B00-000009000000}">
      <text>
        <r>
          <rPr>
            <sz val="11"/>
            <rFont val="Calibri"/>
          </rPr>
          <t>A RHEL 8 firewall must employ a deny-all, allow-by-exception policy for allowing connections to other systems.</t>
        </r>
      </text>
    </comment>
    <comment ref="I210" authorId="0" shapeId="0" xr:uid="{00000000-0006-0000-0B00-00000B000000}">
      <text>
        <r>
          <rPr>
            <sz val="11"/>
            <rFont val="Calibri"/>
          </rPr>
          <t>A firewall must be installed on RHEL 8.</t>
        </r>
      </text>
    </comment>
    <comment ref="J210" authorId="0" shapeId="0" xr:uid="{00000000-0006-0000-0B00-00000C000000}">
      <text>
        <r>
          <rPr>
            <sz val="11"/>
            <rFont val="Calibri"/>
          </rPr>
          <t>A firewall must be able to protect against or limit the effects of Denial of Service (DoS) attacks by ensuring RHEL 8 can implement rate-limiting measures on impacted network interfaces.</t>
        </r>
      </text>
    </comment>
    <comment ref="K210" authorId="0" shapeId="0" xr:uid="{00000000-0006-0000-0B00-00000D000000}">
      <text>
        <r>
          <rPr>
            <sz val="11"/>
            <rFont val="Calibri"/>
          </rPr>
          <t>RHEL 8 network interfaces must not be in promiscuous mode.</t>
        </r>
      </text>
    </comment>
    <comment ref="L210" authorId="0" shapeId="0" xr:uid="{00000000-0006-0000-0B00-00000A000000}">
      <text>
        <r>
          <rPr>
            <sz val="11"/>
            <rFont val="Calibri"/>
          </rPr>
          <t>A firewall must be active on RHEL 8.</t>
        </r>
      </text>
    </comment>
    <comment ref="H211" authorId="0" shapeId="0" xr:uid="{00000000-0006-0000-0B00-00000E000000}">
      <text>
        <r>
          <rPr>
            <sz val="11"/>
            <rFont val="Calibri"/>
          </rPr>
          <t>A RHEL 8 firewall must employ a deny-all, allow-by-exception policy for allowing connections to other systems.</t>
        </r>
      </text>
    </comment>
    <comment ref="I211" authorId="0" shapeId="0" xr:uid="{00000000-0006-0000-0B00-00000F000000}">
      <text>
        <r>
          <rPr>
            <sz val="11"/>
            <rFont val="Calibri"/>
          </rPr>
          <t>A firewall must be able to protect against or limit the effects of Denial of Service (DoS) attacks by ensuring RHEL 8 can implement rate-limiting measures on impacted network interfaces.</t>
        </r>
      </text>
    </comment>
    <comment ref="H217" authorId="0" shapeId="0" xr:uid="{00000000-0006-0000-0B00-000010000000}">
      <text>
        <r>
          <rPr>
            <sz val="11"/>
            <rFont val="Calibri"/>
          </rPr>
          <t>The RHEL 8 file system automounter must be disabled.</t>
        </r>
      </text>
    </comment>
    <comment ref="I217" authorId="0" shapeId="0" xr:uid="{00000000-0006-0000-0B00-000011000000}">
      <text>
        <r>
          <rPr>
            <sz val="11"/>
            <rFont val="Calibri"/>
          </rPr>
          <t>RHEL 8 must be configured to disable USB mass storage.</t>
        </r>
      </text>
    </comment>
    <comment ref="J217" authorId="0" shapeId="0" xr:uid="{00000000-0006-0000-0B00-000012000000}">
      <text>
        <r>
          <rPr>
            <sz val="11"/>
            <rFont val="Calibri"/>
          </rPr>
          <t>RHEL 8 must block unauthorized peripherals before establishing a connection.</t>
        </r>
      </text>
    </comment>
    <comment ref="K217" authorId="0" shapeId="0" xr:uid="{00000000-0006-0000-0B00-000013000000}">
      <text>
        <r>
          <rPr>
            <sz val="11"/>
            <rFont val="Calibri"/>
          </rPr>
          <t>RHEL 8 must have the USBGuard installed.</t>
        </r>
      </text>
    </comment>
    <comment ref="L217" authorId="0" shapeId="0" xr:uid="{00000000-0006-0000-0B00-000014000000}">
      <text>
        <r>
          <rPr>
            <sz val="11"/>
            <rFont val="Calibri"/>
          </rPr>
          <t>RHEL 8 must enable the USBGuard.</t>
        </r>
      </text>
    </comment>
    <comment ref="H227" authorId="0" shapeId="0" xr:uid="{00000000-0006-0000-0B00-000015000000}">
      <text>
        <r>
          <rPr>
            <sz val="11"/>
            <rFont val="Calibri"/>
          </rPr>
          <t>RHEL 8 vendor packaged system security patches and updates must be installed and up to date.</t>
        </r>
      </text>
    </comment>
    <comment ref="I227" authorId="0" shapeId="0" xr:uid="{00000000-0006-0000-0B00-000016000000}">
      <text>
        <r>
          <rPr>
            <sz val="11"/>
            <rFont val="Calibri"/>
          </rPr>
          <t>RHEL 8 must have policycoreutils package installed.</t>
        </r>
      </text>
    </comment>
    <comment ref="H239" authorId="0" shapeId="0" xr:uid="{00000000-0006-0000-0B00-000017000000}">
      <text>
        <r>
          <rPr>
            <sz val="11"/>
            <rFont val="Calibri"/>
          </rPr>
          <t>RHEL 8 must use a Linux Security Module configured to enforce limits on system services.</t>
        </r>
      </text>
    </comment>
    <comment ref="I239" authorId="0" shapeId="0" xr:uid="{00000000-0006-0000-0B00-000018000000}">
      <text>
        <r>
          <rPr>
            <sz val="11"/>
            <rFont val="Calibri"/>
          </rPr>
          <t>RHEL 8 must enable the SELinux targeted policy.</t>
        </r>
      </text>
    </comment>
    <comment ref="J239" authorId="0" shapeId="0" xr:uid="{00000000-0006-0000-0B00-000019000000}">
      <text>
        <r>
          <rPr>
            <sz val="11"/>
            <rFont val="Calibri"/>
          </rPr>
          <t>RHEL 8 systems, versions 8.2 and above, must configure SELinux context type to allow the use of a non-default faillock tally directory.</t>
        </r>
      </text>
    </comment>
    <comment ref="K239" authorId="0" shapeId="0" xr:uid="{00000000-0006-0000-0B00-00001A000000}">
      <text>
        <r>
          <rPr>
            <sz val="11"/>
            <rFont val="Calibri"/>
          </rPr>
          <t>RHEL 8 systems below version 8.2 must configure SELinux context type to allow the use of a non-default faillock tally directory.</t>
        </r>
      </text>
    </comment>
    <comment ref="L239" authorId="0" shapeId="0" xr:uid="{00000000-0006-0000-0B00-00001B000000}">
      <text>
        <r>
          <rPr>
            <sz val="11"/>
            <rFont val="Calibri"/>
          </rPr>
          <t>RHEL 8 must elevate the SELinux context when an administrator calls the sudo command.</t>
        </r>
      </text>
    </comment>
    <comment ref="H241" authorId="0" shapeId="0" xr:uid="{00000000-0006-0000-0B00-00001C000000}">
      <text>
        <r>
          <rPr>
            <sz val="11"/>
            <rFont val="Calibri"/>
          </rPr>
          <t>RHEL 8 must implement a FIPS 140-3-compliant systemwide cryptographic policy.</t>
        </r>
      </text>
    </comment>
    <comment ref="I241" authorId="0" shapeId="0" xr:uid="{00000000-0006-0000-0B00-000040000000}">
      <text>
        <r>
          <rPr>
            <sz val="11"/>
            <rFont val="Calibri"/>
          </rPr>
          <t>RHEL 8 must display the Standard Mandatory DOD Notice and Consent Banner before granting local or remote access to the system via a ssh logon.</t>
        </r>
      </text>
    </comment>
    <comment ref="J241" authorId="0" shapeId="0" xr:uid="{00000000-0006-0000-0B00-000041000000}">
      <text>
        <r>
          <rPr>
            <sz val="11"/>
            <rFont val="Calibri"/>
          </rPr>
          <t>RHEL 8 must display the Standard Mandatory DoD Notice and Consent Banner before granting local or remote access to the system via a graphical user logon.</t>
        </r>
      </text>
    </comment>
    <comment ref="K241" authorId="0" shapeId="0" xr:uid="{00000000-0006-0000-0B00-000042000000}">
      <text>
        <r>
          <rPr>
            <sz val="11"/>
            <rFont val="Calibri"/>
          </rPr>
          <t>RHEL 8 must display the Standard Mandatory DoD Notice and Consent Banner before granting local or remote access to the system via a command line user logon.</t>
        </r>
      </text>
    </comment>
    <comment ref="L241" authorId="0" shapeId="0" xr:uid="{00000000-0006-0000-0B00-000043000000}">
      <text>
        <r>
          <rPr>
            <sz val="11"/>
            <rFont val="Calibri"/>
          </rPr>
          <t>RHEL 8 must encrypt all stored passwords with a FIPS 140-2 approved cryptographic hashing algorithm.</t>
        </r>
      </text>
    </comment>
    <comment ref="M241" authorId="0" shapeId="0" xr:uid="{00000000-0006-0000-0B00-00001D000000}">
      <text>
        <r>
          <rPr>
            <sz val="11"/>
            <rFont val="Calibri"/>
          </rPr>
          <t>RHEL 8 must employ FIPS 140-2 approved cryptographic hashing algorithms for all stored passwords.</t>
        </r>
      </text>
    </comment>
    <comment ref="N241" authorId="0" shapeId="0" xr:uid="{00000000-0006-0000-0B00-00001E000000}">
      <text>
        <r>
          <rPr>
            <sz val="11"/>
            <rFont val="Calibri"/>
          </rPr>
          <t>The RHEL 8 shadow password suite must be configured to use a sufficient number of hashing rounds.</t>
        </r>
      </text>
    </comment>
    <comment ref="O241" authorId="0" shapeId="0" xr:uid="{00000000-0006-0000-0B00-00001F000000}">
      <text>
        <r>
          <rPr>
            <sz val="11"/>
            <rFont val="Calibri"/>
          </rPr>
          <t>RHEL 8 operating systems booted with United Extensible Firmware Interface (UEFI) must require authentication upon booting into single-user mode and maintenance.</t>
        </r>
      </text>
    </comment>
    <comment ref="P241" authorId="0" shapeId="0" xr:uid="{00000000-0006-0000-0B00-000020000000}">
      <text>
        <r>
          <rPr>
            <sz val="11"/>
            <rFont val="Calibri"/>
          </rPr>
          <t>RHEL 8 operating systems booted with a BIOS must require authentication upon booting into single-user and maintenance modes.</t>
        </r>
      </text>
    </comment>
    <comment ref="Q241" authorId="0" shapeId="0" xr:uid="{00000000-0006-0000-0B00-000021000000}">
      <text>
        <r>
          <rPr>
            <sz val="11"/>
            <rFont val="Calibri"/>
          </rPr>
          <t>The RHEL 8 pam_unix.so module must be configured in the password-auth file to use a FIPS 140-2 approved cryptographic hashing algorithm for system authentication.</t>
        </r>
      </text>
    </comment>
    <comment ref="R241" authorId="0" shapeId="0" xr:uid="{00000000-0006-0000-0B00-000022000000}">
      <text>
        <r>
          <rPr>
            <sz val="11"/>
            <rFont val="Calibri"/>
          </rPr>
          <t>RHEL 8 must prevent system daemons from using Kerberos for authentication.</t>
        </r>
      </text>
    </comment>
    <comment ref="S241" authorId="0" shapeId="0" xr:uid="{00000000-0006-0000-0B00-000023000000}">
      <text>
        <r>
          <rPr>
            <sz val="11"/>
            <rFont val="Calibri"/>
          </rPr>
          <t>RHEL 8 must be configured so that all network connections associated with SSH traffic terminate after becoming unresponsive.</t>
        </r>
      </text>
    </comment>
    <comment ref="T241" authorId="0" shapeId="0" xr:uid="{00000000-0006-0000-0B00-000024000000}">
      <text>
        <r>
          <rPr>
            <sz val="11"/>
            <rFont val="Calibri"/>
          </rPr>
          <t>The RHEL 8 SSH server must be configured to use only Message Authentication Codes (MACs) employing FIPS 140-3-validated cryptographic hash algorithms to protect the confidentiality of SSH server connections.</t>
        </r>
      </text>
    </comment>
    <comment ref="U241" authorId="0" shapeId="0" xr:uid="{00000000-0006-0000-0B00-000025000000}">
      <text>
        <r>
          <rPr>
            <sz val="11"/>
            <rFont val="Calibri"/>
          </rPr>
          <t>The RHEL 8 SSH server must be configured to use only DOD-approved encryption ciphers employing FIPS 140-3-validated cryptographic hash algorithms to protect the confidentiality of SSH server connections.</t>
        </r>
      </text>
    </comment>
    <comment ref="V241" authorId="0" shapeId="0" xr:uid="{00000000-0006-0000-0B00-000026000000}">
      <text>
        <r>
          <rPr>
            <sz val="11"/>
            <rFont val="Calibri"/>
          </rPr>
          <t>RHEL 8 must ensure the SSH server uses strong entropy.</t>
        </r>
      </text>
    </comment>
    <comment ref="W241" authorId="0" shapeId="0" xr:uid="{00000000-0006-0000-0B00-000027000000}">
      <text>
        <r>
          <rPr>
            <sz val="11"/>
            <rFont val="Calibri"/>
          </rPr>
          <t>RHEL 8 must prevent the loading of a new kernel for later execution.</t>
        </r>
      </text>
    </comment>
    <comment ref="X241" authorId="0" shapeId="0" xr:uid="{00000000-0006-0000-0B00-000028000000}">
      <text>
        <r>
          <rPr>
            <sz val="11"/>
            <rFont val="Calibri"/>
          </rPr>
          <t>RHEL 8 must enable kernel parameters to enforce discretionary access control on symlinks.</t>
        </r>
      </text>
    </comment>
    <comment ref="Y241" authorId="0" shapeId="0" xr:uid="{00000000-0006-0000-0B00-000029000000}">
      <text>
        <r>
          <rPr>
            <sz val="11"/>
            <rFont val="Calibri"/>
          </rPr>
          <t>RHEL 8 must enable kernel parameters to enforce discretionary access control on hardlinks.</t>
        </r>
      </text>
    </comment>
    <comment ref="Z241" authorId="0" shapeId="0" xr:uid="{00000000-0006-0000-0B00-00002A000000}">
      <text>
        <r>
          <rPr>
            <sz val="11"/>
            <rFont val="Calibri"/>
          </rPr>
          <t>RHEL 8 must restrict access to the kernel message buffer.</t>
        </r>
      </text>
    </comment>
    <comment ref="AA241" authorId="0" shapeId="0" xr:uid="{00000000-0006-0000-0B00-00002B000000}">
      <text>
        <r>
          <rPr>
            <sz val="11"/>
            <rFont val="Calibri"/>
          </rPr>
          <t>RHEL 8 must prevent kernel profiling by unprivileged users.</t>
        </r>
      </text>
    </comment>
    <comment ref="AB241" authorId="0" shapeId="0" xr:uid="{00000000-0006-0000-0B00-00002C000000}">
      <text>
        <r>
          <rPr>
            <sz val="11"/>
            <rFont val="Calibri"/>
          </rPr>
          <t>RHEL 8 must implement non-executable data to protect its memory from unauthorized code execution.</t>
        </r>
      </text>
    </comment>
    <comment ref="AC241" authorId="0" shapeId="0" xr:uid="{00000000-0006-0000-0B00-00002D000000}">
      <text>
        <r>
          <rPr>
            <sz val="11"/>
            <rFont val="Calibri"/>
          </rPr>
          <t>RHEL 8 must clear the page allocator to prevent use-after-free attacks.</t>
        </r>
      </text>
    </comment>
    <comment ref="AD241" authorId="0" shapeId="0" xr:uid="{00000000-0006-0000-0B00-00002E000000}">
      <text>
        <r>
          <rPr>
            <sz val="11"/>
            <rFont val="Calibri"/>
          </rPr>
          <t>RHEL 8 must clear memory when it is freed to prevent use-after-free attacks.</t>
        </r>
      </text>
    </comment>
    <comment ref="AE241" authorId="0" shapeId="0" xr:uid="{00000000-0006-0000-0B00-00002F000000}">
      <text>
        <r>
          <rPr>
            <sz val="11"/>
            <rFont val="Calibri"/>
          </rPr>
          <t>RHEL 8 must implement address space layout randomization (ASLR) to protect its memory from unauthorized code execution.</t>
        </r>
      </text>
    </comment>
    <comment ref="AF241" authorId="0" shapeId="0" xr:uid="{00000000-0006-0000-0B00-000030000000}">
      <text>
        <r>
          <rPr>
            <sz val="11"/>
            <rFont val="Calibri"/>
          </rPr>
          <t>YUM must remove all software components after updated versions have been installed on RHEL 8.</t>
        </r>
      </text>
    </comment>
    <comment ref="AG241" authorId="0" shapeId="0" xr:uid="{00000000-0006-0000-0B00-000031000000}">
      <text>
        <r>
          <rPr>
            <sz val="11"/>
            <rFont val="Calibri"/>
          </rPr>
          <t>There must be no shosts.equiv files on the RHEL 8 operating system.</t>
        </r>
      </text>
    </comment>
    <comment ref="AH241" authorId="0" shapeId="0" xr:uid="{00000000-0006-0000-0B00-000032000000}">
      <text>
        <r>
          <rPr>
            <sz val="11"/>
            <rFont val="Calibri"/>
          </rPr>
          <t>There must be no .shosts files on the RHEL 8 operating system.</t>
        </r>
      </text>
    </comment>
    <comment ref="AI241" authorId="0" shapeId="0" xr:uid="{00000000-0006-0000-0B00-000033000000}">
      <text>
        <r>
          <rPr>
            <sz val="11"/>
            <rFont val="Calibri"/>
          </rPr>
          <t>RHEL 8 must enable the hardware random number generator entropy gatherer service.</t>
        </r>
      </text>
    </comment>
    <comment ref="AJ241" authorId="0" shapeId="0" xr:uid="{00000000-0006-0000-0B00-000034000000}">
      <text>
        <r>
          <rPr>
            <sz val="11"/>
            <rFont val="Calibri"/>
          </rPr>
          <t>The RHEL 8 SSH public host key files must have mode 0644 or less permissive.</t>
        </r>
      </text>
    </comment>
    <comment ref="AK241" authorId="0" shapeId="0" xr:uid="{00000000-0006-0000-0B00-000035000000}">
      <text>
        <r>
          <rPr>
            <sz val="11"/>
            <rFont val="Calibri"/>
          </rPr>
          <t>The RHEL 8 SSH private host key files must have mode 0640 or less permissive.</t>
        </r>
      </text>
    </comment>
    <comment ref="AL241" authorId="0" shapeId="0" xr:uid="{00000000-0006-0000-0B00-000036000000}">
      <text>
        <r>
          <rPr>
            <sz val="11"/>
            <rFont val="Calibri"/>
          </rPr>
          <t>The RHEL 8 SSH daemon must not allow authentication using known host’s authentication.</t>
        </r>
      </text>
    </comment>
    <comment ref="AM241" authorId="0" shapeId="0" xr:uid="{00000000-0006-0000-0B00-000037000000}">
      <text>
        <r>
          <rPr>
            <sz val="11"/>
            <rFont val="Calibri"/>
          </rPr>
          <t>The RHEL 8 SSH daemon must not allow Kerberos authentication, except to fulfill documented and validated mission requirements.</t>
        </r>
      </text>
    </comment>
    <comment ref="AN241" authorId="0" shapeId="0" xr:uid="{00000000-0006-0000-0B00-000038000000}">
      <text>
        <r>
          <rPr>
            <sz val="11"/>
            <rFont val="Calibri"/>
          </rPr>
          <t>RHEL 8 must use a separate file system for /var.</t>
        </r>
      </text>
    </comment>
    <comment ref="AO241" authorId="0" shapeId="0" xr:uid="{00000000-0006-0000-0B00-000039000000}">
      <text>
        <r>
          <rPr>
            <sz val="11"/>
            <rFont val="Calibri"/>
          </rPr>
          <t>RHEL 8 must use a separate file system for /var/log.</t>
        </r>
      </text>
    </comment>
    <comment ref="AP241" authorId="0" shapeId="0" xr:uid="{00000000-0006-0000-0B00-00003A000000}">
      <text>
        <r>
          <rPr>
            <sz val="11"/>
            <rFont val="Calibri"/>
          </rPr>
          <t>RHEL 8 must prevent files with the setuid and setgid bit set from being executed on the /boot directory.</t>
        </r>
      </text>
    </comment>
    <comment ref="AQ241" authorId="0" shapeId="0" xr:uid="{00000000-0006-0000-0B00-00003B000000}">
      <text>
        <r>
          <rPr>
            <sz val="11"/>
            <rFont val="Calibri"/>
          </rPr>
          <t>RHEL 8 must prevent files with the setuid and setgid bit set from being executed on file systems that are used with removable media.</t>
        </r>
      </text>
    </comment>
    <comment ref="AR241" authorId="0" shapeId="0" xr:uid="{00000000-0006-0000-0B00-00003C000000}">
      <text>
        <r>
          <rPr>
            <sz val="11"/>
            <rFont val="Calibri"/>
          </rPr>
          <t>RHEL 8 must prevent code from being executed on file systems that are imported via Network File System (NFS).</t>
        </r>
      </text>
    </comment>
    <comment ref="AS241" authorId="0" shapeId="0" xr:uid="{00000000-0006-0000-0B00-00003D000000}">
      <text>
        <r>
          <rPr>
            <sz val="11"/>
            <rFont val="Calibri"/>
          </rPr>
          <t>RHEL 8 must prevent special devices on file systems that are imported via Network File System (NFS).</t>
        </r>
      </text>
    </comment>
    <comment ref="AT241" authorId="0" shapeId="0" xr:uid="{00000000-0006-0000-0B00-00003E000000}">
      <text>
        <r>
          <rPr>
            <sz val="11"/>
            <rFont val="Calibri"/>
          </rPr>
          <t>RHEL 8 must prevent files with the setuid and setgid bit set from being executed on file systems that are imported via Network File System (NFS).</t>
        </r>
      </text>
    </comment>
    <comment ref="AU241" authorId="0" shapeId="0" xr:uid="{00000000-0006-0000-0B00-00003F000000}">
      <text>
        <r>
          <rPr>
            <sz val="11"/>
            <rFont val="Calibri"/>
          </rPr>
          <t>RHEL 8 must disable the kernel.core_pattern.</t>
        </r>
      </text>
    </comment>
    <comment ref="H258" authorId="0" shapeId="0" xr:uid="{00000000-0006-0000-0B00-000044000000}">
      <text>
        <r>
          <rPr>
            <sz val="11"/>
            <rFont val="Calibri"/>
          </rPr>
          <t>RHEL 8 must be a vendor-supported release.</t>
        </r>
      </text>
    </comment>
    <comment ref="I258" authorId="0" shapeId="0" xr:uid="{00000000-0006-0000-0B00-000045000000}">
      <text>
        <r>
          <rPr>
            <sz val="11"/>
            <rFont val="Calibri"/>
          </rPr>
          <t>RHEL 8 vendor packaged system security patches and updates must be installed and up to date.</t>
        </r>
      </text>
    </comment>
    <comment ref="H309" authorId="0" shapeId="0" xr:uid="{00000000-0006-0000-0B00-000046000000}">
      <text>
        <r>
          <rPr>
            <sz val="11"/>
            <rFont val="Calibri"/>
          </rPr>
          <t>RHEL 8 must require users to provide a password for privilege escalation.</t>
        </r>
      </text>
    </comment>
    <comment ref="I309" authorId="0" shapeId="0" xr:uid="{00000000-0006-0000-0B00-000047000000}">
      <text>
        <r>
          <rPr>
            <sz val="11"/>
            <rFont val="Calibri"/>
          </rPr>
          <t>RHEL 8 must require users to reauthenticate for privilege escalation.</t>
        </r>
      </text>
    </comment>
    <comment ref="J309" authorId="0" shapeId="0" xr:uid="{00000000-0006-0000-0B00-000048000000}">
      <text>
        <r>
          <rPr>
            <sz val="11"/>
            <rFont val="Calibri"/>
          </rPr>
          <t>RHEL 8 must not permit direct logons to the root account using remote access via SSH.</t>
        </r>
      </text>
    </comment>
    <comment ref="K309" authorId="0" shapeId="0" xr:uid="{00000000-0006-0000-0B00-000049000000}">
      <text>
        <r>
          <rPr>
            <sz val="11"/>
            <rFont val="Calibri"/>
          </rPr>
          <t>The root account must be the only account having unrestricted access to the RHEL 8 system.</t>
        </r>
      </text>
    </comment>
    <comment ref="L309" authorId="0" shapeId="0" xr:uid="{00000000-0006-0000-0B00-00004A000000}">
      <text>
        <r>
          <rPr>
            <sz val="11"/>
            <rFont val="Calibri"/>
          </rPr>
          <t>RHEL 8 must restrict privilege elevation to authorized personnel.</t>
        </r>
      </text>
    </comment>
    <comment ref="M309" authorId="0" shapeId="0" xr:uid="{00000000-0006-0000-0B00-00004B000000}">
      <text>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09" authorId="0" shapeId="0" xr:uid="{00000000-0006-0000-0B00-00004C000000}">
      <text>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9" authorId="0" shapeId="0" xr:uid="{00000000-0006-0000-0B00-00004D000000}">
      <text>
        <r>
          <rPr>
            <sz val="11"/>
            <rFont val="Calibri"/>
          </rPr>
          <t xml:space="preserve">RHEL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P309" authorId="0" shapeId="0" xr:uid="{00000000-0006-0000-0B00-00004E000000}">
      <text>
        <r>
          <rPr>
            <sz val="11"/>
            <rFont val="Calibri"/>
          </rPr>
          <t>The RHEL 8 operating system must not be configured to bypass password requirements for privilege escalation.</t>
        </r>
      </text>
    </comment>
    <comment ref="Q309" authorId="0" shapeId="0" xr:uid="{00000000-0006-0000-0B00-00004F000000}">
      <text>
        <r>
          <rPr>
            <sz val="11"/>
            <rFont val="Calibri"/>
          </rPr>
          <t>RHEL 8 must prevent nonprivileged users from executing privileged functions, including disabling, circumventing, or altering implemented security safeguards/countermeasures.</t>
        </r>
      </text>
    </comment>
    <comment ref="H310" authorId="0" shapeId="0" xr:uid="{00000000-0006-0000-0B00-000050000000}">
      <text>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I310" authorId="0" shapeId="0" xr:uid="{00000000-0006-0000-0B00-000051000000}">
      <text>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J310" authorId="0" shapeId="0" xr:uid="{00000000-0006-0000-0B00-000052000000}">
      <text>
        <r>
          <rPr>
            <sz val="11"/>
            <rFont val="Calibri"/>
          </rPr>
          <t>RHEL 8 must have the packages required for multifactor authentication installed.</t>
        </r>
      </text>
    </comment>
    <comment ref="K310" authorId="0" shapeId="0" xr:uid="{00000000-0006-0000-0B00-000053000000}">
      <text>
        <r>
          <rPr>
            <sz val="11"/>
            <rFont val="Calibri"/>
          </rPr>
          <t>RHEL 8 must implement certificate status checking for multifactor authentication.</t>
        </r>
      </text>
    </comment>
    <comment ref="L310" authorId="0" shapeId="0" xr:uid="{00000000-0006-0000-0B00-000054000000}">
      <text>
        <r>
          <rPr>
            <sz val="11"/>
            <rFont val="Calibri"/>
          </rPr>
          <t>RHEL 8 must accept Personal Identity Verification (PIV) credentials.</t>
        </r>
      </text>
    </comment>
    <comment ref="M310" authorId="0" shapeId="0" xr:uid="{00000000-0006-0000-0B00-000055000000}">
      <text>
        <r>
          <rPr>
            <sz val="11"/>
            <rFont val="Calibri"/>
          </rPr>
          <t>RHEL 8 must map the authenticated identity to the user or group account for PKI-based authentication.</t>
        </r>
      </text>
    </comment>
    <comment ref="N310" authorId="0" shapeId="0" xr:uid="{00000000-0006-0000-0B00-000056000000}">
      <text>
        <r>
          <rPr>
            <sz val="11"/>
            <rFont val="Calibri"/>
          </rPr>
          <t>RHEL 8 must implement smart card logon for multifactor authentication for access to interactive accounts.</t>
        </r>
      </text>
    </comment>
    <comment ref="H345" authorId="0" shapeId="0" xr:uid="{00000000-0006-0000-0B00-000057000000}">
      <text>
        <r>
          <rPr>
            <sz val="11"/>
            <rFont val="Calibri"/>
          </rPr>
          <t>A sticky bit must be set on all RHEL 8 public directories to prevent unauthorized and unintended information transferred via shared system resources.</t>
        </r>
      </text>
    </comment>
    <comment ref="I345" authorId="0" shapeId="0" xr:uid="{00000000-0006-0000-0B00-000058000000}">
      <text>
        <r>
          <rPr>
            <sz val="11"/>
            <rFont val="Calibri"/>
          </rPr>
          <t>RHEL 8 system commands must have mode 755 or less permissive.</t>
        </r>
      </text>
    </comment>
    <comment ref="J345" authorId="0" shapeId="0" xr:uid="{00000000-0006-0000-0B00-000059000000}">
      <text>
        <r>
          <rPr>
            <sz val="11"/>
            <rFont val="Calibri"/>
          </rPr>
          <t>RHEL 8 system commands must be owned by root.</t>
        </r>
      </text>
    </comment>
    <comment ref="K345" authorId="0" shapeId="0" xr:uid="{00000000-0006-0000-0B00-00005A000000}">
      <text>
        <r>
          <rPr>
            <sz val="11"/>
            <rFont val="Calibri"/>
          </rPr>
          <t>RHEL 8 system commands must be group-owned by root or a system account.</t>
        </r>
      </text>
    </comment>
    <comment ref="L345" authorId="0" shapeId="0" xr:uid="{00000000-0006-0000-0B00-00005B000000}">
      <text>
        <r>
          <rPr>
            <sz val="11"/>
            <rFont val="Calibri"/>
          </rPr>
          <t>RHEL 8 library files must have mode 755 or less permissive.</t>
        </r>
      </text>
    </comment>
    <comment ref="M345" authorId="0" shapeId="0" xr:uid="{00000000-0006-0000-0B00-00005C000000}">
      <text>
        <r>
          <rPr>
            <sz val="11"/>
            <rFont val="Calibri"/>
          </rPr>
          <t>RHEL 8 library files must be owned by root.</t>
        </r>
      </text>
    </comment>
    <comment ref="N345" authorId="0" shapeId="0" xr:uid="{00000000-0006-0000-0B00-00005D000000}">
      <text>
        <r>
          <rPr>
            <sz val="11"/>
            <rFont val="Calibri"/>
          </rPr>
          <t>RHEL 8 library files must be group-owned by root.</t>
        </r>
      </text>
    </comment>
    <comment ref="O345" authorId="0" shapeId="0" xr:uid="{00000000-0006-0000-0B00-00005E000000}">
      <text>
        <r>
          <rPr>
            <sz val="11"/>
            <rFont val="Calibri"/>
          </rPr>
          <t>The RHEL 8 SSH daemon must perform strict mode checking of home directory configuration files.</t>
        </r>
      </text>
    </comment>
    <comment ref="P345" authorId="0" shapeId="0" xr:uid="{00000000-0006-0000-0B00-00005F000000}">
      <text>
        <r>
          <rPr>
            <sz val="11"/>
            <rFont val="Calibri"/>
          </rPr>
          <t>RHEL 8 must prevent files with the setuid and setgid bit set from being executed on file systems that contain user home directories.</t>
        </r>
      </text>
    </comment>
    <comment ref="Q345" authorId="0" shapeId="0" xr:uid="{00000000-0006-0000-0B00-000060000000}">
      <text>
        <r>
          <rPr>
            <sz val="11"/>
            <rFont val="Calibri"/>
          </rPr>
          <t>RHEL 8 must prevent code from being executed on file systems that contain user home directories.</t>
        </r>
      </text>
    </comment>
    <comment ref="R345" authorId="0" shapeId="0" xr:uid="{00000000-0006-0000-0B00-000061000000}">
      <text>
        <r>
          <rPr>
            <sz val="11"/>
            <rFont val="Calibri"/>
          </rPr>
          <t>Executable search paths within the initialization files of all local interactive RHEL 8 users must only contain paths that resolve to the system default or the users home directory.</t>
        </r>
      </text>
    </comment>
    <comment ref="S345" authorId="0" shapeId="0" xr:uid="{00000000-0006-0000-0B00-000062000000}">
      <text>
        <r>
          <rPr>
            <sz val="11"/>
            <rFont val="Calibri"/>
          </rPr>
          <t>All RHEL 8 world-writable directories must be owned by root, sys, bin, or an application user.</t>
        </r>
      </text>
    </comment>
    <comment ref="T345" authorId="0" shapeId="0" xr:uid="{00000000-0006-0000-0B00-000063000000}">
      <text>
        <r>
          <rPr>
            <sz val="11"/>
            <rFont val="Calibri"/>
          </rPr>
          <t>All RHEL 8 world-writable directories must be group-owned by root, sys, bin, or an application group.</t>
        </r>
      </text>
    </comment>
    <comment ref="U345" authorId="0" shapeId="0" xr:uid="{00000000-0006-0000-0B00-000064000000}">
      <text>
        <r>
          <rPr>
            <sz val="11"/>
            <rFont val="Calibri"/>
          </rPr>
          <t>All RHEL 8 local interactive users must have a home directory assigned in the /etc/passwd file.</t>
        </r>
      </text>
    </comment>
    <comment ref="V345" authorId="0" shapeId="0" xr:uid="{00000000-0006-0000-0B00-000065000000}">
      <text>
        <r>
          <rPr>
            <sz val="11"/>
            <rFont val="Calibri"/>
          </rPr>
          <t>All RHEL 8 local interactive user home directories must have mode 0750 or less permissive.</t>
        </r>
      </text>
    </comment>
    <comment ref="W345" authorId="0" shapeId="0" xr:uid="{00000000-0006-0000-0B00-000066000000}">
      <text>
        <r>
          <rPr>
            <sz val="11"/>
            <rFont val="Calibri"/>
          </rPr>
          <t>All RHEL 8 local interactive user home directories must be group-owned by the home directory owner’s primary group.</t>
        </r>
      </text>
    </comment>
    <comment ref="X345" authorId="0" shapeId="0" xr:uid="{00000000-0006-0000-0B00-000067000000}">
      <text>
        <r>
          <rPr>
            <sz val="11"/>
            <rFont val="Calibri"/>
          </rPr>
          <t>All RHEL 8 local interactive user home directories defined in the /etc/passwd file must exist.</t>
        </r>
      </text>
    </comment>
    <comment ref="Y345" authorId="0" shapeId="0" xr:uid="{00000000-0006-0000-0B00-000068000000}">
      <text>
        <r>
          <rPr>
            <sz val="11"/>
            <rFont val="Calibri"/>
          </rPr>
          <t>All RHEL 8 local interactive user accounts must be assigned a home directory upon creation.</t>
        </r>
      </text>
    </comment>
    <comment ref="Z345" authorId="0" shapeId="0" xr:uid="{00000000-0006-0000-0B00-000069000000}">
      <text>
        <r>
          <rPr>
            <sz val="11"/>
            <rFont val="Calibri"/>
          </rPr>
          <t>All RHEL 8 local initialization files must have mode 0740 or less permissive.</t>
        </r>
      </text>
    </comment>
    <comment ref="AA345" authorId="0" shapeId="0" xr:uid="{00000000-0006-0000-0B00-00006A000000}">
      <text>
        <r>
          <rPr>
            <sz val="11"/>
            <rFont val="Calibri"/>
          </rPr>
          <t>All RHEL 8 local files and directories must have a valid owner.</t>
        </r>
      </text>
    </comment>
    <comment ref="AB345" authorId="0" shapeId="0" xr:uid="{00000000-0006-0000-0B00-00006B000000}">
      <text>
        <r>
          <rPr>
            <sz val="11"/>
            <rFont val="Calibri"/>
          </rPr>
          <t>All RHEL 8 local files and directories must have a valid group owner.</t>
        </r>
      </text>
    </comment>
    <comment ref="AC345" authorId="0" shapeId="0" xr:uid="{00000000-0006-0000-0B00-00006C000000}">
      <text>
        <r>
          <rPr>
            <sz val="11"/>
            <rFont val="Calibri"/>
          </rPr>
          <t>A separate RHEL 8 filesystem must be used for user home directories (such as /home or an equivalent).</t>
        </r>
      </text>
    </comment>
    <comment ref="AD345" authorId="0" shapeId="0" xr:uid="{00000000-0006-0000-0B00-00006D000000}">
      <text>
        <r>
          <rPr>
            <sz val="11"/>
            <rFont val="Calibri"/>
          </rPr>
          <t>RHEL 8 duplicate User IDs (UIDs) must not exist for interactive users.</t>
        </r>
      </text>
    </comment>
    <comment ref="AE345" authorId="0" shapeId="0" xr:uid="{00000000-0006-0000-0B00-00006E000000}">
      <text>
        <r>
          <rPr>
            <sz val="11"/>
            <rFont val="Calibri"/>
          </rPr>
          <t>RHEL 8 account identifiers (individuals, groups, roles, and devices) must be disabled after 35 days of inactivity.</t>
        </r>
      </text>
    </comment>
    <comment ref="AF345" authorId="0" shapeId="0" xr:uid="{00000000-0006-0000-0B00-00006F000000}">
      <text>
        <r>
          <rPr>
            <sz val="11"/>
            <rFont val="Calibri"/>
          </rPr>
          <t>RHEL 8 must not have unnecessary accounts.</t>
        </r>
      </text>
    </comment>
    <comment ref="AG345" authorId="0" shapeId="0" xr:uid="{00000000-0006-0000-0B00-000070000000}">
      <text>
        <r>
          <rPr>
            <sz val="11"/>
            <rFont val="Calibri"/>
          </rPr>
          <t>RHEL 8 must define default permissions for all authenticated users in such a way that the user can only read and modify their own files.</t>
        </r>
      </text>
    </comment>
    <comment ref="AH345" authorId="0" shapeId="0" xr:uid="{00000000-0006-0000-0B00-000071000000}">
      <text>
        <r>
          <rPr>
            <sz val="11"/>
            <rFont val="Calibri"/>
          </rPr>
          <t>RHEL 8 must set the umask value to 077 for all local interactive user accounts.</t>
        </r>
      </text>
    </comment>
    <comment ref="AI345" authorId="0" shapeId="0" xr:uid="{00000000-0006-0000-0B00-000072000000}">
      <text>
        <r>
          <rPr>
            <sz val="11"/>
            <rFont val="Calibri"/>
          </rPr>
          <t>RHEL 8 must define default permissions for logon and non-logon shells.</t>
        </r>
      </text>
    </comment>
    <comment ref="AJ345" authorId="0" shapeId="0" xr:uid="{00000000-0006-0000-0B00-000073000000}">
      <text>
        <r>
          <rPr>
            <sz val="11"/>
            <rFont val="Calibri"/>
          </rPr>
          <t>All RHEL 8 local interactive user home directory files must have mode 0750 or less permissive.</t>
        </r>
      </text>
    </comment>
    <comment ref="AK345" authorId="0" shapeId="0" xr:uid="{00000000-0006-0000-0B00-000074000000}">
      <text>
        <r>
          <rPr>
            <sz val="11"/>
            <rFont val="Calibri"/>
          </rPr>
          <t>RHEL 8 must be configured so that all files and directories contained in local interactive user home directories are group-owned by a group of which the home directory owner is a member.</t>
        </r>
      </text>
    </comment>
    <comment ref="AL345" authorId="0" shapeId="0" xr:uid="{00000000-0006-0000-0B00-000075000000}">
      <text>
        <r>
          <rPr>
            <sz val="11"/>
            <rFont val="Calibri"/>
          </rPr>
          <t>RHEL 8 library directories must have mode 755 or less permissive.</t>
        </r>
      </text>
    </comment>
    <comment ref="AM345" authorId="0" shapeId="0" xr:uid="{00000000-0006-0000-0B00-000076000000}">
      <text>
        <r>
          <rPr>
            <sz val="11"/>
            <rFont val="Calibri"/>
          </rPr>
          <t>RHEL 8 library directories must be owned by root.</t>
        </r>
      </text>
    </comment>
    <comment ref="AN345" authorId="0" shapeId="0" xr:uid="{00000000-0006-0000-0B00-000077000000}">
      <text>
        <r>
          <rPr>
            <sz val="11"/>
            <rFont val="Calibri"/>
          </rPr>
          <t>RHEL 8 library directories must be group-owned by root or a system account.</t>
        </r>
      </text>
    </comment>
    <comment ref="H355" authorId="0" shapeId="0" xr:uid="{00000000-0006-0000-0B00-000078000000}">
      <text>
        <r>
          <rPr>
            <sz val="11"/>
            <rFont val="Calibri"/>
          </rPr>
          <t>Successful/unsuccessful uses of the pam_timestamp_check command in RHEL 8 must generate an audit record.</t>
        </r>
      </text>
    </comment>
    <comment ref="I355" authorId="0" shapeId="0" xr:uid="{00000000-0006-0000-0B00-000079000000}">
      <text>
        <r>
          <rPr>
            <sz val="11"/>
            <rFont val="Calibri"/>
          </rPr>
          <t>RHEL 8 must securely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H356" authorId="0" shapeId="0" xr:uid="{00000000-0006-0000-0B00-00007A000000}">
      <text>
        <r>
          <rPr>
            <sz val="11"/>
            <rFont val="Calibri"/>
          </rPr>
          <t>All RHEL 8 remote access methods must be monitored.</t>
        </r>
      </text>
    </comment>
    <comment ref="I356" authorId="0" shapeId="0" xr:uid="{00000000-0006-0000-0B00-00007B000000}">
      <text>
        <r>
          <rPr>
            <sz val="11"/>
            <rFont val="Calibri"/>
          </rPr>
          <t>RHEL 8, for PKI-based authentication, must validate certificates by constructing a certification path (which includes status information) to an accepted trust anchor.</t>
        </r>
      </text>
    </comment>
    <comment ref="J356" authorId="0" shapeId="0" xr:uid="{00000000-0006-0000-0B00-00007C000000}">
      <text>
        <r>
          <rPr>
            <sz val="11"/>
            <rFont val="Calibri"/>
          </rPr>
          <t>RHEL 8, for certificate-based authentication, must enforce authorized access to the corresponding private key.</t>
        </r>
      </text>
    </comment>
    <comment ref="K356" authorId="0" shapeId="0" xr:uid="{00000000-0006-0000-0B00-00007D000000}">
      <text>
        <r>
          <rPr>
            <sz val="11"/>
            <rFont val="Calibri"/>
          </rPr>
          <t>RHEL 8 operating systems must require authentication upon booting into rescue mode.</t>
        </r>
      </text>
    </comment>
    <comment ref="L356" authorId="0" shapeId="0" xr:uid="{00000000-0006-0000-0B00-00007E000000}">
      <text>
        <r>
          <rPr>
            <sz val="11"/>
            <rFont val="Calibri"/>
          </rPr>
          <t>The krb5-workstation package must not be installed on RHEL 8.</t>
        </r>
      </text>
    </comment>
    <comment ref="M356" authorId="0" shapeId="0" xr:uid="{00000000-0006-0000-0B00-00007F000000}">
      <text>
        <r>
          <rPr>
            <sz val="11"/>
            <rFont val="Calibri"/>
          </rPr>
          <t>RHEL 8 must disable virtual syscalls.</t>
        </r>
      </text>
    </comment>
    <comment ref="N356" authorId="0" shapeId="0" xr:uid="{00000000-0006-0000-0B00-000080000000}">
      <text>
        <r>
          <rPr>
            <sz val="11"/>
            <rFont val="Calibri"/>
          </rPr>
          <t>RHEL 8 must use a separate file system for the system audit data path.</t>
        </r>
      </text>
    </comment>
    <comment ref="O356" authorId="0" shapeId="0" xr:uid="{00000000-0006-0000-0B00-000081000000}">
      <text>
        <r>
          <rPr>
            <sz val="11"/>
            <rFont val="Calibri"/>
          </rPr>
          <t>A separate RHEL 8 filesystem must be used for the /tmp directory.</t>
        </r>
      </text>
    </comment>
    <comment ref="P356" authorId="0" shapeId="0" xr:uid="{00000000-0006-0000-0B00-000082000000}">
      <text>
        <r>
          <rPr>
            <sz val="11"/>
            <rFont val="Calibri"/>
          </rPr>
          <t>The rsyslog service must be running in RHEL 8.</t>
        </r>
      </text>
    </comment>
    <comment ref="Q356" authorId="0" shapeId="0" xr:uid="{00000000-0006-0000-0B00-000083000000}">
      <text>
        <r>
          <rPr>
            <sz val="11"/>
            <rFont val="Calibri"/>
          </rPr>
          <t>RHEL 8 must prevent special devices on non-root local partitions.</t>
        </r>
      </text>
    </comment>
    <comment ref="R356" authorId="0" shapeId="0" xr:uid="{00000000-0006-0000-0B00-000084000000}">
      <text>
        <r>
          <rPr>
            <sz val="11"/>
            <rFont val="Calibri"/>
          </rPr>
          <t>RHEL 8 must prevent special devices on file systems that are used with removable media.</t>
        </r>
      </text>
    </comment>
    <comment ref="S356" authorId="0" shapeId="0" xr:uid="{00000000-0006-0000-0B00-000085000000}">
      <text>
        <r>
          <rPr>
            <sz val="11"/>
            <rFont val="Calibri"/>
          </rPr>
          <t>RHEL 8 must prevent code from being executed on file systems that are used with removable media.</t>
        </r>
      </text>
    </comment>
    <comment ref="T356" authorId="0" shapeId="0" xr:uid="{00000000-0006-0000-0B00-000086000000}">
      <text>
        <r>
          <rPr>
            <sz val="11"/>
            <rFont val="Calibri"/>
          </rPr>
          <t>RHEL 8 must disable kernel dumps unless needed.</t>
        </r>
      </text>
    </comment>
    <comment ref="U356" authorId="0" shapeId="0" xr:uid="{00000000-0006-0000-0B00-000087000000}">
      <text>
        <r>
          <rPr>
            <sz val="11"/>
            <rFont val="Calibri"/>
          </rPr>
          <t>RHEL 8 must prevent system messages from being presented when three unsuccessful logon attempts occur.</t>
        </r>
      </text>
    </comment>
    <comment ref="V356" authorId="0" shapeId="0" xr:uid="{00000000-0006-0000-0B00-000088000000}">
      <text>
        <r>
          <rPr>
            <sz val="11"/>
            <rFont val="Calibri"/>
          </rPr>
          <t>RHEL 8 must prevent system messages from being presented when three unsuccessful logon attempts occur.</t>
        </r>
      </text>
    </comment>
    <comment ref="W356" authorId="0" shapeId="0" xr:uid="{00000000-0006-0000-0B00-000089000000}">
      <text>
        <r>
          <rPr>
            <sz val="11"/>
            <rFont val="Calibri"/>
          </rPr>
          <t>RHEL 8 must log user name information when unsuccessful logon attempts occur.</t>
        </r>
      </text>
    </comment>
    <comment ref="X356" authorId="0" shapeId="0" xr:uid="{00000000-0006-0000-0B00-00008A000000}">
      <text>
        <r>
          <rPr>
            <sz val="11"/>
            <rFont val="Calibri"/>
          </rPr>
          <t>RHEL 8 must log user name information when unsuccessful logon attempts occur.</t>
        </r>
      </text>
    </comment>
    <comment ref="Y356" authorId="0" shapeId="0" xr:uid="{00000000-0006-0000-0B00-00008B000000}">
      <text>
        <r>
          <rPr>
            <sz val="11"/>
            <rFont val="Calibri"/>
          </rPr>
          <t>The RHEL 8 audit system must be configured to audit the execution of privileged functions and prevent all software from executing at higher privilege levels than users executing the software.</t>
        </r>
      </text>
    </comment>
    <comment ref="Z356" authorId="0" shapeId="0" xr:uid="{00000000-0006-0000-0B00-00008C000000}">
      <text>
        <r>
          <rPr>
            <sz val="11"/>
            <rFont val="Calibri"/>
          </rPr>
          <t>Cron logging must be implemented in RHEL 8.</t>
        </r>
      </text>
    </comment>
    <comment ref="AA356" authorId="0" shapeId="0" xr:uid="{00000000-0006-0000-0B00-00008D000000}">
      <text>
        <r>
          <rPr>
            <sz val="11"/>
            <rFont val="Calibri"/>
          </rPr>
          <t>The RHEL 8 audit system must audit local events.</t>
        </r>
      </text>
    </comment>
    <comment ref="AB356" authorId="0" shapeId="0" xr:uid="{00000000-0006-0000-0B00-00008E000000}">
      <text>
        <r>
          <rPr>
            <sz val="11"/>
            <rFont val="Calibri"/>
          </rPr>
          <t>RHEL 8 must resolve audit information before writing to disk.</t>
        </r>
      </text>
    </comment>
    <comment ref="AC356" authorId="0" shapeId="0" xr:uid="{00000000-0006-0000-0B00-00008F000000}">
      <text>
        <r>
          <rPr>
            <sz val="11"/>
            <rFont val="Calibri"/>
          </rPr>
          <t>RHEL 8 must generate audit records for all account creations, modifications, disabling, and termination events that affect /etc/shadow.</t>
        </r>
      </text>
    </comment>
    <comment ref="AD356" authorId="0" shapeId="0" xr:uid="{00000000-0006-0000-0B00-000090000000}">
      <text>
        <r>
          <rPr>
            <sz val="11"/>
            <rFont val="Calibri"/>
          </rPr>
          <t>RHEL 8 must generate audit records for all account creations, modifications, disabling, and termination events that affect /etc/security/opasswd.</t>
        </r>
      </text>
    </comment>
    <comment ref="AE356" authorId="0" shapeId="0" xr:uid="{00000000-0006-0000-0B00-000091000000}">
      <text>
        <r>
          <rPr>
            <sz val="11"/>
            <rFont val="Calibri"/>
          </rPr>
          <t>RHEL 8 must generate audit records for all account creations, modifications, disabling, and termination events that affect /etc/passwd.</t>
        </r>
      </text>
    </comment>
    <comment ref="AF356" authorId="0" shapeId="0" xr:uid="{00000000-0006-0000-0B00-000092000000}">
      <text>
        <r>
          <rPr>
            <sz val="11"/>
            <rFont val="Calibri"/>
          </rPr>
          <t>RHEL 8 must generate audit records for all account creations, modifications, disabling, and termination events that affect /etc/gshadow.</t>
        </r>
      </text>
    </comment>
    <comment ref="AG356" authorId="0" shapeId="0" xr:uid="{00000000-0006-0000-0B00-000093000000}">
      <text>
        <r>
          <rPr>
            <sz val="11"/>
            <rFont val="Calibri"/>
          </rPr>
          <t>RHEL 8 must generate audit records for all account creations, modifications, disabling, and termination events that affect /etc/group.</t>
        </r>
      </text>
    </comment>
    <comment ref="AH356" authorId="0" shapeId="0" xr:uid="{00000000-0006-0000-0B00-000094000000}">
      <text>
        <r>
          <rPr>
            <sz val="11"/>
            <rFont val="Calibri"/>
          </rPr>
          <t>RHEL 8 must generate audit records for all account creations, modifications, disabling, and termination events that affect /etc/sudoers.</t>
        </r>
      </text>
    </comment>
    <comment ref="AI356" authorId="0" shapeId="0" xr:uid="{00000000-0006-0000-0B00-000095000000}">
      <text>
        <r>
          <rPr>
            <sz val="11"/>
            <rFont val="Calibri"/>
          </rPr>
          <t>RHEL 8 must generate audit records for all account creations, modifications, disabling, and termination events that affect /etc/sudoers.d/.</t>
        </r>
      </text>
    </comment>
    <comment ref="AJ356" authorId="0" shapeId="0" xr:uid="{00000000-0006-0000-0B00-000096000000}">
      <text>
        <r>
          <rPr>
            <sz val="11"/>
            <rFont val="Calibri"/>
          </rPr>
          <t>The RHEL 8 audit package must be installed.</t>
        </r>
      </text>
    </comment>
    <comment ref="AK356" authorId="0" shapeId="0" xr:uid="{00000000-0006-0000-0B00-000097000000}">
      <text>
        <r>
          <rPr>
            <sz val="11"/>
            <rFont val="Calibri"/>
          </rPr>
          <t>Successful/unsuccessful uses of the su command in RHEL 8 must generate an audit record.</t>
        </r>
      </text>
    </comment>
    <comment ref="AL356" authorId="0" shapeId="0" xr:uid="{00000000-0006-0000-0B00-000098000000}">
      <text>
        <r>
          <rPr>
            <sz val="11"/>
            <rFont val="Calibri"/>
          </rPr>
          <t>The RHEL 8 audit system must be configured to audit any usage of the setxattr, fsetxattr, lsetxattr, removexattr, fremovexattr, and lremovexattr system calls.</t>
        </r>
      </text>
    </comment>
    <comment ref="AM356" authorId="0" shapeId="0" xr:uid="{00000000-0006-0000-0B00-000099000000}">
      <text>
        <r>
          <rPr>
            <sz val="11"/>
            <rFont val="Calibri"/>
          </rPr>
          <t>Successful/unsuccessful uses of the chage command in RHEL 8 must generate an audit record.</t>
        </r>
      </text>
    </comment>
    <comment ref="AN356" authorId="0" shapeId="0" xr:uid="{00000000-0006-0000-0B00-00009A000000}">
      <text>
        <r>
          <rPr>
            <sz val="11"/>
            <rFont val="Calibri"/>
          </rPr>
          <t>Successful/unsuccessful uses of the chcon command in RHEL 8 must generate an audit record.</t>
        </r>
      </text>
    </comment>
    <comment ref="AO356" authorId="0" shapeId="0" xr:uid="{00000000-0006-0000-0B00-00009B000000}">
      <text>
        <r>
          <rPr>
            <sz val="11"/>
            <rFont val="Calibri"/>
          </rPr>
          <t>Successful/unsuccessful uses of the ssh-agent in RHEL 8 must generate an audit record.</t>
        </r>
      </text>
    </comment>
    <comment ref="AP356" authorId="0" shapeId="0" xr:uid="{00000000-0006-0000-0B00-00009C000000}">
      <text>
        <r>
          <rPr>
            <sz val="11"/>
            <rFont val="Calibri"/>
          </rPr>
          <t>Successful/unsuccessful uses of the passwd command in RHEL 8 must generate an audit record.</t>
        </r>
      </text>
    </comment>
    <comment ref="AQ356" authorId="0" shapeId="0" xr:uid="{00000000-0006-0000-0B00-00009D000000}">
      <text>
        <r>
          <rPr>
            <sz val="11"/>
            <rFont val="Calibri"/>
          </rPr>
          <t>Successful/unsuccessful uses of the mount command in RHEL 8 must generate an audit record.</t>
        </r>
      </text>
    </comment>
    <comment ref="AR356" authorId="0" shapeId="0" xr:uid="{00000000-0006-0000-0B00-00009E000000}">
      <text>
        <r>
          <rPr>
            <sz val="11"/>
            <rFont val="Calibri"/>
          </rPr>
          <t>Successful/unsuccessful uses of the umount command in RHEL 8 must generate an audit record.</t>
        </r>
      </text>
    </comment>
    <comment ref="AS356" authorId="0" shapeId="0" xr:uid="{00000000-0006-0000-0B00-00009F000000}">
      <text>
        <r>
          <rPr>
            <sz val="11"/>
            <rFont val="Calibri"/>
          </rPr>
          <t>Successful/unsuccessful uses of the mount syscall in RHEL 8 must generate an audit record.</t>
        </r>
      </text>
    </comment>
    <comment ref="AT356" authorId="0" shapeId="0" xr:uid="{00000000-0006-0000-0B00-0000A0000000}">
      <text>
        <r>
          <rPr>
            <sz val="11"/>
            <rFont val="Calibri"/>
          </rPr>
          <t>Successful/unsuccessful uses of the unix_update in RHEL 8 must generate an audit record.</t>
        </r>
      </text>
    </comment>
    <comment ref="AU356" authorId="0" shapeId="0" xr:uid="{00000000-0006-0000-0B00-0000A1000000}">
      <text>
        <r>
          <rPr>
            <sz val="11"/>
            <rFont val="Calibri"/>
          </rPr>
          <t>Successful/unsuccessful uses of postdrop in RHEL 8 must generate an audit record.</t>
        </r>
      </text>
    </comment>
    <comment ref="H360" authorId="0" shapeId="0" xr:uid="{00000000-0006-0000-0B00-0000A2000000}">
      <text>
        <r>
          <rPr>
            <sz val="11"/>
            <rFont val="Calibri"/>
          </rPr>
          <t>RHEL 8 must label all off-loaded audit logs before sending them to the central log server.</t>
        </r>
      </text>
    </comment>
    <comment ref="I360" authorId="0" shapeId="0" xr:uid="{00000000-0006-0000-0B00-0000A3000000}">
      <text>
        <r>
          <rPr>
            <sz val="11"/>
            <rFont val="Calibri"/>
          </rPr>
          <t>RHEL 8 must have the packages required for offloading audit logs installed.</t>
        </r>
      </text>
    </comment>
    <comment ref="J360" authorId="0" shapeId="0" xr:uid="{00000000-0006-0000-0B00-0000A4000000}">
      <text>
        <r>
          <rPr>
            <sz val="11"/>
            <rFont val="Calibri"/>
          </rPr>
          <t>RHEL 8 must have the packages required for encrypting offloaded audit logs installed.</t>
        </r>
      </text>
    </comment>
    <comment ref="K360" authorId="0" shapeId="0" xr:uid="{00000000-0006-0000-0B00-0000A5000000}">
      <text>
        <r>
          <rPr>
            <sz val="11"/>
            <rFont val="Calibri"/>
          </rPr>
          <t>RHEL 8 must encrypt the transfer of audit records off-loaded onto a different system or media from the system being audited.</t>
        </r>
      </text>
    </comment>
    <comment ref="L360" authorId="0" shapeId="0" xr:uid="{00000000-0006-0000-0B00-0000A6000000}">
      <text>
        <r>
          <rPr>
            <sz val="11"/>
            <rFont val="Calibri"/>
          </rPr>
          <t>RHEL 8 must authenticate the remote logging server for off-loading audit logs.</t>
        </r>
      </text>
    </comment>
    <comment ref="H361" authorId="0" shapeId="0" xr:uid="{00000000-0006-0000-0B00-0000A7000000}">
      <text>
        <r>
          <rPr>
            <sz val="11"/>
            <rFont val="Calibri"/>
          </rPr>
          <t>The RHEL 8 /var/log/messages file must have mode 0640 or less permissive.</t>
        </r>
      </text>
    </comment>
    <comment ref="I361" authorId="0" shapeId="0" xr:uid="{00000000-0006-0000-0B00-0000A8000000}">
      <text>
        <r>
          <rPr>
            <sz val="11"/>
            <rFont val="Calibri"/>
          </rPr>
          <t>The RHEL 8 /var/log/messages file must be owned by root.</t>
        </r>
      </text>
    </comment>
    <comment ref="J361" authorId="0" shapeId="0" xr:uid="{00000000-0006-0000-0B00-0000A9000000}">
      <text>
        <r>
          <rPr>
            <sz val="11"/>
            <rFont val="Calibri"/>
          </rPr>
          <t>The RHEL 8 /var/log/messages file must be group-owned by root.</t>
        </r>
      </text>
    </comment>
    <comment ref="K361" authorId="0" shapeId="0" xr:uid="{00000000-0006-0000-0B00-0000AA000000}">
      <text>
        <r>
          <rPr>
            <sz val="11"/>
            <rFont val="Calibri"/>
          </rPr>
          <t>The RHEL 8 /var/log directory must have mode 0755 or less permissive.</t>
        </r>
      </text>
    </comment>
    <comment ref="L361" authorId="0" shapeId="0" xr:uid="{00000000-0006-0000-0B00-0000AB000000}">
      <text>
        <r>
          <rPr>
            <sz val="11"/>
            <rFont val="Calibri"/>
          </rPr>
          <t>The RHEL 8 /var/log directory must be owned by root.</t>
        </r>
      </text>
    </comment>
    <comment ref="M361" authorId="0" shapeId="0" xr:uid="{00000000-0006-0000-0B00-0000AC000000}">
      <text>
        <r>
          <rPr>
            <sz val="11"/>
            <rFont val="Calibri"/>
          </rPr>
          <t>The RHEL 8 /var/log directory must be group-owned by root.</t>
        </r>
      </text>
    </comment>
    <comment ref="N361" authorId="0" shapeId="0" xr:uid="{00000000-0006-0000-0B00-0000AD000000}">
      <text>
        <r>
          <rPr>
            <sz val="11"/>
            <rFont val="Calibri"/>
          </rPr>
          <t>RHEL 8 audit logs must have a mode of 0600 or less permissive to prevent unauthorized read access.</t>
        </r>
      </text>
    </comment>
    <comment ref="O361" authorId="0" shapeId="0" xr:uid="{00000000-0006-0000-0B00-0000AE000000}">
      <text>
        <r>
          <rPr>
            <sz val="11"/>
            <rFont val="Calibri"/>
          </rPr>
          <t>RHEL 8 audit logs must be owned by root to prevent unauthorized read access.</t>
        </r>
      </text>
    </comment>
    <comment ref="P361" authorId="0" shapeId="0" xr:uid="{00000000-0006-0000-0B00-0000AF000000}">
      <text>
        <r>
          <rPr>
            <sz val="11"/>
            <rFont val="Calibri"/>
          </rPr>
          <t>RHEL 8 audit logs must be group-owned by root to prevent unauthorized read access.</t>
        </r>
      </text>
    </comment>
    <comment ref="Q361" authorId="0" shapeId="0" xr:uid="{00000000-0006-0000-0B00-0000B0000000}">
      <text>
        <r>
          <rPr>
            <sz val="11"/>
            <rFont val="Calibri"/>
          </rPr>
          <t>RHEL 8 audit log directory must be owned by root to prevent unauthorized read access.</t>
        </r>
      </text>
    </comment>
    <comment ref="R361" authorId="0" shapeId="0" xr:uid="{00000000-0006-0000-0B00-0000B1000000}">
      <text>
        <r>
          <rPr>
            <sz val="11"/>
            <rFont val="Calibri"/>
          </rPr>
          <t>RHEL 8 audit log directory must be group-owned by root to prevent unauthorized read access.</t>
        </r>
      </text>
    </comment>
    <comment ref="S361" authorId="0" shapeId="0" xr:uid="{00000000-0006-0000-0B00-0000B2000000}">
      <text>
        <r>
          <rPr>
            <sz val="11"/>
            <rFont val="Calibri"/>
          </rPr>
          <t>RHEL 8 audit log directory must have a mode of 0700 or less permissive to prevent unauthorized read access.</t>
        </r>
      </text>
    </comment>
    <comment ref="T361" authorId="0" shapeId="0" xr:uid="{00000000-0006-0000-0B00-0000B3000000}">
      <text>
        <r>
          <rPr>
            <sz val="11"/>
            <rFont val="Calibri"/>
          </rPr>
          <t>RHEL 8 audit system must protect auditing rules from unauthorized change.</t>
        </r>
      </text>
    </comment>
    <comment ref="U361" authorId="0" shapeId="0" xr:uid="{00000000-0006-0000-0B00-0000B4000000}">
      <text>
        <r>
          <rPr>
            <sz val="11"/>
            <rFont val="Calibri"/>
          </rPr>
          <t>RHEL 8 audit system must protect logon UIDs from unauthorized change.</t>
        </r>
      </text>
    </comment>
    <comment ref="V361" authorId="0" shapeId="0" xr:uid="{00000000-0006-0000-0B00-0000B5000000}">
      <text>
        <r>
          <rPr>
            <sz val="11"/>
            <rFont val="Calibri"/>
          </rPr>
          <t>RHEL 8 audit tools must have a mode of 0755 or less permissive.</t>
        </r>
      </text>
    </comment>
    <comment ref="W361" authorId="0" shapeId="0" xr:uid="{00000000-0006-0000-0B00-0000B6000000}">
      <text>
        <r>
          <rPr>
            <sz val="11"/>
            <rFont val="Calibri"/>
          </rPr>
          <t>RHEL 8 audit tools must be owned by root.</t>
        </r>
      </text>
    </comment>
    <comment ref="X361" authorId="0" shapeId="0" xr:uid="{00000000-0006-0000-0B00-0000B7000000}">
      <text>
        <r>
          <rPr>
            <sz val="11"/>
            <rFont val="Calibri"/>
          </rPr>
          <t>RHEL 8 audit tools must be group-owned by root.</t>
        </r>
      </text>
    </comment>
    <comment ref="Y361" authorId="0" shapeId="0" xr:uid="{00000000-0006-0000-0B00-0000B8000000}">
      <text>
        <r>
          <rPr>
            <sz val="11"/>
            <rFont val="Calibri"/>
          </rPr>
          <t>RHEL 8 must use cryptographic mechanisms to protect the integrity of audit tools.</t>
        </r>
      </text>
    </comment>
    <comment ref="H362" authorId="0" shapeId="0" xr:uid="{00000000-0006-0000-0B00-0000B9000000}">
      <text>
        <r>
          <rPr>
            <sz val="11"/>
            <rFont val="Calibri"/>
          </rPr>
          <t>The RHEL 8 System Administrator (SA) and Information System Security Officer (ISSO) (at a minimum) must be alerted of an audit processing failure event.</t>
        </r>
      </text>
    </comment>
    <comment ref="I362" authorId="0" shapeId="0" xr:uid="{00000000-0006-0000-0B00-0000BA000000}">
      <text>
        <r>
          <rPr>
            <sz val="11"/>
            <rFont val="Calibri"/>
          </rPr>
          <t>The RHEL 8 Information System Security Officer (ISSO) and System Administrator (SA) (at a minimum) must have mail aliases to be notified of an audit processing failure.</t>
        </r>
      </text>
    </comment>
    <comment ref="J362" authorId="0" shapeId="0" xr:uid="{00000000-0006-0000-0B00-0000BB000000}">
      <text>
        <r>
          <rPr>
            <sz val="11"/>
            <rFont val="Calibri"/>
          </rPr>
          <t>The RHEL 8 System must take appropriate action when an audit processing failure occurs.</t>
        </r>
      </text>
    </comment>
    <comment ref="K362" authorId="0" shapeId="0" xr:uid="{00000000-0006-0000-0B00-0000BC000000}">
      <text>
        <r>
          <rPr>
            <sz val="11"/>
            <rFont val="Calibri"/>
          </rPr>
          <t>The RHEL 8 audit system must take appropriate action when the audit storage volume is full.</t>
        </r>
      </text>
    </comment>
    <comment ref="L362" authorId="0" shapeId="0" xr:uid="{00000000-0006-0000-0B00-0000BD000000}">
      <text>
        <r>
          <rPr>
            <sz val="11"/>
            <rFont val="Calibri"/>
          </rPr>
          <t>RHEL 8 must notify the System Administrator (SA) and Information System Security Officer (ISSO) (at a minimum) when allocated audit record storage volume 75 percent utilization.</t>
        </r>
      </text>
    </comment>
  </commentList>
</comments>
</file>

<file path=xl/sharedStrings.xml><?xml version="1.0" encoding="utf-8"?>
<sst xmlns="http://schemas.openxmlformats.org/spreadsheetml/2006/main" count="16768" uniqueCount="7441">
  <si>
    <t>Id</t>
  </si>
  <si>
    <t>Title</t>
  </si>
  <si>
    <t>Severity</t>
  </si>
  <si>
    <t>MoSCoW</t>
  </si>
  <si>
    <t>OpsImpact</t>
  </si>
  <si>
    <t>Phase</t>
  </si>
  <si>
    <t>ImplStatus</t>
  </si>
  <si>
    <t>Notes</t>
  </si>
  <si>
    <t>Remediation</t>
  </si>
  <si>
    <t>Description</t>
  </si>
  <si>
    <t>Audit</t>
  </si>
  <si>
    <t>Status</t>
  </si>
  <si>
    <t>LogID</t>
  </si>
  <si>
    <t>V-230221</t>
  </si>
  <si>
    <r>
      <rPr>
        <sz val="11"/>
        <rFont val="Calibri"/>
      </rPr>
      <t>RHEL 8 must be a vendor-supported release.</t>
    </r>
  </si>
  <si>
    <t>CAT I (High)</t>
  </si>
  <si>
    <t>Unassigned</t>
  </si>
  <si>
    <t>Unassessed</t>
  </si>
  <si>
    <t>Pending</t>
  </si>
  <si>
    <t/>
  </si>
  <si>
    <r>
      <rPr>
        <sz val="11"/>
        <color rgb="FF000000"/>
        <rFont val="Calibri"/>
      </rPr>
      <t>Upgrade to a supported version of RHEL 8.</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</si>
  <si>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Red Hat offers the Extended Update Support (EUS) add-on to a Red Hat Enterprise Linux subscription, for a fee, for those customers who wish to standardize on a specific minor release for an extended period. The RHEL 8 minor releases eligible for EUS are 8.1, 8.2, 8.4, 8.6, and 8.8. Each RHEL 8 EUS stream is available for 24 months from the availability of the minor release. RHEL 8.10 will be the final minor release overall. For more details on the Red Hat Enterprise Linux Life Cycle  visit https://access.redhat.com/support/policy/updates/errata/.</t>
    </r>
    <r>
      <rPr>
        <sz val="11"/>
        <color rgb="FF000000"/>
        <rFont val="Calibri"/>
      </rPr>
      <t xml:space="preserve">
</t>
    </r>
    <r>
      <rPr>
        <sz val="11"/>
        <color rgb="FF000000"/>
        <rFont val="Calibri"/>
      </rPr>
      <t>Note: The life-cycle time spans and dates are subject to adjustment.</t>
    </r>
  </si>
  <si>
    <r>
      <rPr>
        <sz val="11"/>
        <color rgb="FF000000"/>
        <rFont val="Calibri"/>
      </rPr>
      <t>Verify the version of the operating system is vendor supported.</t>
    </r>
    <r>
      <rPr>
        <sz val="11"/>
        <color rgb="FF000000"/>
        <rFont val="Calibri"/>
      </rPr>
      <t xml:space="preserve">
</t>
    </r>
    <r>
      <rPr>
        <sz val="11"/>
        <color rgb="FF000000"/>
        <rFont val="Calibri"/>
      </rPr>
      <t>Note: The lifecycle time spans and dates are subject to adjustment.</t>
    </r>
    <r>
      <rPr>
        <sz val="11"/>
        <color rgb="FF000000"/>
        <rFont val="Calibri"/>
      </rPr>
      <t xml:space="preserve">
</t>
    </r>
    <r>
      <rPr>
        <sz val="11"/>
        <color rgb="FF000000"/>
        <rFont val="Calibri"/>
      </rPr>
      <t>Check the version of the operating system with the following command:</t>
    </r>
    <r>
      <rPr>
        <sz val="11"/>
        <color rgb="FF000000"/>
        <rFont val="Calibri"/>
      </rPr>
      <t xml:space="preserve">
</t>
    </r>
    <r>
      <rPr>
        <sz val="11"/>
        <color rgb="FF000000"/>
        <rFont val="Calibri"/>
      </rPr>
      <t>$ sudo cat /etc/redhat-release</t>
    </r>
    <r>
      <rPr>
        <sz val="11"/>
        <color rgb="FF000000"/>
        <rFont val="Calibri"/>
      </rPr>
      <t xml:space="preserve">
</t>
    </r>
    <r>
      <rPr>
        <sz val="11"/>
        <color rgb="FF000000"/>
        <rFont val="Calibri"/>
      </rPr>
      <t>Red Hat Enterprise Linux Server release 8.6 (Ootpa)</t>
    </r>
    <r>
      <rPr>
        <sz val="11"/>
        <color rgb="FF000000"/>
        <rFont val="Calibri"/>
      </rPr>
      <t xml:space="preserve">
</t>
    </r>
    <r>
      <rPr>
        <sz val="11"/>
        <color rgb="FF000000"/>
        <rFont val="Calibri"/>
      </rPr>
      <t>Current End of Extended Update Support for RHEL 8.1 is 30 November 2021.</t>
    </r>
    <r>
      <rPr>
        <sz val="11"/>
        <color rgb="FF000000"/>
        <rFont val="Calibri"/>
      </rPr>
      <t xml:space="preserve">
</t>
    </r>
    <r>
      <rPr>
        <sz val="11"/>
        <color rgb="FF000000"/>
        <rFont val="Calibri"/>
      </rPr>
      <t>Current End of Extended Update Support for RHEL 8.2 is 30 April 2022.</t>
    </r>
    <r>
      <rPr>
        <sz val="11"/>
        <color rgb="FF000000"/>
        <rFont val="Calibri"/>
      </rPr>
      <t xml:space="preserve">
</t>
    </r>
    <r>
      <rPr>
        <sz val="11"/>
        <color rgb="FF000000"/>
        <rFont val="Calibri"/>
      </rPr>
      <t>Current End of Extended Update Support for RHEL 8.4 is 31 May 2023.</t>
    </r>
    <r>
      <rPr>
        <sz val="11"/>
        <color rgb="FF000000"/>
        <rFont val="Calibri"/>
      </rPr>
      <t xml:space="preserve">
</t>
    </r>
    <r>
      <rPr>
        <sz val="11"/>
        <color rgb="FF000000"/>
        <rFont val="Calibri"/>
      </rPr>
      <t>Current End of Maintenance Support for RHEL 8.5 is 31 May 2022.</t>
    </r>
    <r>
      <rPr>
        <sz val="11"/>
        <color rgb="FF000000"/>
        <rFont val="Calibri"/>
      </rPr>
      <t xml:space="preserve">
</t>
    </r>
    <r>
      <rPr>
        <sz val="11"/>
        <color rgb="FF000000"/>
        <rFont val="Calibri"/>
      </rPr>
      <t>Current End of Extended Update Support for RHEL 8.6 is 31 May 2024.</t>
    </r>
    <r>
      <rPr>
        <sz val="11"/>
        <color rgb="FF000000"/>
        <rFont val="Calibri"/>
      </rPr>
      <t xml:space="preserve">
</t>
    </r>
    <r>
      <rPr>
        <sz val="11"/>
        <color rgb="FF000000"/>
        <rFont val="Calibri"/>
      </rPr>
      <t>Current End of Maintenance Support for RHEL 8.7 is 31 May 2023.</t>
    </r>
    <r>
      <rPr>
        <sz val="11"/>
        <color rgb="FF000000"/>
        <rFont val="Calibri"/>
      </rPr>
      <t xml:space="preserve">
</t>
    </r>
    <r>
      <rPr>
        <sz val="11"/>
        <color rgb="FF000000"/>
        <rFont val="Calibri"/>
      </rPr>
      <t>Current End of Extended Update Support for RHEL 8.8 is 31 May 2025.</t>
    </r>
    <r>
      <rPr>
        <sz val="11"/>
        <color rgb="FF000000"/>
        <rFont val="Calibri"/>
      </rPr>
      <t xml:space="preserve">
</t>
    </r>
    <r>
      <rPr>
        <sz val="11"/>
        <color rgb="FF000000"/>
        <rFont val="Calibri"/>
      </rPr>
      <t>Current End of Maintenance Support for RHEL 8.9 is 31 May 2024.</t>
    </r>
    <r>
      <rPr>
        <sz val="11"/>
        <color rgb="FF000000"/>
        <rFont val="Calibri"/>
      </rPr>
      <t xml:space="preserve">
</t>
    </r>
    <r>
      <rPr>
        <sz val="11"/>
        <color rgb="FF000000"/>
        <rFont val="Calibri"/>
      </rPr>
      <t>Current End of Maintenance Support for RHEL 8.10 is 31 May 2029.</t>
    </r>
    <r>
      <rPr>
        <sz val="11"/>
        <color rgb="FF000000"/>
        <rFont val="Calibri"/>
      </rPr>
      <t xml:space="preserve">
</t>
    </r>
    <r>
      <rPr>
        <sz val="11"/>
        <color rgb="FF000000"/>
        <rFont val="Calibri"/>
      </rPr>
      <t>If the release is not supported by the vendor, this is a finding.</t>
    </r>
  </si>
  <si>
    <t>V-230222</t>
  </si>
  <si>
    <r>
      <rPr>
        <sz val="11"/>
        <rFont val="Calibri"/>
      </rPr>
      <t>RHEL 8 vendor packaged system security patches and updates must be installed and up to date.</t>
    </r>
  </si>
  <si>
    <t>CAT II (Medium)</t>
  </si>
  <si>
    <r>
      <rPr>
        <sz val="11"/>
        <color rgb="FF000000"/>
        <rFont val="Calibri"/>
      </rPr>
      <t>Install the operating system patches or updated packages available from Red Hat within 30 days or sooner as local policy dictates.</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</si>
  <si>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</si>
  <si>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Note: If the system is not an internet connected system, this is not applicable.</t>
    </r>
    <r>
      <rPr>
        <sz val="11"/>
        <color rgb="FF000000"/>
        <rFont val="Calibri"/>
      </rPr>
      <t xml:space="preserve">
</t>
    </r>
    <r>
      <rPr>
        <sz val="11"/>
        <color rgb="FF000000"/>
        <rFont val="Calibri"/>
      </rPr>
      <t>Verify the operating system security patches and updates are installed and up to date. Updates are required to be applied with a frequency determined by the site or Program Management Office (PMO).</t>
    </r>
    <r>
      <rPr>
        <sz val="11"/>
        <color rgb="FF000000"/>
        <rFont val="Calibri"/>
      </rPr>
      <t xml:space="preserve">
</t>
    </r>
    <r>
      <rPr>
        <sz val="11"/>
        <color rgb="FF000000"/>
        <rFont val="Calibri"/>
      </rPr>
      <t>Obtain the list of available package security updates from Red Hat. The URL for updates is https://rhn.redhat.com/errata/. It is important to note that updates provided by Red Hat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sudo yum history list | more</t>
    </r>
    <r>
      <rPr>
        <sz val="11"/>
        <color rgb="FF000000"/>
        <rFont val="Calibri"/>
      </rPr>
      <t xml:space="preserve">
</t>
    </r>
    <r>
      <rPr>
        <sz val="11"/>
        <color rgb="FF000000"/>
        <rFont val="Calibri"/>
      </rPr>
      <t>Loaded plugins: langpacks, product-id, subscription-manager</t>
    </r>
    <r>
      <rPr>
        <sz val="11"/>
        <color rgb="FF000000"/>
        <rFont val="Calibri"/>
      </rPr>
      <t xml:space="preserve">
</t>
    </r>
    <r>
      <rPr>
        <sz val="11"/>
        <color rgb="FF000000"/>
        <rFont val="Calibri"/>
      </rPr>
      <t>ID | Command line | Date and time | Action(s) | Altered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70 | install aide | 2020-03-05 10:58 | Install | 1 </t>
    </r>
    <r>
      <rPr>
        <sz val="11"/>
        <color rgb="FF000000"/>
        <rFont val="Calibri"/>
      </rPr>
      <t xml:space="preserve">
</t>
    </r>
    <r>
      <rPr>
        <sz val="11"/>
        <color rgb="FF000000"/>
        <rFont val="Calibri"/>
      </rPr>
      <t>69 | update -y | 2020-03-04 14:34 | Update | 18 EE</t>
    </r>
    <r>
      <rPr>
        <sz val="11"/>
        <color rgb="FF000000"/>
        <rFont val="Calibri"/>
      </rPr>
      <t xml:space="preserve">
</t>
    </r>
    <r>
      <rPr>
        <sz val="11"/>
        <color rgb="FF000000"/>
        <rFont val="Calibri"/>
      </rPr>
      <t xml:space="preserve">68 | install vlc | 2020-02-21 17:12 | Install | 21 </t>
    </r>
    <r>
      <rPr>
        <sz val="11"/>
        <color rgb="FF000000"/>
        <rFont val="Calibri"/>
      </rPr>
      <t xml:space="preserve">
</t>
    </r>
    <r>
      <rPr>
        <sz val="11"/>
        <color rgb="FF000000"/>
        <rFont val="Calibri"/>
      </rPr>
      <t>67 | update -y | 2020-02-21 17:04 | Update | 7 EE</t>
    </r>
    <r>
      <rPr>
        <sz val="11"/>
        <color rgb="FF000000"/>
        <rFont val="Calibri"/>
      </rPr>
      <t xml:space="preserve">
</t>
    </r>
    <r>
      <rPr>
        <sz val="11"/>
        <color rgb="FF000000"/>
        <rFont val="Calibri"/>
      </rPr>
      <t>If package updates have not been performed on the system within the timeframe the site/program documentation requires, this is a finding.</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operating system is in non-compliance with the Information Assurance Vulnerability Management (IAVM) process, this is a finding.</t>
    </r>
  </si>
  <si>
    <t>V-230223</t>
  </si>
  <si>
    <r>
      <rPr>
        <sz val="11"/>
        <rFont val="Calibri"/>
      </rPr>
      <t>RHEL 8 must implement a FIPS 140-3-compliant systemwide cryptographic policy.</t>
    </r>
  </si>
  <si>
    <r>
      <rPr>
        <sz val="11"/>
        <color rgb="FF000000"/>
        <rFont val="Calibri"/>
      </rPr>
      <t>Configure RHEL 8 to use a FIPS 140-3-compliant systemwide cryptographic policy.</t>
    </r>
    <r>
      <rPr>
        <sz val="11"/>
        <color rgb="FF000000"/>
        <rFont val="Calibri"/>
      </rPr>
      <t xml:space="preserve">
</t>
    </r>
    <r>
      <rPr>
        <sz val="11"/>
        <color rgb="FF000000"/>
        <rFont val="Calibri"/>
      </rPr>
      <t>Create a subpolicy for enhancements to the base systemwide crypto-policy by creating the file /etc/crypto-policies/policies/modules/STIG.pmod with the following content:</t>
    </r>
    <r>
      <rPr>
        <sz val="11"/>
        <color rgb="FF000000"/>
        <rFont val="Calibri"/>
      </rPr>
      <t xml:space="preserve">
</t>
    </r>
    <r>
      <rPr>
        <sz val="11"/>
        <color rgb="FF000000"/>
        <rFont val="Calibri"/>
      </rPr>
      <t># Define ciphers and MACs for OpenSSH and libssh</t>
    </r>
    <r>
      <rPr>
        <sz val="11"/>
        <color rgb="FF000000"/>
        <rFont val="Calibri"/>
      </rPr>
      <t xml:space="preserve">
</t>
    </r>
    <r>
      <rPr>
        <sz val="11"/>
        <color rgb="FF000000"/>
        <rFont val="Calibri"/>
      </rPr>
      <t>cipher@SSH=AES-256-GCM AES-256-CTR AES-128-GCM AES-128-CTR</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sudo update-crypto-policies --set FIPS:STIG</t>
    </r>
    <r>
      <rPr>
        <sz val="11"/>
        <color rgb="FF000000"/>
        <rFont val="Calibri"/>
      </rPr>
      <t xml:space="preserve">
</t>
    </r>
    <r>
      <rPr>
        <sz val="11"/>
        <color rgb="FF000000"/>
        <rFont val="Calibri"/>
      </rPr>
      <t>Note: If additional subpolicies are being employed, they must be added to the update-crypto-policies command.</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</si>
  <si>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SRG-OS-000033-GPOS-00014, SRG-OS-000125-GPOS-00065, SRG-OS-000396-GPOS-00176, SRG-OS-000423-GPOS-00187, SRG-OS-000478-GPOS-00223, SRG-OS-000393-GPOS-00173, SRG-OS-000394-GPOS-00174</t>
    </r>
  </si>
  <si>
    <r>
      <rPr>
        <sz val="11"/>
        <color rgb="FF000000"/>
        <rFont val="Calibri"/>
      </rPr>
      <t>Verify RHEL 8 is set to use a FIPS 140-3-compliant systemwide cryptographic policy with the following command:</t>
    </r>
    <r>
      <rPr>
        <sz val="11"/>
        <color rgb="FF000000"/>
        <rFont val="Calibri"/>
      </rPr>
      <t xml:space="preserve">
</t>
    </r>
    <r>
      <rPr>
        <sz val="11"/>
        <color rgb="FF000000"/>
        <rFont val="Calibri"/>
      </rPr>
      <t>$ sudo update-crypto-policies --show</t>
    </r>
    <r>
      <rPr>
        <sz val="11"/>
        <color rgb="FF000000"/>
        <rFont val="Calibri"/>
      </rPr>
      <t xml:space="preserve">
</t>
    </r>
    <r>
      <rPr>
        <sz val="11"/>
        <color rgb="FF000000"/>
        <rFont val="Calibri"/>
      </rPr>
      <t>FIPS:STIG</t>
    </r>
    <r>
      <rPr>
        <sz val="11"/>
        <color rgb="FF000000"/>
        <rFont val="Calibri"/>
      </rPr>
      <t xml:space="preserve">
</t>
    </r>
    <r>
      <rPr>
        <sz val="11"/>
        <color rgb="FF000000"/>
        <rFont val="Calibri"/>
      </rPr>
      <t>If the systemwide crypto policy is not set to "FIPS", this is a finding.</t>
    </r>
    <r>
      <rPr>
        <sz val="11"/>
        <color rgb="FF000000"/>
        <rFont val="Calibri"/>
      </rPr>
      <t xml:space="preserve">
</t>
    </r>
    <r>
      <rPr>
        <sz val="11"/>
        <color rgb="FF000000"/>
        <rFont val="Calibri"/>
      </rPr>
      <t>Note: If subpolicies have been configured, they could be listed in a colon-separated list starting with "FIPS" as follows FIPS:&lt;SUBPOLICY-NAME&gt;. This is not a finding.</t>
    </r>
    <r>
      <rPr>
        <sz val="11"/>
        <color rgb="FF000000"/>
        <rFont val="Calibri"/>
      </rPr>
      <t xml:space="preserve">
</t>
    </r>
    <r>
      <rPr>
        <sz val="11"/>
        <color rgb="FF000000"/>
        <rFont val="Calibri"/>
      </rPr>
      <t>Note: Subpolicies like AD-SUPPORT must be configured according to the latest guidance from the operating system vendor.</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sudo grep -E 'rsa_size|hash' /etc/crypto-policies/state/CURRENT.pol</t>
    </r>
    <r>
      <rPr>
        <sz val="11"/>
        <color rgb="FF000000"/>
        <rFont val="Calibri"/>
      </rPr>
      <t xml:space="preserve">
</t>
    </r>
    <r>
      <rPr>
        <sz val="11"/>
        <color rgb="FF000000"/>
        <rFont val="Calibri"/>
      </rPr>
      <t>hash = SHA2-256 SHA2-384 SHA2-512 SHA2-224 SHA3-256 SHA3-384 SHA3-512</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If the "hash" values do not include at least the following FIPS 140-3-compliant algorithms "SHA2-256 SHA2-384 SHA2-512 SHA2-224 SHA3-256 SHA3-384 SHA3-512", this is a finding.</t>
    </r>
    <r>
      <rPr>
        <sz val="11"/>
        <color rgb="FF000000"/>
        <rFont val="Calibri"/>
      </rPr>
      <t xml:space="preserve">
</t>
    </r>
    <r>
      <rPr>
        <sz val="11"/>
        <color rgb="FF000000"/>
        <rFont val="Calibri"/>
      </rPr>
      <t>If there are algorithms that include "SHA1" or a hash value less than "224"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If these commands do not return any output, this is a finding.</t>
    </r>
  </si>
  <si>
    <t>V-230224</t>
  </si>
  <si>
    <r>
      <rPr>
        <sz val="11"/>
        <rFont val="Calibri"/>
      </rPr>
      <t>All RHEL 8 local disk partitions must implement cryptographic mechanisms to prevent unauthorized disclosure or modification of all information that requires at rest protection.</t>
    </r>
  </si>
  <si>
    <r>
      <rPr>
        <sz val="11"/>
        <color rgb="FF000000"/>
        <rFont val="Calibri"/>
      </rPr>
      <t xml:space="preserve">Configure RHEL 8 to prevent unauthorized modification of all information at rest by using disk encryption. </t>
    </r>
    <r>
      <rPr>
        <sz val="11"/>
        <color rgb="FF000000"/>
        <rFont val="Calibri"/>
      </rPr>
      <t xml:space="preserve">
</t>
    </r>
    <r>
      <rPr>
        <sz val="11"/>
        <color rgb="FF000000"/>
        <rFont val="Calibri"/>
      </rPr>
      <t>Encrypting a partition in an already installed system is more difficult, because existing partitions will need to be resized and changed. To encrypt an entire partition, dedicate a partition for encryption in the partition layout.</t>
    </r>
  </si>
  <si>
    <r>
      <rPr>
        <sz val="11"/>
        <color rgb="FF000000"/>
        <rFont val="Calibri"/>
      </rPr>
      <t>RHEL 8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</si>
  <si>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 xml:space="preserve">Verify RHEL 8 prevents unauthorized disclosure or modification of all information requiring at-rest protection by using disk encryption. </t>
    </r>
    <r>
      <rPr>
        <sz val="11"/>
        <color rgb="FF000000"/>
        <rFont val="Calibri"/>
      </rPr>
      <t xml:space="preserve">
</t>
    </r>
    <r>
      <rPr>
        <sz val="11"/>
        <color rgb="FF000000"/>
        <rFont val="Calibri"/>
      </rPr>
      <t>If there is a documented and approved reason for not having data-at-rest encryption at the operating system level, such as encryption provided by a hypervisor or a disk storage array in a virtualized environment, this requirement is not applicable.</t>
    </r>
    <r>
      <rPr>
        <sz val="11"/>
        <color rgb="FF000000"/>
        <rFont val="Calibri"/>
      </rPr>
      <t xml:space="preserve">
</t>
    </r>
    <r>
      <rPr>
        <sz val="11"/>
        <color rgb="FF000000"/>
        <rFont val="Calibri"/>
      </rPr>
      <t>Verify all system partitions are encrypted with the following command:</t>
    </r>
    <r>
      <rPr>
        <sz val="11"/>
        <color rgb="FF000000"/>
        <rFont val="Calibri"/>
      </rPr>
      <t xml:space="preserve">
</t>
    </r>
    <r>
      <rPr>
        <sz val="11"/>
        <color rgb="FF000000"/>
        <rFont val="Calibri"/>
      </rPr>
      <t xml:space="preserve">     $ sudo blkid</t>
    </r>
    <r>
      <rPr>
        <sz val="11"/>
        <color rgb="FF000000"/>
        <rFont val="Calibri"/>
      </rPr>
      <t xml:space="preserve">
</t>
    </r>
    <r>
      <rPr>
        <sz val="11"/>
        <color rgb="FF000000"/>
        <rFont val="Calibri"/>
      </rPr>
      <t xml:space="preserve">     /dev/mapper/rhel-root:  UUID="67b7d7fe-de60-6fd0-befb-e6748cf97743" TYPE="crypto_LUKS"</t>
    </r>
    <r>
      <rPr>
        <sz val="11"/>
        <color rgb="FF000000"/>
        <rFont val="Calibri"/>
      </rPr>
      <t xml:space="preserve">
</t>
    </r>
    <r>
      <rPr>
        <sz val="11"/>
        <color rgb="FF000000"/>
        <rFont val="Calibri"/>
      </rPr>
      <t xml:space="preserve">Every persistent disk partition present must be of type "crypto_LUKS". If any partitions other than the boot partition or pseudo file systems (such as /proc or /sys) are not type "crypto_LUKS", ask the administrator to indicate how the partitions are encrypted. </t>
    </r>
    <r>
      <rPr>
        <sz val="11"/>
        <color rgb="FF000000"/>
        <rFont val="Calibri"/>
      </rPr>
      <t xml:space="preserve">
</t>
    </r>
    <r>
      <rPr>
        <sz val="11"/>
        <color rgb="FF000000"/>
        <rFont val="Calibri"/>
      </rPr>
      <t>If there is no evidence that these partitions are encrypted, this is a finding.</t>
    </r>
  </si>
  <si>
    <t>V-230225</t>
  </si>
  <si>
    <r>
      <rPr>
        <sz val="11"/>
        <rFont val="Calibri"/>
      </rPr>
      <t>RHEL 8 must display the Standard Mandatory DOD Notice and Consent Banner before granting local or remote access to the system via a ssh logon.</t>
    </r>
  </si>
  <si>
    <r>
      <rPr>
        <sz val="11"/>
        <color rgb="FF000000"/>
        <rFont val="Calibri"/>
      </rPr>
      <t>Configure the operating system to display the Standard Mandatory DOD Notice and Consent Banner before granting access to the system via the ssh.</t>
    </r>
    <r>
      <rPr>
        <sz val="11"/>
        <color rgb="FF000000"/>
        <rFont val="Calibri"/>
      </rPr>
      <t xml:space="preserve">
</t>
    </r>
    <r>
      <rPr>
        <sz val="11"/>
        <color rgb="FF000000"/>
        <rFont val="Calibri"/>
      </rPr>
      <t>Edit the "/etc/ssh/sshd_config" file to uncomment the banner keyword and configure it to point to a file that will contain the logon banner (this file may be named differently or be in a different location if using a version of SSH that is provided by a third-party vendor). An example configuration line is:</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Either create the file containing the banner or replace the text in the file with the Standard Mandatory DOD Notice and Consent Banner. The DOD-required text is:</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The SSH service must be restarted for changes to take effect.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</si>
  <si>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</si>
  <si>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Verify any publicly accessible connection to the operating system displays the Standard Mandatory DOD Notice and Consent Banner before granting access to the system.</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/etc/ssh/sshd_config:banner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View the file specified by the banner keyword to check that it matches the text of the Standard Mandatory DOD Notice and Consent Banner:</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file does not match the Standard Mandatory DOD Notice and Consent Banner, this is a finding.</t>
    </r>
  </si>
  <si>
    <t>V-230226</t>
  </si>
  <si>
    <r>
      <rPr>
        <sz val="11"/>
        <rFont val="Calibri"/>
      </rPr>
      <t>RHEL 8 must display the Standard Mandatory DoD Notice and Consent Banner before granting local or remote access to the system via a graphical user logon.</t>
    </r>
  </si>
  <si>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</si>
  <si>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SRG-OS-000228-GPOS-00088</t>
    </r>
  </si>
  <si>
    <r>
      <rPr>
        <sz val="11"/>
        <color rgb="FF000000"/>
        <rFont val="Calibri"/>
      </rPr>
      <t>Verify RHEL 8 displays the Standard Mandatory DoD Notice and Consent Banner before granting access to the operating system via a graphical user logon.</t>
    </r>
    <r>
      <rPr>
        <sz val="11"/>
        <color rgb="FF000000"/>
        <rFont val="Calibri"/>
      </rPr>
      <t xml:space="preserve">
</t>
    </r>
    <r>
      <rPr>
        <sz val="11"/>
        <color rgb="FF000000"/>
        <rFont val="Calibri"/>
      </rPr>
      <t xml:space="preserve">Note: This requirement assumes the use of the RHEL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Check that the operating system displays the exact Standard Mandatory DoD Notice and Consent Banner text with the command:</t>
    </r>
    <r>
      <rPr>
        <sz val="11"/>
        <color rgb="FF000000"/>
        <rFont val="Calibri"/>
      </rPr>
      <t xml:space="preserve">
</t>
    </r>
    <r>
      <rPr>
        <sz val="11"/>
        <color rgb="FF000000"/>
        <rFont val="Calibri"/>
      </rPr>
      <t>$ sudo grep -r banner-message-text /etc/dconf/db/local.d/*</t>
    </r>
    <r>
      <rPr>
        <sz val="11"/>
        <color rgb="FF000000"/>
        <rFont val="Calibri"/>
      </rPr>
      <t xml:space="preserve">
</t>
    </r>
    <r>
      <rPr>
        <sz val="11"/>
        <color rgb="FF000000"/>
        <rFont val="Calibri"/>
      </rPr>
      <t>/etc/dconf/db/local.d/01-banner-message:banner-message-text='You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If the banner does not match the Standard Mandatory DoD Notice and Consent Banner exactly, this is a finding.</t>
    </r>
  </si>
  <si>
    <t>V-230227</t>
  </si>
  <si>
    <r>
      <rPr>
        <sz val="11"/>
        <rFont val="Calibri"/>
      </rPr>
      <t>RHEL 8 must display the Standard Mandatory DoD Notice and Consent Banner before granting local or remote access to the system via a command line user logon.</t>
    </r>
  </si>
  <si>
    <r>
      <rPr>
        <sz val="11"/>
        <color rgb="FF000000"/>
        <rFont val="Calibri"/>
      </rPr>
      <t>Configure RHEL 8 to display the Standard Mandatory DoD Notice and Consent Banner before granting access to the system via command line logon.</t>
    </r>
    <r>
      <rPr>
        <sz val="11"/>
        <color rgb="FF000000"/>
        <rFont val="Calibri"/>
      </rPr>
      <t xml:space="preserve">
</t>
    </r>
    <r>
      <rPr>
        <sz val="11"/>
        <color rgb="FF000000"/>
        <rFont val="Calibri"/>
      </rPr>
      <t>Edit the "/etc/issue" file to replace the default text with the Standard Mandatory DoD Notice and Consent Banner. The DoD-required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</si>
  <si>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Verify RHEL 8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that RHEL 8 displays a banner at the command line login screen with the following command:</t>
    </r>
    <r>
      <rPr>
        <sz val="11"/>
        <color rgb="FF000000"/>
        <rFont val="Calibri"/>
      </rPr>
      <t xml:space="preserve">
</t>
    </r>
    <r>
      <rPr>
        <sz val="11"/>
        <color rgb="FF000000"/>
        <rFont val="Calibri"/>
      </rPr>
      <t>$ sudo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this is a finding.</t>
    </r>
  </si>
  <si>
    <t>V-230228</t>
  </si>
  <si>
    <r>
      <rPr>
        <sz val="11"/>
        <rFont val="Calibri"/>
      </rPr>
      <t>All RHEL 8 remote access methods must be monitored.</t>
    </r>
  </si>
  <si>
    <r>
      <rPr>
        <sz val="11"/>
        <color rgb="FF000000"/>
        <rFont val="Calibri"/>
      </rPr>
      <t>Configure RHEL 8 to monitor all remote access methods by installing rsyslog with the following command:</t>
    </r>
    <r>
      <rPr>
        <sz val="11"/>
        <color rgb="FF000000"/>
        <rFont val="Calibri"/>
      </rPr>
      <t xml:space="preserve">
</t>
    </r>
    <r>
      <rPr>
        <sz val="11"/>
        <color rgb="FF000000"/>
        <rFont val="Calibri"/>
      </rPr>
      <t>$ sudo yum install rsyslog</t>
    </r>
    <r>
      <rPr>
        <sz val="11"/>
        <color rgb="FF000000"/>
        <rFont val="Calibri"/>
      </rPr>
      <t xml:space="preserve">
</t>
    </r>
    <r>
      <rPr>
        <sz val="11"/>
        <color rgb="FF000000"/>
        <rFont val="Calibri"/>
      </rPr>
      <t>Then add or update the following lines to the "/etc/rsyslog.conf" file:</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The "rsyslog" service must be restarted for the changes to take effect. To restart the "rsyslog" service, run the following command:</t>
    </r>
    <r>
      <rPr>
        <sz val="11"/>
        <color rgb="FF000000"/>
        <rFont val="Calibri"/>
      </rPr>
      <t xml:space="preserve">
</t>
    </r>
    <r>
      <rPr>
        <sz val="11"/>
        <color rgb="FF000000"/>
        <rFont val="Calibri"/>
      </rPr>
      <t>$ sudo systemctl restart rsyslog.service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</si>
  <si>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</si>
  <si>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RHEL 8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sudo grep -E '(auth\.\*|authpriv\.\*|daemon\.\*)' /etc/rsyslog.conf /etc/rsyslog.d/*.conf</t>
    </r>
    <r>
      <rPr>
        <sz val="11"/>
        <color rgb="FF000000"/>
        <rFont val="Calibri"/>
      </rPr>
      <t xml:space="preserve">
</t>
    </r>
    <r>
      <rPr>
        <sz val="11"/>
        <color rgb="FF000000"/>
        <rFont val="Calibri"/>
      </rPr>
      <t>/etc/rsyslog.d/*.conf     auth.*;authpriv.*;daemon.* /var/log/secure</t>
    </r>
    <r>
      <rPr>
        <sz val="11"/>
        <color rgb="FF000000"/>
        <rFont val="Calibri"/>
      </rPr>
      <t xml:space="preserve">
</t>
    </r>
    <r>
      <rPr>
        <sz val="11"/>
        <color rgb="FF000000"/>
        <rFont val="Calibri"/>
      </rPr>
      <t>If "auth.*", "authpriv.*" or "daemon.*" are not configured to be logged, this is a finding.</t>
    </r>
  </si>
  <si>
    <t>V-230229</t>
  </si>
  <si>
    <r>
      <rPr>
        <sz val="11"/>
        <rFont val="Calibri"/>
      </rPr>
      <t>RHEL 8, for PKI-based authentication, must validate certificates by constructing a certification path (which includes status information) to an accepted trust anchor.</t>
    </r>
  </si>
  <si>
    <r>
      <rPr>
        <sz val="11"/>
        <color rgb="FF000000"/>
        <rFont val="Calibri"/>
      </rPr>
      <t>Configure RHEL 8,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Obtain a valid copy of the DoD root CA file from the PKI CA certificate bundle at cyber.mil and copy into the following file:</t>
    </r>
    <r>
      <rPr>
        <sz val="11"/>
        <color rgb="FF000000"/>
        <rFont val="Calibri"/>
      </rPr>
      <t xml:space="preserve">
</t>
    </r>
    <r>
      <rPr>
        <sz val="11"/>
        <color rgb="FF000000"/>
        <rFont val="Calibri"/>
      </rPr>
      <t>/etc/sssd/pki/sssd_auth_ca_db.pem</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</si>
  <si>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</si>
  <si>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Verify RHEL 8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</si>
  <si>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V-230230</t>
  </si>
  <si>
    <r>
      <rPr>
        <sz val="11"/>
        <rFont val="Calibri"/>
      </rPr>
      <t>RHEL 8, for certificate-based authentication, must enforce authorized access to the corresponding private key.</t>
    </r>
  </si>
  <si>
    <r>
      <rPr>
        <sz val="11"/>
        <color rgb="FF000000"/>
        <rFont val="Calibri"/>
      </rPr>
      <t>Create a new private and public key pair that utilizes a passcode with the following command:</t>
    </r>
    <r>
      <rPr>
        <sz val="11"/>
        <color rgb="FF000000"/>
        <rFont val="Calibri"/>
      </rPr>
      <t xml:space="preserve">
</t>
    </r>
    <r>
      <rPr>
        <sz val="11"/>
        <color rgb="FF000000"/>
        <rFont val="Calibri"/>
      </rPr>
      <t>$ sudo ssh-keygen -p -f /path/to/file</t>
    </r>
  </si>
  <si>
    <r>
      <rPr>
        <sz val="11"/>
        <color rgb="FF000000"/>
        <rFont val="Calibri"/>
      </rPr>
      <t>If an unauthorized user obtains access to a private key without a passcode, that user would have unauthorized access to any system where the associated public key has been installed.</t>
    </r>
  </si>
  <si>
    <r>
      <rPr>
        <sz val="11"/>
        <color rgb="FF000000"/>
        <rFont val="Calibri"/>
      </rPr>
      <t>Verify the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Enter passphrase:</t>
    </r>
    <r>
      <rPr>
        <sz val="11"/>
        <color rgb="FF000000"/>
        <rFont val="Calibri"/>
      </rPr>
      <t xml:space="preserve">
</t>
    </r>
    <r>
      <rPr>
        <sz val="11"/>
        <color rgb="FF000000"/>
        <rFont val="Calibri"/>
      </rPr>
      <t>If the contents of the key are displayed, this is a finding.</t>
    </r>
  </si>
  <si>
    <t>V-230231</t>
  </si>
  <si>
    <r>
      <rPr>
        <sz val="11"/>
        <rFont val="Calibri"/>
      </rPr>
      <t>RHEL 8 must encrypt all stored passwords with a FIPS 140-2 approved cryptographic hashing algorithm.</t>
    </r>
  </si>
  <si>
    <r>
      <rPr>
        <sz val="11"/>
        <color rgb="FF000000"/>
        <rFont val="Calibri"/>
      </rPr>
      <t xml:space="preserve">Configure RHEL 8 to encrypt all stored passwords. </t>
    </r>
    <r>
      <rPr>
        <sz val="11"/>
        <color rgb="FF000000"/>
        <rFont val="Calibri"/>
      </rPr>
      <t xml:space="preserve">
</t>
    </r>
    <r>
      <rPr>
        <sz val="11"/>
        <color rgb="FF000000"/>
        <rFont val="Calibri"/>
      </rPr>
      <t>Edit/Modify the following line in the "/etc/login.defs" file and set "[ENCRYPT_METHOD]" to SHA512.</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</si>
  <si>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</si>
  <si>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Verify that the shadow password suite configuration is set to encrypt password with a FIPS 140-2 approved cryptographic hashing algorithm.</t>
    </r>
    <r>
      <rPr>
        <sz val="11"/>
        <color rgb="FF000000"/>
        <rFont val="Calibri"/>
      </rPr>
      <t xml:space="preserve">
</t>
    </r>
    <r>
      <rPr>
        <sz val="11"/>
        <color rgb="FF000000"/>
        <rFont val="Calibri"/>
      </rPr>
      <t>Check the hashing algorithm that is being used to hash passwords with the following command:</t>
    </r>
    <r>
      <rPr>
        <sz val="11"/>
        <color rgb="FF000000"/>
        <rFont val="Calibri"/>
      </rPr>
      <t xml:space="preserve">
</t>
    </r>
    <r>
      <rPr>
        <sz val="11"/>
        <color rgb="FF000000"/>
        <rFont val="Calibri"/>
      </rPr>
      <t xml:space="preserve">$ sudo grep -i crypt /etc/login.defs </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equal SHA512 or greater, this is a finding.</t>
    </r>
  </si>
  <si>
    <t>V-230232</t>
  </si>
  <si>
    <r>
      <rPr>
        <sz val="11"/>
        <rFont val="Calibri"/>
      </rPr>
      <t>RHEL 8 must employ FIPS 140-2 approved cryptographic hashing algorithms for all stored passwords.</t>
    </r>
  </si>
  <si>
    <r>
      <rPr>
        <sz val="11"/>
        <color rgb="FF000000"/>
        <rFont val="Calibri"/>
      </rPr>
      <t>Lock all interactive user accounts not using SHA-512 hashing until the passwords can be regenerated with SHA-512.</t>
    </r>
  </si>
  <si>
    <r>
      <rPr>
        <sz val="11"/>
        <color rgb="FF000000"/>
        <rFont val="Calibri"/>
      </rPr>
      <t>The system must use a strong hashing algorithm to store the password.</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</si>
  <si>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Confirm that the interactive user account passwords are using a strong password hash with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$6$kcOnRq/5$NUEYPuyL.wghQwWssXRcLRFiiru7f5JPV6GaJhNC2aK5F3PZpE/BCCtwrxRc/AInKMNX3CdMw11m9STiql12f/</t>
    </r>
    <r>
      <rPr>
        <sz val="11"/>
        <color rgb="FF000000"/>
        <rFont val="Calibri"/>
      </rPr>
      <t xml:space="preserve">
</t>
    </r>
    <r>
      <rPr>
        <sz val="11"/>
        <color rgb="FF000000"/>
        <rFont val="Calibri"/>
      </rPr>
      <t>Password hashes "!" or "*" indicate inactive accounts not available for logon and are not evaluated. If any interactive user password hash does not begin with "$6$", this is a finding.</t>
    </r>
  </si>
  <si>
    <t>V-230233</t>
  </si>
  <si>
    <r>
      <rPr>
        <sz val="11"/>
        <rFont val="Calibri"/>
      </rPr>
      <t>The RHEL 8 shadow password suite must be configured to use a sufficient number of hashing rounds.</t>
    </r>
  </si>
  <si>
    <r>
      <rPr>
        <sz val="11"/>
        <color rgb="FF000000"/>
        <rFont val="Calibri"/>
      </rPr>
      <t>Configure RHEL 8 to encrypt all stored passwords with a strong cryptographic hash.</t>
    </r>
    <r>
      <rPr>
        <sz val="11"/>
        <color rgb="FF000000"/>
        <rFont val="Calibri"/>
      </rPr>
      <t xml:space="preserve">
</t>
    </r>
    <r>
      <rPr>
        <sz val="11"/>
        <color rgb="FF000000"/>
        <rFont val="Calibri"/>
      </rPr>
      <t>Edit/modify the following line in the "/etc/login.defs" file and set "SHA_CRYPT_MIN_ROUNDS" to a value no lower than "100000":</t>
    </r>
    <r>
      <rPr>
        <sz val="11"/>
        <color rgb="FF000000"/>
        <rFont val="Calibri"/>
      </rPr>
      <t xml:space="preserve">
</t>
    </r>
    <r>
      <rPr>
        <sz val="11"/>
        <color rgb="FF000000"/>
        <rFont val="Calibri"/>
      </rPr>
      <t>SHA_CRYPT_MIN_ROUNDS 100000</t>
    </r>
  </si>
  <si>
    <r>
      <rPr>
        <sz val="11"/>
        <color rgb="FF000000"/>
        <rFont val="Calibri"/>
      </rPr>
      <t>The system must use a strong hashing algorithm to store the password. The system must use a sufficient number of hashing rounds to ensure the required level of entropy.</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</si>
  <si>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Check that a minimum number of hash rounds is configured by running the following command:</t>
    </r>
    <r>
      <rPr>
        <sz val="11"/>
        <color rgb="FF000000"/>
        <rFont val="Calibri"/>
      </rPr>
      <t xml:space="preserve">
</t>
    </r>
    <r>
      <rPr>
        <sz val="11"/>
        <color rgb="FF000000"/>
        <rFont val="Calibri"/>
      </rPr>
      <t xml:space="preserve">     $ sudo grep -E "^SHA_CRYPT_" /etc/login.defs</t>
    </r>
    <r>
      <rPr>
        <sz val="11"/>
        <color rgb="FF000000"/>
        <rFont val="Calibri"/>
      </rPr>
      <t xml:space="preserve">
</t>
    </r>
    <r>
      <rPr>
        <sz val="11"/>
        <color rgb="FF000000"/>
        <rFont val="Calibri"/>
      </rPr>
      <t>If only one of "SHA_CRYPT_MIN_ROUNDS" or "SHA_CRYPT_MAX_ROUNDS" is set, and this value is below "100000", this is a finding.</t>
    </r>
    <r>
      <rPr>
        <sz val="11"/>
        <color rgb="FF000000"/>
        <rFont val="Calibri"/>
      </rPr>
      <t xml:space="preserve">
</t>
    </r>
    <r>
      <rPr>
        <sz val="11"/>
        <color rgb="FF000000"/>
        <rFont val="Calibri"/>
      </rPr>
      <t>If both "SHA_CRYPT_MIN_ROUNDS" and "SHA_CRYPT_MAX_ROUNDS" are set, and the highest value for either is below "100000", this is a finding.</t>
    </r>
  </si>
  <si>
    <t>V-230234</t>
  </si>
  <si>
    <r>
      <rPr>
        <sz val="11"/>
        <rFont val="Calibri"/>
      </rPr>
      <t>RHEL 8 operating systems booted with United Extensible Firmware Interface (UEFI) must require authentication upon booting into single-user mode and maintenance.</t>
    </r>
  </si>
  <si>
    <r>
      <rPr>
        <sz val="11"/>
        <color rgb="FF000000"/>
        <rFont val="Calibri"/>
      </rPr>
      <t>Configure the system to require a grub bootloader password for the grub superusers account with the grub2-setpassword command, which creates/overwrites the /boot/efi/EFI/redhat/user.cfg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</si>
  <si>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RHEL 8 and is designed to require a password to boot into single-user mode or make modifications to the boot menu.</t>
    </r>
  </si>
  <si>
    <r>
      <rPr>
        <sz val="11"/>
        <color rgb="FF000000"/>
        <rFont val="Calibri"/>
      </rPr>
      <t>For systems that use BIOS, this is Not Applicable.</t>
    </r>
    <r>
      <rPr>
        <sz val="11"/>
        <color rgb="FF000000"/>
        <rFont val="Calibri"/>
      </rPr>
      <t xml:space="preserve">
</t>
    </r>
    <r>
      <rPr>
        <sz val="11"/>
        <color rgb="FF000000"/>
        <rFont val="Calibri"/>
      </rPr>
      <t>Check to see if an encrypted grub superusers password is set. On systems that use UEFI, use the following command:</t>
    </r>
    <r>
      <rPr>
        <sz val="11"/>
        <color rgb="FF000000"/>
        <rFont val="Calibri"/>
      </rPr>
      <t xml:space="preserve">
</t>
    </r>
    <r>
      <rPr>
        <sz val="11"/>
        <color rgb="FF000000"/>
        <rFont val="Calibri"/>
      </rPr>
      <t>$ sudo grep -iw grub2_password /boot/efi/EFI/redhat/user.cfg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</si>
  <si>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V-230235</t>
  </si>
  <si>
    <r>
      <rPr>
        <sz val="11"/>
        <rFont val="Calibri"/>
      </rPr>
      <t>RHEL 8 operating systems booted with a BIOS must require authentication upon booting into single-user and maintenance modes.</t>
    </r>
  </si>
  <si>
    <r>
      <rPr>
        <sz val="11"/>
        <color rgb="FF000000"/>
        <rFont val="Calibri"/>
      </rPr>
      <t>Configure the system to require a grub bootloader password for the grub superusers account with the grub2-setpassword command, which creates/overwrites the /boot/grub2/user.cfg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</si>
  <si>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For systems that use UEFI, this is Not Applicable.</t>
    </r>
    <r>
      <rPr>
        <sz val="11"/>
        <color rgb="FF000000"/>
        <rFont val="Calibri"/>
      </rPr>
      <t xml:space="preserve">
</t>
    </r>
    <r>
      <rPr>
        <sz val="11"/>
        <color rgb="FF000000"/>
        <rFont val="Calibri"/>
      </rPr>
      <t>Check to see if an encrypted grub superusers password is set. On systems that use a BIOS, use the following command:</t>
    </r>
    <r>
      <rPr>
        <sz val="11"/>
        <color rgb="FF000000"/>
        <rFont val="Calibri"/>
      </rPr>
      <t xml:space="preserve">
</t>
    </r>
    <r>
      <rPr>
        <sz val="11"/>
        <color rgb="FF000000"/>
        <rFont val="Calibri"/>
      </rPr>
      <t>$ sudo grep -iw grub2_password /boot/grub2/user.cfg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</si>
  <si>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V-230236</t>
  </si>
  <si>
    <r>
      <rPr>
        <sz val="11"/>
        <rFont val="Calibri"/>
      </rPr>
      <t>RHEL 8 operating systems must require authentication upon booting into rescue mode.</t>
    </r>
  </si>
  <si>
    <r>
      <rPr>
        <sz val="11"/>
        <color rgb="FF000000"/>
        <rFont val="Calibri"/>
      </rPr>
      <t>Configure the system to require authentication upon booting into rescue mode by adding the following line to the "/usr/lib/systemd/system/rescue.service" file.</t>
    </r>
    <r>
      <rPr>
        <sz val="11"/>
        <color rgb="FF000000"/>
        <rFont val="Calibri"/>
      </rPr>
      <t xml:space="preserve">
</t>
    </r>
    <r>
      <rPr>
        <sz val="11"/>
        <color rgb="FF000000"/>
        <rFont val="Calibri"/>
      </rPr>
      <t>ExecStart=-/usr/lib/systemd/systemd-sulogin-shell rescue</t>
    </r>
  </si>
  <si>
    <r>
      <rPr>
        <sz val="11"/>
        <color rgb="FF000000"/>
        <rFont val="Calibri"/>
      </rPr>
      <t>If the system does not require valid root authentication before it boots into emergency or rescue mode, anyone who invokes emergency or rescue mode is granted privileged access to all files on the system.</t>
    </r>
  </si>
  <si>
    <r>
      <rPr>
        <sz val="11"/>
        <color rgb="FF000000"/>
        <rFont val="Calibri"/>
      </rPr>
      <t>Check to see if the system requires authentication for rescue mode with the following command:</t>
    </r>
    <r>
      <rPr>
        <sz val="11"/>
        <color rgb="FF000000"/>
        <rFont val="Calibri"/>
      </rPr>
      <t xml:space="preserve">
</t>
    </r>
    <r>
      <rPr>
        <sz val="11"/>
        <color rgb="FF000000"/>
        <rFont val="Calibri"/>
      </rPr>
      <t>$ sudo grep sulogin-shell /usr/lib/systemd/system/rescue.service</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the "ExecStart" line is configured for anything other than "/usr/lib/systemd/systemd-sulogin-shell rescue", commented out, or missing, this is a finding.</t>
    </r>
  </si>
  <si>
    <t>V-230237</t>
  </si>
  <si>
    <r>
      <rPr>
        <sz val="11"/>
        <rFont val="Calibri"/>
      </rPr>
      <t>The RHEL 8 pam_unix.so module must be configured in the password-auth file to use a FIPS 140-2 approved cryptographic hashing algorithm for system authentication.</t>
    </r>
  </si>
  <si>
    <r>
      <rPr>
        <sz val="11"/>
        <color rgb="FF000000"/>
        <rFont val="Calibri"/>
      </rPr>
      <t>Configure RHEL 8 to use a FIPS 140-2 approved cryptographic hashing algorithm for system authentication.</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</si>
  <si>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RHEL 8 systems utilizing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general-purpose computing system.</t>
    </r>
  </si>
  <si>
    <r>
      <rPr>
        <sz val="11"/>
        <color rgb="FF000000"/>
        <rFont val="Calibri"/>
      </rPr>
      <t>Verify that the pam_unix.so module is configured to use sha512.</t>
    </r>
    <r>
      <rPr>
        <sz val="11"/>
        <color rgb="FF000000"/>
        <rFont val="Calibri"/>
      </rPr>
      <t xml:space="preserve">
</t>
    </r>
    <r>
      <rPr>
        <sz val="11"/>
        <color rgb="FF000000"/>
        <rFont val="Calibri"/>
      </rPr>
      <t>Check that the pam_unix.so module is configured to use sha512 in /etc/pam.d/password-auth with the following command:</t>
    </r>
    <r>
      <rPr>
        <sz val="11"/>
        <color rgb="FF000000"/>
        <rFont val="Calibri"/>
      </rPr>
      <t xml:space="preserve">
</t>
    </r>
    <r>
      <rPr>
        <sz val="11"/>
        <color rgb="FF000000"/>
        <rFont val="Calibri"/>
      </rPr>
      <t>$ sudo grep password /etc/pam.d/password-auth | grep pam_unix</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is commented out, this is a finding.</t>
    </r>
  </si>
  <si>
    <t>V-230238</t>
  </si>
  <si>
    <r>
      <rPr>
        <sz val="11"/>
        <rFont val="Calibri"/>
      </rPr>
      <t>RHEL 8 must prevent system daemons from using Kerberos for authentication.</t>
    </r>
  </si>
  <si>
    <r>
      <rPr>
        <sz val="11"/>
        <color rgb="FF000000"/>
        <rFont val="Calibri"/>
      </rPr>
      <t>Configure RHEL 8 to prevent system daemons from using Kerberos for authentication.</t>
    </r>
    <r>
      <rPr>
        <sz val="11"/>
        <color rgb="FF000000"/>
        <rFont val="Calibri"/>
      </rPr>
      <t xml:space="preserve">
</t>
    </r>
    <r>
      <rPr>
        <sz val="11"/>
        <color rgb="FF000000"/>
        <rFont val="Calibri"/>
      </rPr>
      <t>Remove any files with the .keytab extension from the operating system.</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</si>
  <si>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RHEL 8 systems utilizing encryption are required to use FIPS-compliant mechanisms for authenticating to cryptographic modules.</t>
    </r>
    <r>
      <rPr>
        <sz val="11"/>
        <color rgb="FF000000"/>
        <rFont val="Calibri"/>
      </rPr>
      <t xml:space="preserve">
</t>
    </r>
    <r>
      <rPr>
        <sz val="11"/>
        <color rgb="FF000000"/>
        <rFont val="Calibri"/>
      </rPr>
      <t>The key derivation function (KDF) in Kerberos is not FIPS compatible.  Ensuring the system does not have any keytab files present prevents system daemons from using Kerberos for authentication.  A keytab is a file containing pairs of Kerberos principals and encrypted keys.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general-purpose computing system.</t>
    </r>
  </si>
  <si>
    <r>
      <rPr>
        <sz val="11"/>
        <color rgb="FF000000"/>
        <rFont val="Calibri"/>
      </rPr>
      <t>Verify that RHEL 8 prevents system daemons from using Kerberos for authentication.</t>
    </r>
    <r>
      <rPr>
        <sz val="11"/>
        <color rgb="FF000000"/>
        <rFont val="Calibri"/>
      </rPr>
      <t xml:space="preserve">
</t>
    </r>
    <r>
      <rPr>
        <sz val="11"/>
        <color rgb="FF000000"/>
        <rFont val="Calibri"/>
      </rPr>
      <t>If the system is a server utilizing krb5-server-1.17-18.el8.x86_64 or newer, this requirement is not applicable.</t>
    </r>
    <r>
      <rPr>
        <sz val="11"/>
        <color rgb="FF000000"/>
        <rFont val="Calibri"/>
      </rPr>
      <t xml:space="preserve">
</t>
    </r>
    <r>
      <rPr>
        <sz val="11"/>
        <color rgb="FF000000"/>
        <rFont val="Calibri"/>
      </rPr>
      <t>If the system is a workstation utilizing krb5-workstation-1.17-18.el8.x86_64 or newer, this requirement is not applicable.</t>
    </r>
    <r>
      <rPr>
        <sz val="11"/>
        <color rgb="FF000000"/>
        <rFont val="Calibri"/>
      </rPr>
      <t xml:space="preserve">
</t>
    </r>
    <r>
      <rPr>
        <sz val="11"/>
        <color rgb="FF000000"/>
        <rFont val="Calibri"/>
      </rPr>
      <t>Check if there are available keytabs with the following command:</t>
    </r>
    <r>
      <rPr>
        <sz val="11"/>
        <color rgb="FF000000"/>
        <rFont val="Calibri"/>
      </rPr>
      <t xml:space="preserve">
</t>
    </r>
    <r>
      <rPr>
        <sz val="11"/>
        <color rgb="FF000000"/>
        <rFont val="Calibri"/>
      </rPr>
      <t>$ sudo ls -al /etc/*.keytab</t>
    </r>
    <r>
      <rPr>
        <sz val="11"/>
        <color rgb="FF000000"/>
        <rFont val="Calibri"/>
      </rPr>
      <t xml:space="preserve">
</t>
    </r>
    <r>
      <rPr>
        <sz val="11"/>
        <color rgb="FF000000"/>
        <rFont val="Calibri"/>
      </rPr>
      <t>If this command produces any file(s), this is a finding.</t>
    </r>
  </si>
  <si>
    <t>V-230239</t>
  </si>
  <si>
    <r>
      <rPr>
        <sz val="11"/>
        <rFont val="Calibri"/>
      </rPr>
      <t>The krb5-workstation package must not be installed on RHEL 8.</t>
    </r>
  </si>
  <si>
    <r>
      <rPr>
        <sz val="11"/>
        <color rgb="FF000000"/>
        <rFont val="Calibri"/>
      </rPr>
      <t>Document the krb5-workstation package with the ISSO as an operational requirement or remove it from the system with the following command:</t>
    </r>
    <r>
      <rPr>
        <sz val="11"/>
        <color rgb="FF000000"/>
        <rFont val="Calibri"/>
      </rPr>
      <t xml:space="preserve">
</t>
    </r>
    <r>
      <rPr>
        <sz val="11"/>
        <color rgb="FF000000"/>
        <rFont val="Calibri"/>
      </rPr>
      <t>$ sudo yum remove krb5-workstation</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</si>
  <si>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RHEL 8 systems utilizing encryption are required to use FIPS-compliant mechanisms for authenticating to cryptographic modules.</t>
    </r>
    <r>
      <rPr>
        <sz val="11"/>
        <color rgb="FF000000"/>
        <rFont val="Calibri"/>
      </rPr>
      <t xml:space="preserve">
</t>
    </r>
    <r>
      <rPr>
        <sz val="11"/>
        <color rgb="FF000000"/>
        <rFont val="Calibri"/>
      </rPr>
      <t>Currently, Kerberos does not utilize FIPS 140-2 cryptography.</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general-purpose computing system.</t>
    </r>
  </si>
  <si>
    <r>
      <rPr>
        <sz val="11"/>
        <color rgb="FF000000"/>
        <rFont val="Calibri"/>
      </rPr>
      <t>Verify the krb5-workstation package has not been installed on the system with the following commands:</t>
    </r>
    <r>
      <rPr>
        <sz val="11"/>
        <color rgb="FF000000"/>
        <rFont val="Calibri"/>
      </rPr>
      <t xml:space="preserve">
</t>
    </r>
    <r>
      <rPr>
        <sz val="11"/>
        <color rgb="FF000000"/>
        <rFont val="Calibri"/>
      </rPr>
      <t>If the system is a server or is utilizing krb5-workstation-1.17-18.el8.x86_64 or newer, this is Not Applicable.</t>
    </r>
    <r>
      <rPr>
        <sz val="11"/>
        <color rgb="FF000000"/>
        <rFont val="Calibri"/>
      </rPr>
      <t xml:space="preserve">
</t>
    </r>
    <r>
      <rPr>
        <sz val="11"/>
        <color rgb="FF000000"/>
        <rFont val="Calibri"/>
      </rPr>
      <t>$ sudo yum list installed krb5-workstation</t>
    </r>
    <r>
      <rPr>
        <sz val="11"/>
        <color rgb="FF000000"/>
        <rFont val="Calibri"/>
      </rPr>
      <t xml:space="preserve">
</t>
    </r>
    <r>
      <rPr>
        <sz val="11"/>
        <color rgb="FF000000"/>
        <rFont val="Calibri"/>
      </rPr>
      <t>krb5-workstation.x86_64                                                     1.17-9.el8                                                  repository</t>
    </r>
    <r>
      <rPr>
        <sz val="11"/>
        <color rgb="FF000000"/>
        <rFont val="Calibri"/>
      </rPr>
      <t xml:space="preserve">
</t>
    </r>
    <r>
      <rPr>
        <sz val="11"/>
        <color rgb="FF000000"/>
        <rFont val="Calibri"/>
      </rPr>
      <t>If the krb5-workstation package is installed and is not documented with the Information System Security Officer (ISSO) as an operational requirement, this is a finding.</t>
    </r>
  </si>
  <si>
    <t>V-230240</t>
  </si>
  <si>
    <r>
      <rPr>
        <sz val="11"/>
        <rFont val="Calibri"/>
      </rPr>
      <t>RHEL 8 must use a Linux Security Module configured to enforce limits on system services.</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</si>
  <si>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 status and the "Enforcing" mode by modifying the "/etc/selinux/config" file to have the following line:</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</si>
  <si>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</si>
  <si>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active and in "Enforcing" mode with the following command:</t>
    </r>
    <r>
      <rPr>
        <sz val="11"/>
        <color rgb="FF000000"/>
        <rFont val="Calibri"/>
      </rPr>
      <t xml:space="preserve">
</t>
    </r>
    <r>
      <rPr>
        <sz val="11"/>
        <color rgb="FF000000"/>
        <rFont val="Calibri"/>
      </rPr>
      <t>$ sudo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active and not in "Enforcing" mode, this is a finding.</t>
    </r>
  </si>
  <si>
    <t>V-230241</t>
  </si>
  <si>
    <r>
      <rPr>
        <sz val="11"/>
        <rFont val="Calibri"/>
      </rPr>
      <t>RHEL 8 must have policycoreutils package installed.</t>
    </r>
  </si>
  <si>
    <t>CAT III (Low)</t>
  </si>
  <si>
    <r>
      <rPr>
        <sz val="11"/>
        <color rgb="FF000000"/>
        <rFont val="Calibri"/>
      </rPr>
      <t>Configure the operating system to have the policycoreutils package installed with the following command:</t>
    </r>
    <r>
      <rPr>
        <sz val="11"/>
        <color rgb="FF000000"/>
        <rFont val="Calibri"/>
      </rPr>
      <t xml:space="preserve">
</t>
    </r>
    <r>
      <rPr>
        <sz val="11"/>
        <color rgb="FF000000"/>
        <rFont val="Calibri"/>
      </rPr>
      <t>$ sudo yum install policycoreutils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</si>
  <si>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Policycoreutils contains the policy core utilities that are required for basic operation of an SELinux-enabled system. These utilities include load_policy to load SELinux policies, setfile to label filesystems, newrole to switch roles, and run_init to run /etc/init.d scripts in the proper context.</t>
    </r>
  </si>
  <si>
    <r>
      <rPr>
        <sz val="11"/>
        <color rgb="FF000000"/>
        <rFont val="Calibri"/>
      </rPr>
      <t>Verify the operating system has the policycoreutils package installed with the following command:</t>
    </r>
    <r>
      <rPr>
        <sz val="11"/>
        <color rgb="FF000000"/>
        <rFont val="Calibri"/>
      </rPr>
      <t xml:space="preserve">
</t>
    </r>
    <r>
      <rPr>
        <sz val="11"/>
        <color rgb="FF000000"/>
        <rFont val="Calibri"/>
      </rPr>
      <t>$ sudo yum list installed policycoreutils</t>
    </r>
    <r>
      <rPr>
        <sz val="11"/>
        <color rgb="FF000000"/>
        <rFont val="Calibri"/>
      </rPr>
      <t xml:space="preserve">
</t>
    </r>
    <r>
      <rPr>
        <sz val="11"/>
        <color rgb="FF000000"/>
        <rFont val="Calibri"/>
      </rPr>
      <t>policycoreutils.x86_64                                              2.9-3.el8                                                  @anaconda</t>
    </r>
    <r>
      <rPr>
        <sz val="11"/>
        <color rgb="FF000000"/>
        <rFont val="Calibri"/>
      </rPr>
      <t xml:space="preserve">
</t>
    </r>
    <r>
      <rPr>
        <sz val="11"/>
        <color rgb="FF000000"/>
        <rFont val="Calibri"/>
      </rPr>
      <t>If the policycoreutils package is not installed, this is a finding.</t>
    </r>
  </si>
  <si>
    <t>V-230243</t>
  </si>
  <si>
    <r>
      <rPr>
        <sz val="11"/>
        <rFont val="Calibri"/>
      </rPr>
      <t>A sticky bit must be set on all RHEL 8 public directories to prevent unauthorized and unintended information transferred via shared system resources.</t>
    </r>
  </si>
  <si>
    <r>
      <rPr>
        <sz val="11"/>
        <color rgb="FF000000"/>
        <rFont val="Calibri"/>
      </rPr>
      <t>Configure all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sudo chmod 1777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</si>
  <si>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</si>
  <si>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that all world-writable directories have the sticky bit set.</t>
    </r>
    <r>
      <rPr>
        <sz val="11"/>
        <color rgb="FF000000"/>
        <rFont val="Calibri"/>
      </rPr>
      <t xml:space="preserve">
</t>
    </r>
    <r>
      <rPr>
        <sz val="11"/>
        <color rgb="FF000000"/>
        <rFont val="Calibri"/>
      </rPr>
      <t>Check to see that all world-writable directories have the sticky bit set by running the following command:</t>
    </r>
    <r>
      <rPr>
        <sz val="11"/>
        <color rgb="FF000000"/>
        <rFont val="Calibri"/>
      </rPr>
      <t xml:space="preserve">
</t>
    </r>
    <r>
      <rPr>
        <sz val="11"/>
        <color rgb="FF000000"/>
        <rFont val="Calibri"/>
      </rPr>
      <t>$ sudo find / -type d \( -perm -0002 -a ! -perm -1000 \) 2&gt;/dev/null -exec ls -ald {} \;</t>
    </r>
    <r>
      <rPr>
        <sz val="11"/>
        <color rgb="FF000000"/>
        <rFont val="Calibri"/>
      </rPr>
      <t xml:space="preserve">
</t>
    </r>
    <r>
      <rPr>
        <sz val="11"/>
        <color rgb="FF000000"/>
        <rFont val="Calibri"/>
      </rPr>
      <t>drwxrwxrwx. 14 root root 4096 Sep 13 15:13 /tmp</t>
    </r>
    <r>
      <rPr>
        <sz val="11"/>
        <color rgb="FF000000"/>
        <rFont val="Calibri"/>
      </rPr>
      <t xml:space="preserve">
</t>
    </r>
    <r>
      <rPr>
        <sz val="11"/>
        <color rgb="FF000000"/>
        <rFont val="Calibri"/>
      </rPr>
      <t>If any of the returned directories are world-writable and do not have the sticky bit set, this is a finding.</t>
    </r>
  </si>
  <si>
    <t>V-230244</t>
  </si>
  <si>
    <r>
      <rPr>
        <sz val="11"/>
        <rFont val="Calibri"/>
      </rPr>
      <t>RHEL 8 must be configured so that all network connections associated with SSH traffic terminate after becoming unresponsive.</t>
    </r>
  </si>
  <si>
    <r>
      <rPr>
        <sz val="11"/>
        <color rgb="FF000000"/>
        <rFont val="Calibri"/>
      </rPr>
      <t>Note: This setting must be applied in conjunction with RHEL-08-010201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Modify or append the following lines in the "/etc/ssh/sshd_config" file:</t>
    </r>
    <r>
      <rPr>
        <sz val="11"/>
        <color rgb="FF000000"/>
        <rFont val="Calibri"/>
      </rPr>
      <t xml:space="preserve">
</t>
    </r>
    <r>
      <rPr>
        <sz val="11"/>
        <color rgb="FF000000"/>
        <rFont val="Calibri"/>
      </rPr>
      <t xml:space="preserve">     ClientAliveCountMax 1</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xml:space="preserve">     $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</si>
  <si>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RHEL 8 uses /etc/ssh/sshd_config for configurations of OpenSSH. Within the sshd_config, the product of the values of "ClientAliveInterval" and "ClientAliveCountMax" is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SRG-OS-000163-GPOS-00072, SRG-OS-000126-GPOS-00066, SRG-OS-000279-GPOS-00109</t>
    </r>
  </si>
  <si>
    <r>
      <rPr>
        <sz val="11"/>
        <color rgb="FF000000"/>
        <rFont val="Calibri"/>
      </rPr>
      <t>Verify the SSH server automatically terminates a user session after the SSH client has become unresponsive.</t>
    </r>
    <r>
      <rPr>
        <sz val="11"/>
        <color rgb="FF000000"/>
        <rFont val="Calibri"/>
      </rPr>
      <t xml:space="preserve">
</t>
    </r>
    <r>
      <rPr>
        <sz val="11"/>
        <color rgb="FF000000"/>
        <rFont val="Calibri"/>
      </rPr>
      <t>Check that the "ClientAliveCountMax" is set to "1"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/etc/ssh/sshd_config:ClientAliveCountMax 1</t>
    </r>
    <r>
      <rPr>
        <sz val="11"/>
        <color rgb="FF000000"/>
        <rFont val="Calibri"/>
      </rPr>
      <t xml:space="preserve">
</t>
    </r>
    <r>
      <rPr>
        <sz val="11"/>
        <color rgb="FF000000"/>
        <rFont val="Calibri"/>
      </rPr>
      <t>If "ClientAliveCountMax" do not exist, is not set to a value of "1" in "/etc/ssh/sshd_config", or is commented out, this is a finding.</t>
    </r>
    <r>
      <rPr>
        <sz val="11"/>
        <color rgb="FF000000"/>
        <rFont val="Calibri"/>
      </rPr>
      <t xml:space="preserve">
</t>
    </r>
    <r>
      <rPr>
        <sz val="11"/>
        <color rgb="FF000000"/>
        <rFont val="Calibri"/>
      </rPr>
      <t>If conflicting results are returned, this is a finding.</t>
    </r>
  </si>
  <si>
    <t>V-230245</t>
  </si>
  <si>
    <r>
      <rPr>
        <sz val="11"/>
        <rFont val="Calibri"/>
      </rPr>
      <t>The RHEL 8 /var/log/messages file must have mode 0640 or less permissive.</t>
    </r>
  </si>
  <si>
    <r>
      <rPr>
        <sz val="11"/>
        <color rgb="FF000000"/>
        <rFont val="Calibri"/>
      </rPr>
      <t>Change the permissions of the file "/var/log/messages" to "0640" by running the following command:</t>
    </r>
    <r>
      <rPr>
        <sz val="11"/>
        <color rgb="FF000000"/>
        <rFont val="Calibri"/>
      </rPr>
      <t xml:space="preserve">
</t>
    </r>
    <r>
      <rPr>
        <sz val="11"/>
        <color rgb="FF000000"/>
        <rFont val="Calibri"/>
      </rPr>
      <t>$ sudo chmod 0640 /var/log/messages</t>
    </r>
  </si>
  <si>
    <r>
      <rPr>
        <sz val="11"/>
        <color rgb="FF000000"/>
        <rFont val="Calibri"/>
      </rPr>
      <t>Only authorized personnel should be aware of errors and the details of the errors. Error messages are an indicator of an organization's operational state or can identify the RHEL 8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</si>
  <si>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the "/var/log/messages" file has mode "0640" or less permissive with the following command:</t>
    </r>
    <r>
      <rPr>
        <sz val="11"/>
        <color rgb="FF000000"/>
        <rFont val="Calibri"/>
      </rPr>
      <t xml:space="preserve">
</t>
    </r>
    <r>
      <rPr>
        <sz val="11"/>
        <color rgb="FF000000"/>
        <rFont val="Calibri"/>
      </rPr>
      <t>$ sudo stat -c "%a %n" /var/log/messages</t>
    </r>
    <r>
      <rPr>
        <sz val="11"/>
        <color rgb="FF000000"/>
        <rFont val="Calibri"/>
      </rPr>
      <t xml:space="preserve">
</t>
    </r>
    <r>
      <rPr>
        <sz val="11"/>
        <color rgb="FF000000"/>
        <rFont val="Calibri"/>
      </rPr>
      <t>640 /var/log/messages</t>
    </r>
    <r>
      <rPr>
        <sz val="11"/>
        <color rgb="FF000000"/>
        <rFont val="Calibri"/>
      </rPr>
      <t xml:space="preserve">
</t>
    </r>
    <r>
      <rPr>
        <sz val="11"/>
        <color rgb="FF000000"/>
        <rFont val="Calibri"/>
      </rPr>
      <t>If a value of "0640" or less permissive is not returned, this is a finding.</t>
    </r>
  </si>
  <si>
    <t>V-230246</t>
  </si>
  <si>
    <r>
      <rPr>
        <sz val="11"/>
        <rFont val="Calibri"/>
      </rPr>
      <t>The RHEL 8 /var/log/messages file must be owned by root.</t>
    </r>
  </si>
  <si>
    <r>
      <rPr>
        <sz val="11"/>
        <color rgb="FF000000"/>
        <rFont val="Calibri"/>
      </rPr>
      <t>Change the owner of the file /var/log/messages to root by running the following command:</t>
    </r>
    <r>
      <rPr>
        <sz val="11"/>
        <color rgb="FF000000"/>
        <rFont val="Calibri"/>
      </rPr>
      <t xml:space="preserve">
</t>
    </r>
    <r>
      <rPr>
        <sz val="11"/>
        <color rgb="FF000000"/>
        <rFont val="Calibri"/>
      </rPr>
      <t>$ sudo chown root /var/log/messages</t>
    </r>
  </si>
  <si>
    <r>
      <rPr>
        <sz val="11"/>
        <color rgb="FF000000"/>
        <rFont val="Calibri"/>
      </rPr>
      <t>Verify that the /var/log/messages file is owned by root with the following command:</t>
    </r>
    <r>
      <rPr>
        <sz val="11"/>
        <color rgb="FF000000"/>
        <rFont val="Calibri"/>
      </rPr>
      <t xml:space="preserve">
</t>
    </r>
    <r>
      <rPr>
        <sz val="11"/>
        <color rgb="FF000000"/>
        <rFont val="Calibri"/>
      </rPr>
      <t>$ sudo stat -c "%U" /var/log/messages</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</si>
  <si>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V-230247</t>
  </si>
  <si>
    <r>
      <rPr>
        <sz val="11"/>
        <rFont val="Calibri"/>
      </rPr>
      <t>The RHEL 8 /var/log/messages file must be group-owned by root.</t>
    </r>
  </si>
  <si>
    <r>
      <rPr>
        <sz val="11"/>
        <color rgb="FF000000"/>
        <rFont val="Calibri"/>
      </rPr>
      <t>Change the group of the file "/var/log/messages" to "root" by running the following command:</t>
    </r>
    <r>
      <rPr>
        <sz val="11"/>
        <color rgb="FF000000"/>
        <rFont val="Calibri"/>
      </rPr>
      <t xml:space="preserve">
</t>
    </r>
    <r>
      <rPr>
        <sz val="11"/>
        <color rgb="FF000000"/>
        <rFont val="Calibri"/>
      </rPr>
      <t>$ sudo chgrp root /var/log/messages</t>
    </r>
  </si>
  <si>
    <r>
      <rPr>
        <sz val="11"/>
        <color rgb="FF000000"/>
        <rFont val="Calibri"/>
      </rPr>
      <t>Verify the "/var/log/messages" file is group-owned by root with the following command:</t>
    </r>
    <r>
      <rPr>
        <sz val="11"/>
        <color rgb="FF000000"/>
        <rFont val="Calibri"/>
      </rPr>
      <t xml:space="preserve">
</t>
    </r>
    <r>
      <rPr>
        <sz val="11"/>
        <color rgb="FF000000"/>
        <rFont val="Calibri"/>
      </rPr>
      <t>$ sudo stat -c "%G" /var/log/messages</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</si>
  <si>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V-230248</t>
  </si>
  <si>
    <r>
      <rPr>
        <sz val="11"/>
        <rFont val="Calibri"/>
      </rPr>
      <t>The RHEL 8 /var/log directory must have mode 0755 or less permissive.</t>
    </r>
  </si>
  <si>
    <r>
      <rPr>
        <sz val="11"/>
        <color rgb="FF000000"/>
        <rFont val="Calibri"/>
      </rPr>
      <t>Change the permissions of the directory "/var/log" to "0755" by running the following command:</t>
    </r>
    <r>
      <rPr>
        <sz val="11"/>
        <color rgb="FF000000"/>
        <rFont val="Calibri"/>
      </rPr>
      <t xml:space="preserve">
</t>
    </r>
    <r>
      <rPr>
        <sz val="11"/>
        <color rgb="FF000000"/>
        <rFont val="Calibri"/>
      </rPr>
      <t>$ sudo chmod 0755 /var/log</t>
    </r>
  </si>
  <si>
    <r>
      <rPr>
        <sz val="11"/>
        <color rgb="FF000000"/>
        <rFont val="Calibri"/>
      </rPr>
      <t>Verify that the "/var/log" directory has a mode of "0755" or less with the following command:</t>
    </r>
    <r>
      <rPr>
        <sz val="11"/>
        <color rgb="FF000000"/>
        <rFont val="Calibri"/>
      </rPr>
      <t xml:space="preserve">
</t>
    </r>
    <r>
      <rPr>
        <sz val="11"/>
        <color rgb="FF000000"/>
        <rFont val="Calibri"/>
      </rPr>
      <t>$ sudo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If a value of "0755" or less permissive is not returned, this is a finding.</t>
    </r>
  </si>
  <si>
    <t>V-230249</t>
  </si>
  <si>
    <r>
      <rPr>
        <sz val="11"/>
        <rFont val="Calibri"/>
      </rPr>
      <t>The RHEL 8 /var/log directory must be owned by root.</t>
    </r>
  </si>
  <si>
    <r>
      <rPr>
        <sz val="11"/>
        <color rgb="FF000000"/>
        <rFont val="Calibri"/>
      </rPr>
      <t>Change the owner of the directory /var/log to root by running the following command:</t>
    </r>
    <r>
      <rPr>
        <sz val="11"/>
        <color rgb="FF000000"/>
        <rFont val="Calibri"/>
      </rPr>
      <t xml:space="preserve">
</t>
    </r>
    <r>
      <rPr>
        <sz val="11"/>
        <color rgb="FF000000"/>
        <rFont val="Calibri"/>
      </rPr>
      <t>$ sudo chown root /var/log</t>
    </r>
  </si>
  <si>
    <r>
      <rPr>
        <sz val="11"/>
        <color rgb="FF000000"/>
        <rFont val="Calibri"/>
      </rPr>
      <t>Verify the /var/log directory is owned by root with the following command:</t>
    </r>
    <r>
      <rPr>
        <sz val="11"/>
        <color rgb="FF000000"/>
        <rFont val="Calibri"/>
      </rPr>
      <t xml:space="preserve">
</t>
    </r>
    <r>
      <rPr>
        <sz val="11"/>
        <color rgb="FF000000"/>
        <rFont val="Calibri"/>
      </rPr>
      <t>$ sudo stat -c "%U" /var/log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</si>
  <si>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V-230250</t>
  </si>
  <si>
    <r>
      <rPr>
        <sz val="11"/>
        <rFont val="Calibri"/>
      </rPr>
      <t>The RHEL 8 /var/log directory must be group-owned by root.</t>
    </r>
  </si>
  <si>
    <r>
      <rPr>
        <sz val="11"/>
        <color rgb="FF000000"/>
        <rFont val="Calibri"/>
      </rPr>
      <t>Change the group of the directory "/var/log" to "root" by running the following command:</t>
    </r>
    <r>
      <rPr>
        <sz val="11"/>
        <color rgb="FF000000"/>
        <rFont val="Calibri"/>
      </rPr>
      <t xml:space="preserve">
</t>
    </r>
    <r>
      <rPr>
        <sz val="11"/>
        <color rgb="FF000000"/>
        <rFont val="Calibri"/>
      </rPr>
      <t>$ sudo chgrp root /var/log</t>
    </r>
  </si>
  <si>
    <r>
      <rPr>
        <sz val="11"/>
        <color rgb="FF000000"/>
        <rFont val="Calibri"/>
      </rPr>
      <t>Verify the "/var/log" directory is group-owned by root with the following command:</t>
    </r>
    <r>
      <rPr>
        <sz val="11"/>
        <color rgb="FF000000"/>
        <rFont val="Calibri"/>
      </rPr>
      <t xml:space="preserve">
</t>
    </r>
    <r>
      <rPr>
        <sz val="11"/>
        <color rgb="FF000000"/>
        <rFont val="Calibri"/>
      </rPr>
      <t>$ sudo stat -c "%G" /var/log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</si>
  <si>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V-230251</t>
  </si>
  <si>
    <r>
      <rPr>
        <sz val="11"/>
        <rFont val="Calibri"/>
      </rPr>
      <t>The RHEL 8 SSH server must be configured to use only Message Authentication Codes (MACs) employing FIPS 140-3-validated cryptographic hash algorithms to protect the confidentiality of SSH server connections.</t>
    </r>
  </si>
  <si>
    <r>
      <rPr>
        <sz val="11"/>
        <color rgb="FF000000"/>
        <rFont val="Calibri"/>
      </rPr>
      <t>Configure the RHEL 8 SSH server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</si>
  <si>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8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r>
      <rPr>
        <sz val="11"/>
        <color rgb="FF000000"/>
        <rFont val="Calibri"/>
      </rPr>
      <t xml:space="preserve">
</t>
    </r>
    <r>
      <rPr>
        <sz val="11"/>
        <color rgb="FF000000"/>
        <rFont val="Calibri"/>
      </rPr>
      <t>Satisfies: SRG-OS-000250-GPOS-00093, SRG-OS-000393-GPOS-00173, SRG-OS-000394-GPOS-00174, SRG-OS-000125-GPOS-00065</t>
    </r>
  </si>
  <si>
    <r>
      <rPr>
        <sz val="11"/>
        <color rgb="FF000000"/>
        <rFont val="Calibri"/>
      </rPr>
      <t>Verify the RHEL 8 SSH server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-oMACs=hmac-sha2-512-etm@openssh.com,hmac-sha2-256-etm@openssh.com,hmac-sha2-512,hmac-sha2-256</t>
    </r>
    <r>
      <rPr>
        <sz val="11"/>
        <color rgb="FF000000"/>
        <rFont val="Calibri"/>
      </rPr>
      <t xml:space="preserve">
</t>
    </r>
    <r>
      <rPr>
        <sz val="11"/>
        <color rgb="FF000000"/>
        <rFont val="Calibri"/>
      </rPr>
      <t>If the MACs entries in the "opensshserver.config" file have any hashes other than "hmac-sha2-512-etm@openssh.com,hmac-sha2-256-etm@openssh.com,hmac-sha2-512,hmac-sha2-256", or they are missing or commented out, this is a finding.</t>
    </r>
  </si>
  <si>
    <t>V-230252</t>
  </si>
  <si>
    <r>
      <rPr>
        <sz val="11"/>
        <rFont val="Calibri"/>
      </rPr>
      <t>The RHEL 8 SSH server must be configured to use only DOD-approved encryption ciphers employing FIPS 140-3-validated cryptographic hash algorithms to protect the confidentiality of SSH server connections.</t>
    </r>
  </si>
  <si>
    <r>
      <rPr>
        <sz val="11"/>
        <color rgb="FF000000"/>
        <rFont val="Calibri"/>
      </rPr>
      <t>Configure the RHEL 8 SSH server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</si>
  <si>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the RHEL 8 SSH server is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CRYPTO_POLICY='-oCiphers=aes256-gcm@openssh.com,aes256-ctr,aes128-gcm@openssh.com,aes128-ctr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</si>
  <si>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V-230253</t>
  </si>
  <si>
    <r>
      <rPr>
        <sz val="11"/>
        <rFont val="Calibri"/>
      </rPr>
      <t>RHEL 8 must ensure the SSH server uses strong entropy.</t>
    </r>
  </si>
  <si>
    <r>
      <rPr>
        <sz val="11"/>
        <color rgb="FF000000"/>
        <rFont val="Calibri"/>
      </rPr>
      <t>Configure the operating system SSH server to use strong entropy.</t>
    </r>
    <r>
      <rPr>
        <sz val="11"/>
        <color rgb="FF000000"/>
        <rFont val="Calibri"/>
      </rPr>
      <t xml:space="preserve">
</t>
    </r>
    <r>
      <rPr>
        <sz val="11"/>
        <color rgb="FF000000"/>
        <rFont val="Calibri"/>
      </rPr>
      <t>Add or modify the following line in the "/etc/sysconfig/sshd" file.</t>
    </r>
    <r>
      <rPr>
        <sz val="11"/>
        <color rgb="FF000000"/>
        <rFont val="Calibri"/>
      </rPr>
      <t xml:space="preserve">
</t>
    </r>
    <r>
      <rPr>
        <sz val="11"/>
        <color rgb="FF000000"/>
        <rFont val="Calibri"/>
      </rPr>
      <t>SSH_USE_STRONG_RNG=32</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Restart the SSH Daemon with the following command:</t>
    </r>
    <r>
      <rPr>
        <sz val="11"/>
        <color rgb="FF000000"/>
        <rFont val="Calibri"/>
      </rPr>
      <t xml:space="preserve">
</t>
    </r>
    <r>
      <rPr>
        <sz val="11"/>
        <color rgb="FF000000"/>
        <rFont val="Calibri"/>
      </rPr>
      <t>$ sudo systemctl restart sshd.service</t>
    </r>
  </si>
  <si>
    <r>
      <rPr>
        <sz val="11"/>
        <color rgb="FF000000"/>
        <rFont val="Calibri"/>
      </rPr>
      <t>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t>
    </r>
    <r>
      <rPr>
        <sz val="11"/>
        <color rgb="FF000000"/>
        <rFont val="Calibri"/>
      </rPr>
      <t xml:space="preserve">
</t>
    </r>
    <r>
      <rPr>
        <sz val="11"/>
        <color rgb="FF000000"/>
        <rFont val="Calibri"/>
      </rPr>
      <t>The SSH implementation in RHEL 8 uses the OPENSSL library, which does not use high-entropy sources by default. By using the SSH_USE_STRONG_RNG environment variable the OPENSSL random generator is reseeded from /dev/random. This setting is not recommended on computers without the hardware random generator because insufficient entropy causes the connection to be blocked until enough entropy is available.</t>
    </r>
  </si>
  <si>
    <r>
      <rPr>
        <sz val="11"/>
        <color rgb="FF000000"/>
        <rFont val="Calibri"/>
      </rPr>
      <t>Note: If the operating system is RHEL versions 8.0 or 8.1, this requirement is not applicable.</t>
    </r>
    <r>
      <rPr>
        <sz val="11"/>
        <color rgb="FF000000"/>
        <rFont val="Calibri"/>
      </rPr>
      <t xml:space="preserve">
</t>
    </r>
    <r>
      <rPr>
        <sz val="11"/>
        <color rgb="FF000000"/>
        <rFont val="Calibri"/>
      </rPr>
      <t>Verify the operating system SSH server uses strong entropy with the following command:</t>
    </r>
    <r>
      <rPr>
        <sz val="11"/>
        <color rgb="FF000000"/>
        <rFont val="Calibri"/>
      </rPr>
      <t xml:space="preserve">
</t>
    </r>
    <r>
      <rPr>
        <sz val="11"/>
        <color rgb="FF000000"/>
        <rFont val="Calibri"/>
      </rPr>
      <t>$ sudo grep -i ssh_use_strong_rng /etc/sysconfig/sshd</t>
    </r>
    <r>
      <rPr>
        <sz val="11"/>
        <color rgb="FF000000"/>
        <rFont val="Calibri"/>
      </rPr>
      <t xml:space="preserve">
</t>
    </r>
    <r>
      <rPr>
        <sz val="11"/>
        <color rgb="FF000000"/>
        <rFont val="Calibri"/>
      </rPr>
      <t>SSH_USE_STRONG_RNG=32</t>
    </r>
    <r>
      <rPr>
        <sz val="11"/>
        <color rgb="FF000000"/>
        <rFont val="Calibri"/>
      </rPr>
      <t xml:space="preserve">
</t>
    </r>
    <r>
      <rPr>
        <sz val="11"/>
        <color rgb="FF000000"/>
        <rFont val="Calibri"/>
      </rPr>
      <t>If the "SSH_USE_STRONG_RNG" line does not equal "32", is commented out, or is missing, this is a finding.</t>
    </r>
  </si>
  <si>
    <t>V-230257</t>
  </si>
  <si>
    <r>
      <rPr>
        <sz val="11"/>
        <rFont val="Calibri"/>
      </rPr>
      <t>RHEL 8 system commands must have mode 755 or less permissive.</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</si>
  <si>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with a mode more permissive than "755".</t>
    </r>
    <r>
      <rPr>
        <sz val="11"/>
        <color rgb="FF000000"/>
        <rFont val="Calibri"/>
      </rPr>
      <t xml:space="preserve">
</t>
    </r>
    <r>
      <rPr>
        <sz val="11"/>
        <color rgb="FF000000"/>
        <rFont val="Calibri"/>
      </rPr>
      <t>$ sudo chmod 755 [FILE]</t>
    </r>
  </si>
  <si>
    <r>
      <rPr>
        <sz val="11"/>
        <color rgb="FF000000"/>
        <rFont val="Calibri"/>
      </rPr>
      <t>If RHEL 8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RHEL 8 with software libraries that are accessible and configurable, as in the case of interpreted languages. Software libraries also include privileged programs that execute with escalated privileges. Only qualified and authorized individuals will be allowed to obtain access to information system components for purposes of initiating changes, including upgrades and modifications.</t>
    </r>
  </si>
  <si>
    <r>
      <rPr>
        <sz val="11"/>
        <color rgb="FF000000"/>
        <rFont val="Calibri"/>
      </rPr>
      <t>Verify the system commands contained in the following directories have mode "755" or less permissive with the following command:</t>
    </r>
    <r>
      <rPr>
        <sz val="11"/>
        <color rgb="FF000000"/>
        <rFont val="Calibri"/>
      </rPr>
      <t xml:space="preserve">
</t>
    </r>
    <r>
      <rPr>
        <sz val="11"/>
        <color rgb="FF000000"/>
        <rFont val="Calibri"/>
      </rPr>
      <t>$ sudo find -L /bin /sbin /usr/bin /usr/sbin /usr/local/bin /usr/local/sbin -perm /022 -exec ls -l {} \;</t>
    </r>
    <r>
      <rPr>
        <sz val="11"/>
        <color rgb="FF000000"/>
        <rFont val="Calibri"/>
      </rPr>
      <t xml:space="preserve">
</t>
    </r>
    <r>
      <rPr>
        <sz val="11"/>
        <color rgb="FF000000"/>
        <rFont val="Calibri"/>
      </rPr>
      <t>If any system commands are found to be group-writable or world-writable, this is a finding.</t>
    </r>
  </si>
  <si>
    <t>V-230258</t>
  </si>
  <si>
    <r>
      <rPr>
        <sz val="11"/>
        <rFont val="Calibri"/>
      </rPr>
      <t>RHEL 8 system commands must be owned by root.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</si>
  <si>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</si>
  <si>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Verify the system commands contained in the following directories are owned by "root" with the following command:</t>
    </r>
    <r>
      <rPr>
        <sz val="11"/>
        <color rgb="FF000000"/>
        <rFont val="Calibri"/>
      </rPr>
      <t xml:space="preserve">
</t>
    </r>
    <r>
      <rPr>
        <sz val="11"/>
        <color rgb="FF000000"/>
        <rFont val="Calibri"/>
      </rPr>
      <t>$ sudo find -L /bin /sbin /usr/bin /usr/sbin /usr/local/bin /usr/local/sbin ! -user root -exec ls -l {} \;</t>
    </r>
    <r>
      <rPr>
        <sz val="11"/>
        <color rgb="FF000000"/>
        <rFont val="Calibri"/>
      </rPr>
      <t xml:space="preserve">
</t>
    </r>
    <r>
      <rPr>
        <sz val="11"/>
        <color rgb="FF000000"/>
        <rFont val="Calibri"/>
      </rPr>
      <t>If any system commands are returned, this is a finding.</t>
    </r>
  </si>
  <si>
    <t>V-230259</t>
  </si>
  <si>
    <r>
      <rPr>
        <sz val="11"/>
        <rFont val="Calibri"/>
      </rPr>
      <t>RHEL 8 system commands must be group-owned by root or a system account.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</si>
  <si>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</si>
  <si>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Verify the system commands contained in the following directories are group-owned by "root", or a required system account, with the following command:</t>
    </r>
    <r>
      <rPr>
        <sz val="11"/>
        <color rgb="FF000000"/>
        <rFont val="Calibri"/>
      </rPr>
      <t xml:space="preserve">
</t>
    </r>
    <r>
      <rPr>
        <sz val="11"/>
        <color rgb="FF000000"/>
        <rFont val="Calibri"/>
      </rPr>
      <t>$ sudo find -L /bin /sbin /usr/bin /usr/sbin /usr/local/bin /usr/local/sbin ! -group root -exec ls -l {} \;</t>
    </r>
    <r>
      <rPr>
        <sz val="11"/>
        <color rgb="FF000000"/>
        <rFont val="Calibri"/>
      </rPr>
      <t xml:space="preserve">
</t>
    </r>
    <r>
      <rPr>
        <sz val="11"/>
        <color rgb="FF000000"/>
        <rFont val="Calibri"/>
      </rPr>
      <t>If any system commands are returned and is not group-owned by a required system account, this is a finding.</t>
    </r>
  </si>
  <si>
    <t>V-230260</t>
  </si>
  <si>
    <r>
      <rPr>
        <sz val="11"/>
        <rFont val="Calibri"/>
      </rPr>
      <t>RHEL 8 library files must have mode 755 or less permissive.</t>
    </r>
  </si>
  <si>
    <r>
      <rPr>
        <sz val="11"/>
        <color rgb="FF000000"/>
        <rFont val="Calibri"/>
      </rPr>
      <t>Configure the systemwide shared library files contained in the directories "/lib", "/lib64", "/usr/lib", and "/usr/lib64"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</si>
  <si>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</si>
  <si>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V-230261</t>
  </si>
  <si>
    <r>
      <rPr>
        <sz val="11"/>
        <rFont val="Calibri"/>
      </rPr>
      <t>RHEL 8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</si>
  <si>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</si>
  <si>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</si>
  <si>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V-230262</t>
  </si>
  <si>
    <r>
      <rPr>
        <sz val="11"/>
        <rFont val="Calibri"/>
      </rPr>
      <t>RHEL 8 library files must be group-owned by root.</t>
    </r>
  </si>
  <si>
    <r>
      <rPr>
        <sz val="11"/>
        <color rgb="FF000000"/>
        <rFont val="Calibri"/>
      </rPr>
      <t>Configure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</si>
  <si>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</si>
  <si>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V-230263</t>
  </si>
  <si>
    <r>
      <rPr>
        <sz val="11"/>
        <rFont val="Calibri"/>
      </rPr>
      <t>The RHEL 8 file integrity tool must notify the system administrator when changes to the baseline configuration or anomalies in the operation of any security functions are discovered within an organizationally defined frequency.</t>
    </r>
  </si>
  <si>
    <r>
      <rPr>
        <sz val="11"/>
        <color rgb="FF000000"/>
        <rFont val="Calibri"/>
      </rPr>
      <t>Configure the file integrity tool to run automatically on the system at least weekly and to notify designated personnel if baseline configurations are changed in an unauthorized manner. The AIDE tool can be configured to email designated personnel with the use of the cron system.</t>
    </r>
    <r>
      <rPr>
        <sz val="11"/>
        <color rgb="FF000000"/>
        <rFont val="Calibri"/>
      </rPr>
      <t xml:space="preserve">
</t>
    </r>
    <r>
      <rPr>
        <sz val="11"/>
        <color rgb="FF000000"/>
        <rFont val="Calibri"/>
      </rPr>
      <t xml:space="preserve">The following example output is generic. It will set cron to run AIDE daily and to send email at the completion of the analysis. </t>
    </r>
    <r>
      <rPr>
        <sz val="11"/>
        <color rgb="FF000000"/>
        <rFont val="Calibri"/>
      </rPr>
      <t xml:space="preserve">
</t>
    </r>
    <r>
      <rPr>
        <sz val="11"/>
        <color rgb="FF000000"/>
        <rFont val="Calibri"/>
      </rPr>
      <t xml:space="preserve">     $ sudo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RHEL-08-010358,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</si>
  <si>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RHEL 8 comes with many optional software packages. A file integrity tool called Advanced Intrusion Detection Environment (AIDE) is one of those optional packages. This requirement assumes the use of AIDE; however, a different tool may be used if the requirements are met. Note that AIDE does not have a configuration that will send a notification, so a cron job is recommended that uses the mail application on the system to email the results of the file integrity check.</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</si>
  <si>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the operating system routinely checks the baseline configuration for unauthorized changes and notifies the system administrator when anomalies in the operation of any security functions are discovered.</t>
    </r>
    <r>
      <rPr>
        <sz val="11"/>
        <color rgb="FF000000"/>
        <rFont val="Calibri"/>
      </rPr>
      <t xml:space="preserve">
</t>
    </r>
    <r>
      <rPr>
        <sz val="11"/>
        <color rgb="FF000000"/>
        <rFont val="Calibri"/>
      </rPr>
      <t>Check that RHEL 8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AIDE is installed on the system, use the following commands:</t>
    </r>
    <r>
      <rPr>
        <sz val="11"/>
        <color rgb="FF000000"/>
        <rFont val="Calibri"/>
      </rPr>
      <t xml:space="preserve">
</t>
    </r>
    <r>
      <rPr>
        <sz val="11"/>
        <color rgb="FF000000"/>
        <rFont val="Calibri"/>
      </rPr>
      <t xml:space="preserve">     $ sudo ls -al /etc/cron.* | grep aide</t>
    </r>
    <r>
      <rPr>
        <sz val="11"/>
        <color rgb="FF000000"/>
        <rFont val="Calibri"/>
      </rPr>
      <t xml:space="preserve">
</t>
    </r>
    <r>
      <rPr>
        <sz val="11"/>
        <color rgb="FF000000"/>
        <rFont val="Calibri"/>
      </rPr>
      <t xml:space="preserve">     -rwxr-xr-x 1 root root 29 Nov 22 2015 aide</t>
    </r>
    <r>
      <rPr>
        <sz val="11"/>
        <color rgb="FF000000"/>
        <rFont val="Calibri"/>
      </rPr>
      <t xml:space="preserve">
</t>
    </r>
    <r>
      <rPr>
        <sz val="11"/>
        <color rgb="FF000000"/>
        <rFont val="Calibri"/>
      </rPr>
      <t xml:space="preserve">     $ sudo grep aide /etc/crontab /var/spool/cron/root</t>
    </r>
    <r>
      <rPr>
        <sz val="11"/>
        <color rgb="FF000000"/>
        <rFont val="Calibri"/>
      </rPr>
      <t xml:space="preserve">
</t>
    </r>
    <r>
      <rPr>
        <sz val="11"/>
        <color rgb="FF000000"/>
        <rFont val="Calibri"/>
      </rPr>
      <t xml:space="preserve">     /etc/crontab: 30 04 * * * root /usr/sbin/aide</t>
    </r>
    <r>
      <rPr>
        <sz val="11"/>
        <color rgb="FF000000"/>
        <rFont val="Calibri"/>
      </rPr>
      <t xml:space="preserve">
</t>
    </r>
    <r>
      <rPr>
        <sz val="11"/>
        <color rgb="FF000000"/>
        <rFont val="Calibri"/>
      </rPr>
      <t xml:space="preserve">     /var/spool/cron/root: 30 04 * * * root /usr/sbin/aide</t>
    </r>
    <r>
      <rPr>
        <sz val="11"/>
        <color rgb="FF000000"/>
        <rFont val="Calibri"/>
      </rPr>
      <t xml:space="preserve">
</t>
    </r>
    <r>
      <rPr>
        <sz val="11"/>
        <color rgb="FF000000"/>
        <rFont val="Calibri"/>
      </rPr>
      <t xml:space="preserve">     $ sudo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If the file integrity application does not exist, or a script file controlling the execution of the file integrity application does not exist, or the file integrity application does not notify designated personnel of changes, this is a finding.</t>
    </r>
  </si>
  <si>
    <t>V-230264</t>
  </si>
  <si>
    <r>
      <rPr>
        <sz val="11"/>
        <rFont val="Calibri"/>
      </rPr>
      <t>RHEL 8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</si>
  <si>
    <r>
      <rPr>
        <sz val="11"/>
        <color rgb="FF000000"/>
        <rFont val="Calibri"/>
      </rPr>
      <t>Configure the operating system to verify the signature of packages from a repository prior to install by setting the following option in the "/etc/yum.repos.d/[your_repo_name].repo" file:</t>
    </r>
    <r>
      <rPr>
        <sz val="11"/>
        <color rgb="FF000000"/>
        <rFont val="Calibri"/>
      </rPr>
      <t xml:space="preserve">
</t>
    </r>
    <r>
      <rPr>
        <sz val="11"/>
        <color rgb="FF000000"/>
        <rFont val="Calibri"/>
      </rPr>
      <t xml:space="preserve">     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</si>
  <si>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verifies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</si>
  <si>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packages from a repository prior to install with the following command:</t>
    </r>
    <r>
      <rPr>
        <sz val="11"/>
        <color rgb="FF000000"/>
        <rFont val="Calibri"/>
      </rPr>
      <t xml:space="preserve">
</t>
    </r>
    <r>
      <rPr>
        <sz val="11"/>
        <color rgb="FF000000"/>
        <rFont val="Calibri"/>
      </rPr>
      <t xml:space="preserve">     $ sudo grep -E '^\[.*\]|gpgcheck' /etc/yum.repos.d/*.repo</t>
    </r>
    <r>
      <rPr>
        <sz val="11"/>
        <color rgb="FF000000"/>
        <rFont val="Calibri"/>
      </rPr>
      <t xml:space="preserve">
</t>
    </r>
    <r>
      <rPr>
        <sz val="11"/>
        <color rgb="FF000000"/>
        <rFont val="Calibri"/>
      </rPr>
      <t xml:space="preserve">     /etc/yum.repos.d/appstream.repo:[appstream]</t>
    </r>
    <r>
      <rPr>
        <sz val="11"/>
        <color rgb="FF000000"/>
        <rFont val="Calibri"/>
      </rPr>
      <t xml:space="preserve">
</t>
    </r>
    <r>
      <rPr>
        <sz val="11"/>
        <color rgb="FF000000"/>
        <rFont val="Calibri"/>
      </rPr>
      <t xml:space="preserve">     /etc/yum.repos.d/appstream.repo:gpgcheck=1</t>
    </r>
    <r>
      <rPr>
        <sz val="11"/>
        <color rgb="FF000000"/>
        <rFont val="Calibri"/>
      </rPr>
      <t xml:space="preserve">
</t>
    </r>
    <r>
      <rPr>
        <sz val="11"/>
        <color rgb="FF000000"/>
        <rFont val="Calibri"/>
      </rPr>
      <t xml:space="preserve">     /etc/yum.repos.d/baseos.repo:[baseos]</t>
    </r>
    <r>
      <rPr>
        <sz val="11"/>
        <color rgb="FF000000"/>
        <rFont val="Calibri"/>
      </rPr>
      <t xml:space="preserve">
</t>
    </r>
    <r>
      <rPr>
        <sz val="11"/>
        <color rgb="FF000000"/>
        <rFont val="Calibri"/>
      </rPr>
      <t xml:space="preserve">     /etc/yum.repos.d/baseos.repo:gpgcheck=1</t>
    </r>
    <r>
      <rPr>
        <sz val="11"/>
        <color rgb="FF000000"/>
        <rFont val="Calibri"/>
      </rPr>
      <t xml:space="preserve">
</t>
    </r>
    <r>
      <rPr>
        <sz val="11"/>
        <color rgb="FF000000"/>
        <rFont val="Calibri"/>
      </rPr>
      <t>If "gpgcheck" is not set to "1", or if options are missing or commented out, ask the System Administrator how the certificates for patches and other operating system components are verified.</t>
    </r>
    <r>
      <rPr>
        <sz val="11"/>
        <color rgb="FF000000"/>
        <rFont val="Calibri"/>
      </rPr>
      <t xml:space="preserve">
</t>
    </r>
    <r>
      <rPr>
        <sz val="11"/>
        <color rgb="FF000000"/>
        <rFont val="Calibri"/>
      </rPr>
      <t>If there is no process to validate certificates that is approved by the organization, this is a finding.</t>
    </r>
  </si>
  <si>
    <t>V-230265</t>
  </si>
  <si>
    <r>
      <rPr>
        <sz val="11"/>
        <rFont val="Calibri"/>
      </rPr>
      <t>RHEL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</si>
  <si>
    <r>
      <rPr>
        <sz val="11"/>
        <color rgb="FF000000"/>
        <rFont val="Calibri"/>
      </rPr>
      <t>Configure the operating system to remove all software components after updated versions have been installed.</t>
    </r>
    <r>
      <rPr>
        <sz val="11"/>
        <color rgb="FF000000"/>
        <rFont val="Calibri"/>
      </rPr>
      <t xml:space="preserve">
</t>
    </r>
    <r>
      <rPr>
        <sz val="11"/>
        <color rgb="FF000000"/>
        <rFont val="Calibri"/>
      </rPr>
      <t>Set the "localpkg_gpgcheck" option to "True" in the "/etc/dnf/dnf.conf" file:</t>
    </r>
    <r>
      <rPr>
        <sz val="11"/>
        <color rgb="FF000000"/>
        <rFont val="Calibri"/>
      </rPr>
      <t xml:space="preserve">
</t>
    </r>
    <r>
      <rPr>
        <sz val="11"/>
        <color rgb="FF000000"/>
        <rFont val="Calibri"/>
      </rPr>
      <t>localpkg_gpgcheck=True</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</si>
  <si>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if YUM is configured to perform a signature check on local packages with the following command:</t>
    </r>
    <r>
      <rPr>
        <sz val="11"/>
        <color rgb="FF000000"/>
        <rFont val="Calibri"/>
      </rPr>
      <t xml:space="preserve">
</t>
    </r>
    <r>
      <rPr>
        <sz val="11"/>
        <color rgb="FF000000"/>
        <rFont val="Calibri"/>
      </rPr>
      <t>$ sudo grep -i localpkg_gpgcheck /etc/dnf/dnf.conf</t>
    </r>
    <r>
      <rPr>
        <sz val="11"/>
        <color rgb="FF000000"/>
        <rFont val="Calibri"/>
      </rPr>
      <t xml:space="preserve">
</t>
    </r>
    <r>
      <rPr>
        <sz val="11"/>
        <color rgb="FF000000"/>
        <rFont val="Calibri"/>
      </rPr>
      <t>localpkg_gpgcheck =True</t>
    </r>
    <r>
      <rPr>
        <sz val="11"/>
        <color rgb="FF000000"/>
        <rFont val="Calibri"/>
      </rPr>
      <t xml:space="preserve">
</t>
    </r>
    <r>
      <rPr>
        <sz val="11"/>
        <color rgb="FF000000"/>
        <rFont val="Calibri"/>
      </rPr>
      <t>If "localpkg_gpgcheck" is not set to either "1", "True", or "yes", commented out, or is missing from "/etc/dnf/dnf.conf", this is a finding.</t>
    </r>
  </si>
  <si>
    <t>V-230266</t>
  </si>
  <si>
    <r>
      <rPr>
        <sz val="11"/>
        <rFont val="Calibri"/>
      </rPr>
      <t>RHEL 8 must prevent the loading of a new kernel for later execution.</t>
    </r>
  </si>
  <si>
    <r>
      <rPr>
        <sz val="11"/>
        <color rgb="FF000000"/>
        <rFont val="Calibri"/>
      </rPr>
      <t>Configure RHEL 8 to disable kernel image loading.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/etc/sysctl.d/99-kernel_kexec_load_disabled.conf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</si>
  <si>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subvert the entire secureboot process and should be avoided at all costs especially since it can load unsigned kernel images.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</si>
  <si>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sudo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</si>
  <si>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V-230267</t>
  </si>
  <si>
    <r>
      <rPr>
        <sz val="11"/>
        <rFont val="Calibri"/>
      </rPr>
      <t>RHEL 8 must enable kernel parameters to enforce discretionary access control on symlinks.</t>
    </r>
  </si>
  <si>
    <r>
      <rPr>
        <sz val="11"/>
        <color rgb="FF000000"/>
        <rFont val="Calibri"/>
      </rPr>
      <t>Configure RHEL 8 to enable DAC on symlinks with the following: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/etc/sysctl.d/99-fs_protected_symlinks.conf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</si>
  <si>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By enabling the fs.protected_symlinks kernel parameter, symbolic links are permitted to be followed only when outside a sticky world-writable directory, or when the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SRG-OS-000312-GPOS-00122, SRG-OS-000312-GPOS-00123, SRG-OS-000312-GPOS-00124, SRG-OS-000324-GPOS-00125</t>
    </r>
  </si>
  <si>
    <r>
      <rPr>
        <sz val="11"/>
        <color rgb="FF000000"/>
        <rFont val="Calibri"/>
      </rPr>
      <t>Verify RHEL 8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is not set to "1" or is missing, this is a finding.</t>
    </r>
  </si>
  <si>
    <t>V-230268</t>
  </si>
  <si>
    <r>
      <rPr>
        <sz val="11"/>
        <rFont val="Calibri"/>
      </rPr>
      <t>RHEL 8 must enable kernel parameters to enforce discretionary access control on hardlinks.</t>
    </r>
  </si>
  <si>
    <r>
      <rPr>
        <sz val="11"/>
        <color rgb="FF000000"/>
        <rFont val="Calibri"/>
      </rPr>
      <t>Configure RHEL 8 to enable DAC on hardlinks.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/etc/sysctl.d/99-fs_protected_hardlinks.conf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</si>
  <si>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By enabling the fs.protected_hardlinks kernel parameter, users can no longer create soft or hard links to files they do not own. Disallowing such hardlinks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SRG-OS-000312-GPOS-00122, SRG-OS-000312-GPOS-00123, SRG-OS-000312-GPOS-00124, SRG-OS-000324-GPOS-00125</t>
    </r>
  </si>
  <si>
    <r>
      <rPr>
        <sz val="11"/>
        <color rgb="FF000000"/>
        <rFont val="Calibri"/>
      </rPr>
      <t>Verify RHEL 8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</si>
  <si>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V-230269</t>
  </si>
  <si>
    <r>
      <rPr>
        <sz val="11"/>
        <rFont val="Calibri"/>
      </rPr>
      <t>RHEL 8 must restrict access to the kernel message buffer.</t>
    </r>
  </si>
  <si>
    <r>
      <rPr>
        <sz val="11"/>
        <color rgb="FF000000"/>
        <rFont val="Calibri"/>
      </rPr>
      <t>Configure RHEL 8 to restrict access to the kernel message buffer.</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/etc/sysctl.d/99-dmesg_restrict.conf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</si>
  <si>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</si>
  <si>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is configured to restrict access to the kernel message buffer.</t>
    </r>
    <r>
      <rPr>
        <sz val="11"/>
        <color rgb="FF000000"/>
        <rFont val="Calibri"/>
      </rPr>
      <t xml:space="preserve">
</t>
    </r>
    <r>
      <rPr>
        <sz val="11"/>
        <color rgb="FF000000"/>
        <rFont val="Calibri"/>
      </rPr>
      <t>Check the status of the "kernel.dmesg_restrict" kernel parameter with the following command:</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</si>
  <si>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V-230270</t>
  </si>
  <si>
    <r>
      <rPr>
        <sz val="11"/>
        <rFont val="Calibri"/>
      </rPr>
      <t>RHEL 8 must prevent kernel profiling by unprivileged users.</t>
    </r>
  </si>
  <si>
    <r>
      <rPr>
        <sz val="11"/>
        <color rgb="FF000000"/>
        <rFont val="Calibri"/>
      </rPr>
      <t>Configure RHEL 8 to prevent kernel profiling by nonprivileged users.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/etc/sysctl.d/99-kernel_perf_event_paranoid.conf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</si>
  <si>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</si>
  <si>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is configured to prevent kernel profiling by nonprivileged users.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sudo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</si>
  <si>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V-230271</t>
  </si>
  <si>
    <r>
      <rPr>
        <sz val="11"/>
        <rFont val="Calibri"/>
      </rPr>
      <t>RHEL 8 must require users to provide a password for privilege escalation.</t>
    </r>
  </si>
  <si>
    <r>
      <rPr>
        <sz val="11"/>
        <color rgb="FF000000"/>
        <rFont val="Calibri"/>
      </rPr>
      <t>Remove any occurrence of "NOPASSWD" found in "/etc/sudoers" file or files in the "/etc/sudoers.d" directory.</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</si>
  <si>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</si>
  <si>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that "/etc/sudoers" has no occurrences of "NOPASSWD".</t>
    </r>
    <r>
      <rPr>
        <sz val="11"/>
        <color rgb="FF000000"/>
        <rFont val="Calibri"/>
      </rPr>
      <t xml:space="preserve">
</t>
    </r>
    <r>
      <rPr>
        <sz val="11"/>
        <color rgb="FF000000"/>
        <rFont val="Calibri"/>
      </rPr>
      <t>Check that the "/etc/sudoers" file has no occurrences of "NOPASSWD" by running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%admin ALL=(ALL) NOPASSWD: ALL</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utilizing multifactor authentication (MFA), this is a finding.</t>
    </r>
  </si>
  <si>
    <t>V-230272</t>
  </si>
  <si>
    <r>
      <rPr>
        <sz val="11"/>
        <rFont val="Calibri"/>
      </rPr>
      <t>RHEL 8 must require users to reauthenticate for privilege escalation.</t>
    </r>
  </si>
  <si>
    <r>
      <rPr>
        <sz val="11"/>
        <color rgb="FF000000"/>
        <rFont val="Calibri"/>
      </rPr>
      <t>Remove any occurrence of "!authenticate" found in "/etc/sudoers" file or files in the "/etc/sudoers.d" directory.</t>
    </r>
  </si>
  <si>
    <r>
      <rPr>
        <sz val="11"/>
        <color rgb="FF000000"/>
        <rFont val="Calibri"/>
      </rPr>
      <t>Verify that "/etc/sudoers" has no occurrences of "!authenticate".</t>
    </r>
    <r>
      <rPr>
        <sz val="11"/>
        <color rgb="FF000000"/>
        <rFont val="Calibri"/>
      </rPr>
      <t xml:space="preserve">
</t>
    </r>
    <r>
      <rPr>
        <sz val="11"/>
        <color rgb="FF000000"/>
        <rFont val="Calibri"/>
      </rPr>
      <t>Check that the "/etc/sudoers" file has no occurrences of "!authenticate" by running the following command:</t>
    </r>
    <r>
      <rPr>
        <sz val="11"/>
        <color rgb="FF000000"/>
        <rFont val="Calibri"/>
      </rPr>
      <t xml:space="preserve">
</t>
    </r>
    <r>
      <rPr>
        <sz val="11"/>
        <color rgb="FF000000"/>
        <rFont val="Calibri"/>
      </rPr>
      <t>$ sudo egrep -iR '!authenticate' /etc/sudoers /etc/sudoers.d/</t>
    </r>
    <r>
      <rPr>
        <sz val="11"/>
        <color rgb="FF000000"/>
        <rFont val="Calibri"/>
      </rPr>
      <t xml:space="preserve">
</t>
    </r>
    <r>
      <rPr>
        <sz val="11"/>
        <color rgb="FF000000"/>
        <rFont val="Calibri"/>
      </rPr>
      <t>If any occurrences of "!authenticate" return from the command, this is a finding.</t>
    </r>
  </si>
  <si>
    <t>V-230273</t>
  </si>
  <si>
    <r>
      <rPr>
        <sz val="11"/>
        <rFont val="Calibri"/>
      </rPr>
      <t>RHEL 8 must have the packages required for multifactor authentication installed.</t>
    </r>
  </si>
  <si>
    <r>
      <rPr>
        <sz val="11"/>
        <color rgb="FF000000"/>
        <rFont val="Calibri"/>
      </rPr>
      <t>Configure the operating system to implement multifactor authentication by installing the required package with the following command:</t>
    </r>
    <r>
      <rPr>
        <sz val="11"/>
        <color rgb="FF000000"/>
        <rFont val="Calibri"/>
      </rPr>
      <t xml:space="preserve">
</t>
    </r>
    <r>
      <rPr>
        <sz val="11"/>
        <color rgb="FF000000"/>
        <rFont val="Calibri"/>
      </rPr>
      <t>$ sudo yum install openssl-pkcs11</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</si>
  <si>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</si>
  <si>
    <r>
      <rPr>
        <sz val="11"/>
        <color rgb="FF000000"/>
        <rFont val="Calibri"/>
      </rPr>
      <t>Verify the operating system has the packages required for multifactor authentication installed with the following commands:</t>
    </r>
    <r>
      <rPr>
        <sz val="11"/>
        <color rgb="FF000000"/>
        <rFont val="Calibri"/>
      </rPr>
      <t xml:space="preserve">
</t>
    </r>
    <r>
      <rPr>
        <sz val="11"/>
        <color rgb="FF000000"/>
        <rFont val="Calibri"/>
      </rPr>
      <t>$ sudo yum list installed openssl-pkcs11</t>
    </r>
    <r>
      <rPr>
        <sz val="11"/>
        <color rgb="FF000000"/>
        <rFont val="Calibri"/>
      </rPr>
      <t xml:space="preserve">
</t>
    </r>
    <r>
      <rPr>
        <sz val="11"/>
        <color rgb="FF000000"/>
        <rFont val="Calibri"/>
      </rPr>
      <t>openssl-pkcs11.x86_64          0.4.8-2.el8          @anaconda</t>
    </r>
    <r>
      <rPr>
        <sz val="11"/>
        <color rgb="FF000000"/>
        <rFont val="Calibri"/>
      </rPr>
      <t xml:space="preserve">
</t>
    </r>
    <r>
      <rPr>
        <sz val="11"/>
        <color rgb="FF000000"/>
        <rFont val="Calibri"/>
      </rPr>
      <t>If the "openssl-pkcs11" package is not installed, ask the administrator to indicate what type of multifactor authentication is being utilized and what packages are installed to support it.  If there is no evidence of multifactor authentication being used, this is a finding.</t>
    </r>
  </si>
  <si>
    <t>V-230274</t>
  </si>
  <si>
    <r>
      <rPr>
        <sz val="11"/>
        <rFont val="Calibri"/>
      </rPr>
      <t>RHEL 8 must implement certificate status checking for multifactor authentication.</t>
    </r>
  </si>
  <si>
    <r>
      <rPr>
        <sz val="11"/>
        <color rgb="FF000000"/>
        <rFont val="Calibri"/>
      </rPr>
      <t>Configure the operating system to implement certificate status checking for multifactor authentication.</t>
    </r>
    <r>
      <rPr>
        <sz val="11"/>
        <color rgb="FF000000"/>
        <rFont val="Calibri"/>
      </rPr>
      <t xml:space="preserve">
</t>
    </r>
    <r>
      <rPr>
        <sz val="11"/>
        <color rgb="FF000000"/>
        <rFont val="Calibri"/>
      </rPr>
      <t>Review the "/etc/sssd/sssd.conf" file to determine if the system is configured to prevent OCSP or certificate verification.</t>
    </r>
    <r>
      <rPr>
        <sz val="11"/>
        <color rgb="FF000000"/>
        <rFont val="Calibri"/>
      </rPr>
      <t xml:space="preserve">
</t>
    </r>
    <r>
      <rPr>
        <sz val="11"/>
        <color rgb="FF000000"/>
        <rFont val="Calibri"/>
      </rPr>
      <t>Add the following line to the [sssd] section of the "/etc/sssd/sssd.conf" file:</t>
    </r>
    <r>
      <rPr>
        <sz val="11"/>
        <color rgb="FF000000"/>
        <rFont val="Calibri"/>
      </rPr>
      <t xml:space="preserve">
</t>
    </r>
    <r>
      <rPr>
        <sz val="11"/>
        <color rgb="FF000000"/>
        <rFont val="Calibri"/>
      </rPr>
      <t>certificate_verification = ocsp_dgst=sha1</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</si>
  <si>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RHEL 8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t>
    </r>
  </si>
  <si>
    <r>
      <rPr>
        <sz val="11"/>
        <color rgb="FF000000"/>
        <rFont val="Calibri"/>
      </rPr>
      <t>Verify the operating system implements certificate status checking for multifactor authentication.</t>
    </r>
    <r>
      <rPr>
        <sz val="11"/>
        <color rgb="FF000000"/>
        <rFont val="Calibri"/>
      </rPr>
      <t xml:space="preserve">
</t>
    </r>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Check to see if Online Certificate Status Protocol (OCSP) is enabled and using the proper digest value on the system with the following command:</t>
    </r>
    <r>
      <rPr>
        <sz val="11"/>
        <color rgb="FF000000"/>
        <rFont val="Calibri"/>
      </rPr>
      <t xml:space="preserve">
</t>
    </r>
    <r>
      <rPr>
        <sz val="11"/>
        <color rgb="FF000000"/>
        <rFont val="Calibri"/>
      </rPr>
      <t>$ sudo grep certificate_verification /etc/sssd/sssd.conf /etc/sssd/conf.d/*.conf | grep -v "^#"</t>
    </r>
    <r>
      <rPr>
        <sz val="11"/>
        <color rgb="FF000000"/>
        <rFont val="Calibri"/>
      </rPr>
      <t xml:space="preserve">
</t>
    </r>
    <r>
      <rPr>
        <sz val="11"/>
        <color rgb="FF000000"/>
        <rFont val="Calibri"/>
      </rPr>
      <t>certificate_verification = ocsp_dgst=sha1</t>
    </r>
    <r>
      <rPr>
        <sz val="11"/>
        <color rgb="FF000000"/>
        <rFont val="Calibri"/>
      </rPr>
      <t xml:space="preserve">
</t>
    </r>
    <r>
      <rPr>
        <sz val="11"/>
        <color rgb="FF000000"/>
        <rFont val="Calibri"/>
      </rPr>
      <t>If the certificate_verification line is missing from the [sssd] section, or is missing "ocsp_dgst=sha1", ask the administrator to indicate what type of multifactor authentication is being utilized and how the system implements certificate status checking.  If there is no evidence of certificate status checking being used, this is a finding.</t>
    </r>
  </si>
  <si>
    <t>V-230275</t>
  </si>
  <si>
    <r>
      <rPr>
        <sz val="11"/>
        <rFont val="Calibri"/>
      </rPr>
      <t>RHEL 8 must accept Personal Identity Verification (PIV) credentials.</t>
    </r>
  </si>
  <si>
    <r>
      <rPr>
        <sz val="11"/>
        <color rgb="FF000000"/>
        <rFont val="Calibri"/>
      </rPr>
      <t>Configure RHEL 8 to accept PIV credentials.</t>
    </r>
    <r>
      <rPr>
        <sz val="11"/>
        <color rgb="FF000000"/>
        <rFont val="Calibri"/>
      </rPr>
      <t xml:space="preserve">
</t>
    </r>
    <r>
      <rPr>
        <sz val="11"/>
        <color rgb="FF000000"/>
        <rFont val="Calibri"/>
      </rPr>
      <t>Install the "opensc" package using the following command:</t>
    </r>
    <r>
      <rPr>
        <sz val="11"/>
        <color rgb="FF000000"/>
        <rFont val="Calibri"/>
      </rPr>
      <t xml:space="preserve">
</t>
    </r>
    <r>
      <rPr>
        <sz val="11"/>
        <color rgb="FF000000"/>
        <rFont val="Calibri"/>
      </rPr>
      <t>$ sudo yum install opensc</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</si>
  <si>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</si>
  <si>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Verify RHEL 8 accepts PIV credentials.</t>
    </r>
    <r>
      <rPr>
        <sz val="11"/>
        <color rgb="FF000000"/>
        <rFont val="Calibri"/>
      </rPr>
      <t xml:space="preserve">
</t>
    </r>
    <r>
      <rPr>
        <sz val="11"/>
        <color rgb="FF000000"/>
        <rFont val="Calibri"/>
      </rPr>
      <t>Check that the "opensc" package is installed on the system with the following command:</t>
    </r>
    <r>
      <rPr>
        <sz val="11"/>
        <color rgb="FF000000"/>
        <rFont val="Calibri"/>
      </rPr>
      <t xml:space="preserve">
</t>
    </r>
    <r>
      <rPr>
        <sz val="11"/>
        <color rgb="FF000000"/>
        <rFont val="Calibri"/>
      </rPr>
      <t>$ sudo yum list installed opensc</t>
    </r>
    <r>
      <rPr>
        <sz val="11"/>
        <color rgb="FF000000"/>
        <rFont val="Calibri"/>
      </rPr>
      <t xml:space="preserve">
</t>
    </r>
    <r>
      <rPr>
        <sz val="11"/>
        <color rgb="FF000000"/>
        <rFont val="Calibri"/>
      </rPr>
      <t>opensc.x86_64     0.19.0-5.el8     @anaconda</t>
    </r>
    <r>
      <rPr>
        <sz val="11"/>
        <color rgb="FF000000"/>
        <rFont val="Calibri"/>
      </rPr>
      <t xml:space="preserve">
</t>
    </r>
    <r>
      <rPr>
        <sz val="11"/>
        <color rgb="FF000000"/>
        <rFont val="Calibri"/>
      </rPr>
      <t>Check that "opensc" accepts PIV cards with the following command:</t>
    </r>
    <r>
      <rPr>
        <sz val="11"/>
        <color rgb="FF000000"/>
        <rFont val="Calibri"/>
      </rPr>
      <t xml:space="preserve">
</t>
    </r>
    <r>
      <rPr>
        <sz val="11"/>
        <color rgb="FF000000"/>
        <rFont val="Calibri"/>
      </rPr>
      <t>$ sudo opensc-tool --list-drivers | grep -i piv</t>
    </r>
    <r>
      <rPr>
        <sz val="11"/>
        <color rgb="FF000000"/>
        <rFont val="Calibri"/>
      </rPr>
      <t xml:space="preserve">
</t>
    </r>
    <r>
      <rPr>
        <sz val="11"/>
        <color rgb="FF000000"/>
        <rFont val="Calibri"/>
      </rPr>
      <t xml:space="preserve">  PIV-II     Personal Identity Verification Card</t>
    </r>
    <r>
      <rPr>
        <sz val="11"/>
        <color rgb="FF000000"/>
        <rFont val="Calibri"/>
      </rPr>
      <t xml:space="preserve">
</t>
    </r>
    <r>
      <rPr>
        <sz val="11"/>
        <color rgb="FF000000"/>
        <rFont val="Calibri"/>
      </rPr>
      <t>If the "opensc" package is not installed and the "opensc-tool" driver list does not include "PIV-II", this is a finding.</t>
    </r>
  </si>
  <si>
    <t>V-230276</t>
  </si>
  <si>
    <r>
      <rPr>
        <sz val="11"/>
        <rFont val="Calibri"/>
      </rPr>
      <t>RHEL 8 must implement non-executable data to protect its memory from unauthorized code execution.</t>
    </r>
  </si>
  <si>
    <r>
      <rPr>
        <sz val="11"/>
        <color rgb="FF000000"/>
        <rFont val="Calibri"/>
      </rPr>
      <t>The NX bit execute protection must be enabled in the system BIOS.</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</si>
  <si>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</si>
  <si>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NX (no-execution) bit flag is set on the system.</t>
    </r>
    <r>
      <rPr>
        <sz val="11"/>
        <color rgb="FF000000"/>
        <rFont val="Calibri"/>
      </rPr>
      <t xml:space="preserve">
</t>
    </r>
    <r>
      <rPr>
        <sz val="11"/>
        <color rgb="FF000000"/>
        <rFont val="Calibri"/>
      </rPr>
      <t>Check that the no-execution bit flag is set with the following commands:</t>
    </r>
    <r>
      <rPr>
        <sz val="11"/>
        <color rgb="FF000000"/>
        <rFont val="Calibri"/>
      </rPr>
      <t xml:space="preserve">
</t>
    </r>
    <r>
      <rPr>
        <sz val="11"/>
        <color rgb="FF000000"/>
        <rFont val="Calibri"/>
      </rPr>
      <t>$ sudo dmesg | grep NX</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sudo less /proc/cpuinfo | grep -i flags</t>
    </r>
    <r>
      <rPr>
        <sz val="11"/>
        <color rgb="FF000000"/>
        <rFont val="Calibri"/>
      </rPr>
      <t xml:space="preserve">
</t>
    </r>
    <r>
      <rPr>
        <sz val="11"/>
        <color rgb="FF000000"/>
        <rFont val="Calibri"/>
      </rPr>
      <t>flags : fpu vme de pse tsc ms nx rdtscp lm constant_tsc</t>
    </r>
    <r>
      <rPr>
        <sz val="11"/>
        <color rgb="FF000000"/>
        <rFont val="Calibri"/>
      </rPr>
      <t xml:space="preserve">
</t>
    </r>
    <r>
      <rPr>
        <sz val="11"/>
        <color rgb="FF000000"/>
        <rFont val="Calibri"/>
      </rPr>
      <t>If "flags" does not contain the "nx" flag, this is a finding.</t>
    </r>
  </si>
  <si>
    <t>V-230277</t>
  </si>
  <si>
    <r>
      <rPr>
        <sz val="11"/>
        <rFont val="Calibri"/>
      </rPr>
      <t>RHEL 8 must clear the page allocator to prevent use-after-free attacks.</t>
    </r>
  </si>
  <si>
    <r>
      <rPr>
        <sz val="11"/>
        <color rgb="FF000000"/>
        <rFont val="Calibri"/>
      </rPr>
      <t>Configure RHEL 8 to enable page poisoning with the following commands:</t>
    </r>
    <r>
      <rPr>
        <sz val="11"/>
        <color rgb="FF000000"/>
        <rFont val="Calibri"/>
      </rPr>
      <t xml:space="preserve">
</t>
    </r>
    <r>
      <rPr>
        <sz val="11"/>
        <color rgb="FF000000"/>
        <rFont val="Calibri"/>
      </rPr>
      <t>$ sudo grubby --update-kernel=ALL --args="page_poison=1"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GRUB_CMDLINE_LINUX="page_poison=1"</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</si>
  <si>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Satisfies: SRG-OS-000134-GPOS-00068, SRG-OS-000433-GPOS-00192</t>
    </r>
  </si>
  <si>
    <r>
      <rPr>
        <sz val="11"/>
        <color rgb="FF000000"/>
        <rFont val="Calibri"/>
      </rPr>
      <t>Verify that GRUB 2 is configured to enable page poisoning to mitigate use-after-free vulnerabilities with the following commands:</t>
    </r>
    <r>
      <rPr>
        <sz val="11"/>
        <color rgb="FF000000"/>
        <rFont val="Calibri"/>
      </rPr>
      <t xml:space="preserve">
</t>
    </r>
    <r>
      <rPr>
        <sz val="11"/>
        <color rgb="FF000000"/>
        <rFont val="Calibri"/>
      </rPr>
      <t>Check that the current GRUB 2 configuration has page poisoning enabled:</t>
    </r>
    <r>
      <rPr>
        <sz val="11"/>
        <color rgb="FF000000"/>
        <rFont val="Calibri"/>
      </rPr>
      <t xml:space="preserve">
</t>
    </r>
    <r>
      <rPr>
        <sz val="11"/>
        <color rgb="FF000000"/>
        <rFont val="Calibri"/>
      </rPr>
      <t>$ sudo grub2-editenv list | grep page_poison</t>
    </r>
    <r>
      <rPr>
        <sz val="11"/>
        <color rgb="FF000000"/>
        <rFont val="Calibri"/>
      </rPr>
      <t xml:space="preserve">
</t>
    </r>
    <r>
      <rPr>
        <sz val="11"/>
        <color rgb="FF000000"/>
        <rFont val="Calibri"/>
      </rPr>
      <t>kernelopts=root=/dev/mapper/rhel-root ro crashkernel=auto resume=/dev/mapper/rhel-swap rd.lvm.lv=rhel/root rd.lvm.lv=rhel/swap rhgb quiet fips=1 page_poison=1 vsyscall=none audit=1 audit_backlog_limit=8192 boot=UUID=8d171156-cd61-421c-ba41-1c021ac29e82</t>
    </r>
    <r>
      <rPr>
        <sz val="11"/>
        <color rgb="FF000000"/>
        <rFont val="Calibri"/>
      </rPr>
      <t xml:space="preserve">
</t>
    </r>
    <r>
      <rPr>
        <sz val="11"/>
        <color rgb="FF000000"/>
        <rFont val="Calibri"/>
      </rPr>
      <t>If "page_poison" is not set to "1" or is missing, this is a finding.</t>
    </r>
    <r>
      <rPr>
        <sz val="11"/>
        <color rgb="FF000000"/>
        <rFont val="Calibri"/>
      </rPr>
      <t xml:space="preserve">
</t>
    </r>
    <r>
      <rPr>
        <sz val="11"/>
        <color rgb="FF000000"/>
        <rFont val="Calibri"/>
      </rPr>
      <t xml:space="preserve">Check that page poisoning is enabled by default to persist in kernel updates: </t>
    </r>
    <r>
      <rPr>
        <sz val="11"/>
        <color rgb="FF000000"/>
        <rFont val="Calibri"/>
      </rPr>
      <t xml:space="preserve">
</t>
    </r>
    <r>
      <rPr>
        <sz val="11"/>
        <color rgb="FF000000"/>
        <rFont val="Calibri"/>
      </rPr>
      <t>$ sudo grep page_poison /etc/default/grub</t>
    </r>
    <r>
      <rPr>
        <sz val="11"/>
        <color rgb="FF000000"/>
        <rFont val="Calibri"/>
      </rPr>
      <t xml:space="preserve">
</t>
    </r>
    <r>
      <rPr>
        <sz val="11"/>
        <color rgb="FF000000"/>
        <rFont val="Calibri"/>
      </rPr>
      <t>GRUB_CMDLINE_LINUX="page_poison=1"</t>
    </r>
    <r>
      <rPr>
        <sz val="11"/>
        <color rgb="FF000000"/>
        <rFont val="Calibri"/>
      </rPr>
      <t xml:space="preserve">
</t>
    </r>
    <r>
      <rPr>
        <sz val="11"/>
        <color rgb="FF000000"/>
        <rFont val="Calibri"/>
      </rPr>
      <t>If "page_poison" is not set to "1", is missing or commented out, this is a finding.</t>
    </r>
  </si>
  <si>
    <t>V-230278</t>
  </si>
  <si>
    <r>
      <rPr>
        <sz val="11"/>
        <rFont val="Calibri"/>
      </rPr>
      <t>RHEL 8 must disable virtual syscalls.</t>
    </r>
  </si>
  <si>
    <r>
      <rPr>
        <sz val="11"/>
        <color rgb="FF000000"/>
        <rFont val="Calibri"/>
      </rPr>
      <t>Document the use of vsyscalls with the ISSO as an operational requirement or disable them with the following command:</t>
    </r>
    <r>
      <rPr>
        <sz val="11"/>
        <color rgb="FF000000"/>
        <rFont val="Calibri"/>
      </rPr>
      <t xml:space="preserve">
</t>
    </r>
    <r>
      <rPr>
        <sz val="11"/>
        <color rgb="FF000000"/>
        <rFont val="Calibri"/>
      </rPr>
      <t>$ sudo grubby --update-kernel=ALL --args="vsyscall=none"</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GRUB_CMDLINE_LINUX="vsyscall=none"</t>
    </r>
  </si>
  <si>
    <r>
      <rPr>
        <sz val="11"/>
        <color rgb="FF000000"/>
        <rFont val="Calibri"/>
      </rPr>
      <t>Syscalls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Syscalls map into user space a page that contains some variables and the implementation of some system calls.  This allows the system calls to be executed in userspace to alleviate the context switching expense.</t>
    </r>
    <r>
      <rPr>
        <sz val="11"/>
        <color rgb="FF000000"/>
        <rFont val="Calibri"/>
      </rPr>
      <t xml:space="preserve">
</t>
    </r>
    <r>
      <rPr>
        <sz val="11"/>
        <color rgb="FF000000"/>
        <rFont val="Calibri"/>
      </rPr>
      <t>Virtual Syscalls provide an opportunity of attack for a user who has control of the return instruction pointer.  Disabling vsyscalls help to prevent return oriented programming (ROP) attacks via buffer overflows and overruns. If the system intends to run containers based on RHEL 6 components, then virtual syscalls will need enabled so the components function properly.</t>
    </r>
    <r>
      <rPr>
        <sz val="11"/>
        <color rgb="FF000000"/>
        <rFont val="Calibri"/>
      </rPr>
      <t xml:space="preserve">
</t>
    </r>
    <r>
      <rPr>
        <sz val="11"/>
        <color rgb="FF000000"/>
        <rFont val="Calibri"/>
      </rPr>
      <t>Satisfies: SRG-OS-000134-GPOS-00068, SRG-OS-000433-GPOS-00192</t>
    </r>
  </si>
  <si>
    <r>
      <rPr>
        <sz val="11"/>
        <color rgb="FF000000"/>
        <rFont val="Calibri"/>
      </rPr>
      <t>Verify that GRUB 2 is configured to disable vsyscalls with the following commands:</t>
    </r>
    <r>
      <rPr>
        <sz val="11"/>
        <color rgb="FF000000"/>
        <rFont val="Calibri"/>
      </rPr>
      <t xml:space="preserve">
</t>
    </r>
    <r>
      <rPr>
        <sz val="11"/>
        <color rgb="FF000000"/>
        <rFont val="Calibri"/>
      </rPr>
      <t>Check that the current GRUB 2 configuration disables vsyscalls:</t>
    </r>
    <r>
      <rPr>
        <sz val="11"/>
        <color rgb="FF000000"/>
        <rFont val="Calibri"/>
      </rPr>
      <t xml:space="preserve">
</t>
    </r>
    <r>
      <rPr>
        <sz val="11"/>
        <color rgb="FF000000"/>
        <rFont val="Calibri"/>
      </rPr>
      <t>$ sudo grub2-editenv list | grep vsyscall</t>
    </r>
    <r>
      <rPr>
        <sz val="11"/>
        <color rgb="FF000000"/>
        <rFont val="Calibri"/>
      </rPr>
      <t xml:space="preserve">
</t>
    </r>
    <r>
      <rPr>
        <sz val="11"/>
        <color rgb="FF000000"/>
        <rFont val="Calibri"/>
      </rPr>
      <t>kernelopts=root=/dev/mapper/rhel-root ro crashkernel=auto resume=/dev/mapper/rhel-swap rd.lvm.lv=rhel/root rd.lvm.lv=rhel/swap rhgb quiet fips=1 page_poison=1 vsyscall=none audit=1 audit_backlog_limit=8192 boot=UUID=8d171156-cd61-421c-ba41-1c021ac29e82</t>
    </r>
    <r>
      <rPr>
        <sz val="11"/>
        <color rgb="FF000000"/>
        <rFont val="Calibri"/>
      </rPr>
      <t xml:space="preserve">
</t>
    </r>
    <r>
      <rPr>
        <sz val="11"/>
        <color rgb="FF000000"/>
        <rFont val="Calibri"/>
      </rPr>
      <t>If "vsyscall" is not set to "none" or is missing, this is a finding.</t>
    </r>
    <r>
      <rPr>
        <sz val="11"/>
        <color rgb="FF000000"/>
        <rFont val="Calibri"/>
      </rPr>
      <t xml:space="preserve">
</t>
    </r>
    <r>
      <rPr>
        <sz val="11"/>
        <color rgb="FF000000"/>
        <rFont val="Calibri"/>
      </rPr>
      <t xml:space="preserve">Check that vsyscalls are disabled by default to persist in kernel updates: </t>
    </r>
    <r>
      <rPr>
        <sz val="11"/>
        <color rgb="FF000000"/>
        <rFont val="Calibri"/>
      </rPr>
      <t xml:space="preserve">
</t>
    </r>
    <r>
      <rPr>
        <sz val="11"/>
        <color rgb="FF000000"/>
        <rFont val="Calibri"/>
      </rPr>
      <t>$ sudo grep vsyscall /etc/default/grub</t>
    </r>
    <r>
      <rPr>
        <sz val="11"/>
        <color rgb="FF000000"/>
        <rFont val="Calibri"/>
      </rPr>
      <t xml:space="preserve">
</t>
    </r>
    <r>
      <rPr>
        <sz val="11"/>
        <color rgb="FF000000"/>
        <rFont val="Calibri"/>
      </rPr>
      <t>GRUB_CMDLINE_LINUX="vsyscall=none"</t>
    </r>
    <r>
      <rPr>
        <sz val="11"/>
        <color rgb="FF000000"/>
        <rFont val="Calibri"/>
      </rPr>
      <t xml:space="preserve">
</t>
    </r>
    <r>
      <rPr>
        <sz val="11"/>
        <color rgb="FF000000"/>
        <rFont val="Calibri"/>
      </rPr>
      <t>If "vsyscall" is not set to "none", is missing or commented out and is not documented with the Information System Security Officer (ISSO) as an operational requirement, this is a finding.</t>
    </r>
  </si>
  <si>
    <t>V-230279</t>
  </si>
  <si>
    <r>
      <rPr>
        <sz val="11"/>
        <rFont val="Calibri"/>
      </rPr>
      <t>RHEL 8 must clear memory when it is freed to prevent use-after-free attacks.</t>
    </r>
  </si>
  <si>
    <r>
      <rPr>
        <sz val="11"/>
        <color rgb="FF000000"/>
        <rFont val="Calibri"/>
      </rPr>
      <t>Configure RHEL 8 to enable init_on_free with the following command:</t>
    </r>
    <r>
      <rPr>
        <sz val="11"/>
        <color rgb="FF000000"/>
        <rFont val="Calibri"/>
      </rPr>
      <t xml:space="preserve">
</t>
    </r>
    <r>
      <rPr>
        <sz val="11"/>
        <color rgb="FF000000"/>
        <rFont val="Calibri"/>
      </rPr>
      <t>$ sudo grubby --update-kernel=ALL --args="init_on_free=1"</t>
    </r>
    <r>
      <rPr>
        <sz val="11"/>
        <color rgb="FF000000"/>
        <rFont val="Calibri"/>
      </rPr>
      <t xml:space="preserve">
</t>
    </r>
    <r>
      <rPr>
        <sz val="11"/>
        <color rgb="FF000000"/>
        <rFont val="Calibri"/>
      </rPr>
      <t>Regenerate the GRUB configuration:</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sudo reboot</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</si>
  <si>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init_on_free is a Linux kernel boot parameter that enhances security by initializing memory regions when they are freed, preventing data leakage. This process ensures that stale data in freed memory cannot be accessed by malicious programs.</t>
    </r>
    <r>
      <rPr>
        <sz val="11"/>
        <color rgb="FF000000"/>
        <rFont val="Calibri"/>
      </rPr>
      <t xml:space="preserve">
</t>
    </r>
    <r>
      <rPr>
        <sz val="11"/>
        <color rgb="FF000000"/>
        <rFont val="Calibri"/>
      </rPr>
      <t>SLUB canaries add a randomized value (canary) at the end of SLUB-allocated objects to detect memory corruption caused by buffer overflows or underflows. Redzoning adds padding (red zones) around SLUB-allocated objects to detect overflows or underflows by triggering a fault when adjacent memory is accessed. SLUB canaries are often more efficient and provide stronger detection against buffer overflows compared to redzoning. SLUB canaries are supported in hardened Linux kernels like the ones provided by Linux-hardened.</t>
    </r>
    <r>
      <rPr>
        <sz val="11"/>
        <color rgb="FF000000"/>
        <rFont val="Calibri"/>
      </rPr>
      <t xml:space="preserve">
</t>
    </r>
    <r>
      <rPr>
        <sz val="11"/>
        <color rgb="FF000000"/>
        <rFont val="Calibri"/>
      </rPr>
      <t>SLAB objects are blocks of physically contiguous memory. SLUB is the unqueued SLAB allocator.</t>
    </r>
    <r>
      <rPr>
        <sz val="11"/>
        <color rgb="FF000000"/>
        <rFont val="Calibri"/>
      </rPr>
      <t xml:space="preserve">
</t>
    </r>
    <r>
      <rPr>
        <sz val="11"/>
        <color rgb="FF000000"/>
        <rFont val="Calibri"/>
      </rPr>
      <t>Satisfies: SRG-OS-000433-GPOS-00192, SRG-OS-000134-GPOS-00068</t>
    </r>
  </si>
  <si>
    <r>
      <rPr>
        <sz val="11"/>
        <color rgb="FF000000"/>
        <rFont val="Calibri"/>
      </rPr>
      <t>Verify that GRUB2 is configured to mitigate use-after-free vulnerabilities by employing memory poisoning.</t>
    </r>
    <r>
      <rPr>
        <sz val="11"/>
        <color rgb="FF000000"/>
        <rFont val="Calibri"/>
      </rPr>
      <t xml:space="preserve">
</t>
    </r>
    <r>
      <rPr>
        <sz val="11"/>
        <color rgb="FF000000"/>
        <rFont val="Calibri"/>
      </rPr>
      <t>Inspect the "GRUB_CMDLINE_LINUX" entry of /etc/default/grub as follows:</t>
    </r>
    <r>
      <rPr>
        <sz val="11"/>
        <color rgb="FF000000"/>
        <rFont val="Calibri"/>
      </rPr>
      <t xml:space="preserve">
</t>
    </r>
    <r>
      <rPr>
        <sz val="11"/>
        <color rgb="FF000000"/>
        <rFont val="Calibri"/>
      </rPr>
      <t>$ sudo grep -i grub_cmdline_linux /etc/default/grub</t>
    </r>
    <r>
      <rPr>
        <sz val="11"/>
        <color rgb="FF000000"/>
        <rFont val="Calibri"/>
      </rPr>
      <t xml:space="preserve">
</t>
    </r>
    <r>
      <rPr>
        <sz val="11"/>
        <color rgb="FF000000"/>
        <rFont val="Calibri"/>
      </rPr>
      <t>GRUB_CMDLINE_LINUX="... init_on_free=1"</t>
    </r>
    <r>
      <rPr>
        <sz val="11"/>
        <color rgb="FF000000"/>
        <rFont val="Calibri"/>
      </rPr>
      <t xml:space="preserve">
</t>
    </r>
    <r>
      <rPr>
        <sz val="11"/>
        <color rgb="FF000000"/>
        <rFont val="Calibri"/>
      </rPr>
      <t>If "init_on_free=1" is missing or commented out, this is a finding.</t>
    </r>
  </si>
  <si>
    <t>V-230280</t>
  </si>
  <si>
    <r>
      <rPr>
        <sz val="11"/>
        <rFont val="Calibri"/>
      </rPr>
      <t>RHEL 8 must implement address space layout randomization (ASLR) to protect its memory from unauthorized code execution.</t>
    </r>
  </si>
  <si>
    <r>
      <rPr>
        <sz val="11"/>
        <color rgb="FF000000"/>
        <rFont val="Calibri"/>
      </rPr>
      <t>Configure the operating system to implement virtual address space randomization.</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kernel.randomize_va_space=2</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sudo sysctl --system</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</si>
  <si>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</si>
  <si>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implements ASLR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sudo grep -r kernel.randomize_va_space /run/sysctl.d/*.conf /usr/local/lib/sysctl.d/*.conf /usr/lib/sysctl.d/*.conf /lib/sysctl.d/*.conf /etc/sysctl.conf /etc/sysctl.d/*.conf</t>
    </r>
    <r>
      <rPr>
        <sz val="11"/>
        <color rgb="FF000000"/>
        <rFont val="Calibri"/>
      </rPr>
      <t xml:space="preserve">
</t>
    </r>
    <r>
      <rPr>
        <sz val="11"/>
        <color rgb="FF000000"/>
        <rFont val="Calibri"/>
      </rPr>
      <t>/etc/sysctl.d/99-sysctl.conf:kernel.randomize_va_space = 2</t>
    </r>
    <r>
      <rPr>
        <sz val="11"/>
        <color rgb="FF000000"/>
        <rFont val="Calibri"/>
      </rPr>
      <t xml:space="preserve">
</t>
    </r>
    <r>
      <rPr>
        <sz val="11"/>
        <color rgb="FF000000"/>
        <rFont val="Calibri"/>
      </rPr>
      <t>If "kernel.randomize_va_space" is not set to "2", is missing or commented out, this is a finding.</t>
    </r>
    <r>
      <rPr>
        <sz val="11"/>
        <color rgb="FF000000"/>
        <rFont val="Calibri"/>
      </rPr>
      <t xml:space="preserve">
</t>
    </r>
    <r>
      <rPr>
        <sz val="11"/>
        <color rgb="FF000000"/>
        <rFont val="Calibri"/>
      </rPr>
      <t>If conflicting results are returned, this is a finding.</t>
    </r>
  </si>
  <si>
    <t>V-230281</t>
  </si>
  <si>
    <r>
      <rPr>
        <sz val="11"/>
        <rFont val="Calibri"/>
      </rPr>
      <t>YUM must remove all software components after updated versions have been installed on RHEL 8.</t>
    </r>
  </si>
  <si>
    <r>
      <rPr>
        <sz val="11"/>
        <color rgb="FF000000"/>
        <rFont val="Calibri"/>
      </rPr>
      <t>Configure the operating system to remove all software components after updated versions have been installed.</t>
    </r>
    <r>
      <rPr>
        <sz val="11"/>
        <color rgb="FF000000"/>
        <rFont val="Calibri"/>
      </rPr>
      <t xml:space="preserve">
</t>
    </r>
    <r>
      <rPr>
        <sz val="11"/>
        <color rgb="FF000000"/>
        <rFont val="Calibri"/>
      </rPr>
      <t>Set the "clean_requirements_on_remove" option to "True" in the "/etc/dnf/dnf.conf" file:</t>
    </r>
    <r>
      <rPr>
        <sz val="11"/>
        <color rgb="FF000000"/>
        <rFont val="Calibri"/>
      </rPr>
      <t xml:space="preserve">
</t>
    </r>
    <r>
      <rPr>
        <sz val="11"/>
        <color rgb="FF000000"/>
        <rFont val="Calibri"/>
      </rPr>
      <t>clean_requirements_on_remove=True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</si>
  <si>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</si>
  <si>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the operating system removes all software components after updated versions have been installed.</t>
    </r>
    <r>
      <rPr>
        <sz val="11"/>
        <color rgb="FF000000"/>
        <rFont val="Calibri"/>
      </rPr>
      <t xml:space="preserve">
</t>
    </r>
    <r>
      <rPr>
        <sz val="11"/>
        <color rgb="FF000000"/>
        <rFont val="Calibri"/>
      </rPr>
      <t>Check if YUM is configured to remove unneeded packages with the following command:</t>
    </r>
    <r>
      <rPr>
        <sz val="11"/>
        <color rgb="FF000000"/>
        <rFont val="Calibri"/>
      </rPr>
      <t xml:space="preserve">
</t>
    </r>
    <r>
      <rPr>
        <sz val="11"/>
        <color rgb="FF000000"/>
        <rFont val="Calibri"/>
      </rPr>
      <t>$ sudo grep -i clean_requirements_on_remove /etc/dnf/dnf.conf</t>
    </r>
    <r>
      <rPr>
        <sz val="11"/>
        <color rgb="FF000000"/>
        <rFont val="Calibri"/>
      </rPr>
      <t xml:space="preserve">
</t>
    </r>
    <r>
      <rPr>
        <sz val="11"/>
        <color rgb="FF000000"/>
        <rFont val="Calibri"/>
      </rPr>
      <t>clean_requirements_on_remove=True</t>
    </r>
    <r>
      <rPr>
        <sz val="11"/>
        <color rgb="FF000000"/>
        <rFont val="Calibri"/>
      </rPr>
      <t xml:space="preserve">
</t>
    </r>
    <r>
      <rPr>
        <sz val="11"/>
        <color rgb="FF000000"/>
        <rFont val="Calibri"/>
      </rPr>
      <t>If "clean_requirements_on_remove" is not set to either "1", "True", or "yes", commented out, or is missing from "/etc/dnf/dnf.conf", this is a finding.</t>
    </r>
  </si>
  <si>
    <t>V-230282</t>
  </si>
  <si>
    <r>
      <rPr>
        <sz val="11"/>
        <rFont val="Calibri"/>
      </rPr>
      <t>RHEL 8 must enable the SELinux targeted policy.</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</si>
  <si>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"SELinuxtype" to the "targeted" policy by modifying the "/etc/selinux/config" file to have the following line:</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A reboot is required for the changes to take effect.</t>
    </r>
  </si>
  <si>
    <r>
      <rPr>
        <sz val="11"/>
        <color rgb="FF000000"/>
        <rFont val="Calibri"/>
      </rPr>
      <t>Ensure the operating system verifies correct operation of all security functions.</t>
    </r>
    <r>
      <rPr>
        <sz val="11"/>
        <color rgb="FF000000"/>
        <rFont val="Calibri"/>
      </rPr>
      <t xml:space="preserve">
</t>
    </r>
    <r>
      <rPr>
        <sz val="11"/>
        <color rgb="FF000000"/>
        <rFont val="Calibri"/>
      </rPr>
      <t>Check if "SELinux" is active and is enforcing the targeted policy with the following command:</t>
    </r>
    <r>
      <rPr>
        <sz val="11"/>
        <color rgb="FF000000"/>
        <rFont val="Calibri"/>
      </rPr>
      <t xml:space="preserve">
</t>
    </r>
    <r>
      <rPr>
        <sz val="11"/>
        <color rgb="FF000000"/>
        <rFont val="Calibri"/>
      </rPr>
      <t>$ sudo sestatus</t>
    </r>
    <r>
      <rPr>
        <sz val="11"/>
        <color rgb="FF000000"/>
        <rFont val="Calibri"/>
      </rPr>
      <t xml:space="preserve">
</t>
    </r>
    <r>
      <rPr>
        <sz val="11"/>
        <color rgb="FF000000"/>
        <rFont val="Calibri"/>
      </rPr>
      <t>SELinux status: enabled</t>
    </r>
    <r>
      <rPr>
        <sz val="11"/>
        <color rgb="FF000000"/>
        <rFont val="Calibri"/>
      </rPr>
      <t xml:space="preserve">
</t>
    </r>
    <r>
      <rPr>
        <sz val="11"/>
        <color rgb="FF000000"/>
        <rFont val="Calibri"/>
      </rPr>
      <t>SELinuxfs mount: /sys/fs/selinux</t>
    </r>
    <r>
      <rPr>
        <sz val="11"/>
        <color rgb="FF000000"/>
        <rFont val="Calibri"/>
      </rPr>
      <t xml:space="preserve">
</t>
    </r>
    <r>
      <rPr>
        <sz val="11"/>
        <color rgb="FF000000"/>
        <rFont val="Calibri"/>
      </rPr>
      <t>SELinux root directory: /etc/selinux</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Current mode: enforcing</t>
    </r>
    <r>
      <rPr>
        <sz val="11"/>
        <color rgb="FF000000"/>
        <rFont val="Calibri"/>
      </rPr>
      <t xml:space="preserve">
</t>
    </r>
    <r>
      <rPr>
        <sz val="11"/>
        <color rgb="FF000000"/>
        <rFont val="Calibri"/>
      </rPr>
      <t>Mode from config file: enforcing</t>
    </r>
    <r>
      <rPr>
        <sz val="11"/>
        <color rgb="FF000000"/>
        <rFont val="Calibri"/>
      </rPr>
      <t xml:space="preserve">
</t>
    </r>
    <r>
      <rPr>
        <sz val="11"/>
        <color rgb="FF000000"/>
        <rFont val="Calibri"/>
      </rPr>
      <t>Policy MLS status: enabled</t>
    </r>
    <r>
      <rPr>
        <sz val="11"/>
        <color rgb="FF000000"/>
        <rFont val="Calibri"/>
      </rPr>
      <t xml:space="preserve">
</t>
    </r>
    <r>
      <rPr>
        <sz val="11"/>
        <color rgb="FF000000"/>
        <rFont val="Calibri"/>
      </rPr>
      <t>Policy deny_unknown status: allowed</t>
    </r>
    <r>
      <rPr>
        <sz val="11"/>
        <color rgb="FF000000"/>
        <rFont val="Calibri"/>
      </rPr>
      <t xml:space="preserve">
</t>
    </r>
    <r>
      <rPr>
        <sz val="11"/>
        <color rgb="FF000000"/>
        <rFont val="Calibri"/>
      </rPr>
      <t>Memory protection checking: actual (secure)</t>
    </r>
    <r>
      <rPr>
        <sz val="11"/>
        <color rgb="FF000000"/>
        <rFont val="Calibri"/>
      </rPr>
      <t xml:space="preserve">
</t>
    </r>
    <r>
      <rPr>
        <sz val="11"/>
        <color rgb="FF000000"/>
        <rFont val="Calibri"/>
      </rPr>
      <t>Max kernel policy version: 31</t>
    </r>
    <r>
      <rPr>
        <sz val="11"/>
        <color rgb="FF000000"/>
        <rFont val="Calibri"/>
      </rPr>
      <t xml:space="preserve">
</t>
    </r>
    <r>
      <rPr>
        <sz val="11"/>
        <color rgb="FF000000"/>
        <rFont val="Calibri"/>
      </rPr>
      <t>If the "Loaded policy name" is not set to "targeted", this is a finding.</t>
    </r>
    <r>
      <rPr>
        <sz val="11"/>
        <color rgb="FF000000"/>
        <rFont val="Calibri"/>
      </rPr>
      <t xml:space="preserve">
</t>
    </r>
    <r>
      <rPr>
        <sz val="11"/>
        <color rgb="FF000000"/>
        <rFont val="Calibri"/>
      </rPr>
      <t>Verify that the /etc/selinux/config file is configured to the "SELINUXTYPE" to "targeted":</t>
    </r>
    <r>
      <rPr>
        <sz val="11"/>
        <color rgb="FF000000"/>
        <rFont val="Calibri"/>
      </rPr>
      <t xml:space="preserve">
</t>
    </r>
    <r>
      <rPr>
        <sz val="11"/>
        <color rgb="FF000000"/>
        <rFont val="Calibri"/>
      </rPr>
      <t>$ sudo grep -i "selinuxtype" /etc/selinux/config | grep -v '^#'</t>
    </r>
    <r>
      <rPr>
        <sz val="11"/>
        <color rgb="FF000000"/>
        <rFont val="Calibri"/>
      </rPr>
      <t xml:space="preserve">
</t>
    </r>
    <r>
      <rPr>
        <sz val="11"/>
        <color rgb="FF000000"/>
        <rFont val="Calibri"/>
      </rPr>
      <t>SELINUXTYPE = targeted</t>
    </r>
    <r>
      <rPr>
        <sz val="11"/>
        <color rgb="FF000000"/>
        <rFont val="Calibri"/>
      </rPr>
      <t xml:space="preserve">
</t>
    </r>
    <r>
      <rPr>
        <sz val="11"/>
        <color rgb="FF000000"/>
        <rFont val="Calibri"/>
      </rPr>
      <t>If no results are returned or "SELINUXTYPE" is not set to "targeted", this is a finding.</t>
    </r>
  </si>
  <si>
    <t>V-230283</t>
  </si>
  <si>
    <r>
      <rPr>
        <sz val="11"/>
        <rFont val="Calibri"/>
      </rPr>
      <t>There must be no shosts.equiv files on the RHEL 8 operating system.</t>
    </r>
  </si>
  <si>
    <r>
      <rPr>
        <sz val="11"/>
        <color rgb="FF000000"/>
        <rFont val="Calibri"/>
      </rPr>
      <t>Remove any found "shosts.equiv" files from the system.</t>
    </r>
    <r>
      <rPr>
        <sz val="11"/>
        <color rgb="FF000000"/>
        <rFont val="Calibri"/>
      </rPr>
      <t xml:space="preserve">
</t>
    </r>
    <r>
      <rPr>
        <sz val="11"/>
        <color rgb="FF000000"/>
        <rFont val="Calibri"/>
      </rPr>
      <t>$ sudo rm /etc/ssh/shosts.equiv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</si>
  <si>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</si>
  <si>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RHEL 8 with the following command:</t>
    </r>
    <r>
      <rPr>
        <sz val="11"/>
        <color rgb="FF000000"/>
        <rFont val="Calibri"/>
      </rPr>
      <t xml:space="preserve">
</t>
    </r>
    <r>
      <rPr>
        <sz val="11"/>
        <color rgb="FF000000"/>
        <rFont val="Calibri"/>
      </rPr>
      <t>$ sudo find / -name shosts.equiv</t>
    </r>
    <r>
      <rPr>
        <sz val="11"/>
        <color rgb="FF000000"/>
        <rFont val="Calibri"/>
      </rPr>
      <t xml:space="preserve">
</t>
    </r>
    <r>
      <rPr>
        <sz val="11"/>
        <color rgb="FF000000"/>
        <rFont val="Calibri"/>
      </rPr>
      <t>If a "shosts.equiv" file is found, this is a finding.</t>
    </r>
  </si>
  <si>
    <t>V-230284</t>
  </si>
  <si>
    <r>
      <rPr>
        <sz val="11"/>
        <rFont val="Calibri"/>
      </rPr>
      <t>There must be no .shosts files on the RHEL 8 operating system.</t>
    </r>
  </si>
  <si>
    <r>
      <rPr>
        <sz val="11"/>
        <color rgb="FF000000"/>
        <rFont val="Calibri"/>
      </rPr>
      <t>Remove any found ".shosts" files from the system.</t>
    </r>
    <r>
      <rPr>
        <sz val="11"/>
        <color rgb="FF000000"/>
        <rFont val="Calibri"/>
      </rPr>
      <t xml:space="preserve">
</t>
    </r>
    <r>
      <rPr>
        <sz val="11"/>
        <color rgb="FF000000"/>
        <rFont val="Calibri"/>
      </rPr>
      <t>$ sudo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</si>
  <si>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</si>
  <si>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RHEL 8 with the following command:</t>
    </r>
    <r>
      <rPr>
        <sz val="11"/>
        <color rgb="FF000000"/>
        <rFont val="Calibri"/>
      </rPr>
      <t xml:space="preserve">
</t>
    </r>
    <r>
      <rPr>
        <sz val="11"/>
        <color rgb="FF000000"/>
        <rFont val="Calibri"/>
      </rPr>
      <t>$ sudo find / -name '*.shosts'</t>
    </r>
    <r>
      <rPr>
        <sz val="11"/>
        <color rgb="FF000000"/>
        <rFont val="Calibri"/>
      </rPr>
      <t xml:space="preserve">
</t>
    </r>
    <r>
      <rPr>
        <sz val="11"/>
        <color rgb="FF000000"/>
        <rFont val="Calibri"/>
      </rPr>
      <t>If any ".shosts" files are found, this is a finding.</t>
    </r>
  </si>
  <si>
    <t>V-230285</t>
  </si>
  <si>
    <r>
      <rPr>
        <sz val="11"/>
        <rFont val="Calibri"/>
      </rPr>
      <t>RHEL 8 must enable the hardware random number generator entropy gatherer service.</t>
    </r>
  </si>
  <si>
    <r>
      <rPr>
        <sz val="11"/>
        <color rgb="FF000000"/>
        <rFont val="Calibri"/>
      </rPr>
      <t>Start the rngd service and enable the rngd service with the following commands:</t>
    </r>
    <r>
      <rPr>
        <sz val="11"/>
        <color rgb="FF000000"/>
        <rFont val="Calibri"/>
      </rPr>
      <t xml:space="preserve">
</t>
    </r>
    <r>
      <rPr>
        <sz val="11"/>
        <color rgb="FF000000"/>
        <rFont val="Calibri"/>
      </rPr>
      <t xml:space="preserve">     $ sudo systemctl start rngd.service</t>
    </r>
    <r>
      <rPr>
        <sz val="11"/>
        <color rgb="FF000000"/>
        <rFont val="Calibri"/>
      </rPr>
      <t xml:space="preserve">
</t>
    </r>
    <r>
      <rPr>
        <sz val="11"/>
        <color rgb="FF000000"/>
        <rFont val="Calibri"/>
      </rPr>
      <t xml:space="preserve">     $ sudo systemctl enable rngd.service</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</si>
  <si>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</si>
  <si>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Note: For RHEL versions 8.4 and above running with kernel FIPS mode enabled as specified by RHEL-08-010020, this requirement is Not Applicable.</t>
    </r>
    <r>
      <rPr>
        <sz val="11"/>
        <color rgb="FF000000"/>
        <rFont val="Calibri"/>
      </rPr>
      <t xml:space="preserve">
</t>
    </r>
    <r>
      <rPr>
        <sz val="11"/>
        <color rgb="FF000000"/>
        <rFont val="Calibri"/>
      </rPr>
      <t>Check that  RHEL 8 has enabled the hardware random number generator entropy gatherer service.</t>
    </r>
    <r>
      <rPr>
        <sz val="11"/>
        <color rgb="FF000000"/>
        <rFont val="Calibri"/>
      </rPr>
      <t xml:space="preserve">
</t>
    </r>
    <r>
      <rPr>
        <sz val="11"/>
        <color rgb="FF000000"/>
        <rFont val="Calibri"/>
      </rPr>
      <t>Verify the rngd service is enabled and active with the following commands:</t>
    </r>
    <r>
      <rPr>
        <sz val="11"/>
        <color rgb="FF000000"/>
        <rFont val="Calibri"/>
      </rPr>
      <t xml:space="preserve">
</t>
    </r>
    <r>
      <rPr>
        <sz val="11"/>
        <color rgb="FF000000"/>
        <rFont val="Calibri"/>
      </rPr>
      <t xml:space="preserve">     $ sudo systemctl is-enabled rngd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 sudo systemctl is-active rngd</t>
    </r>
    <r>
      <rPr>
        <sz val="11"/>
        <color rgb="FF000000"/>
        <rFont val="Calibri"/>
      </rPr>
      <t xml:space="preserve">
</t>
    </r>
    <r>
      <rPr>
        <sz val="11"/>
        <color rgb="FF000000"/>
        <rFont val="Calibri"/>
      </rPr>
      <t xml:space="preserve">     active</t>
    </r>
    <r>
      <rPr>
        <sz val="11"/>
        <color rgb="FF000000"/>
        <rFont val="Calibri"/>
      </rPr>
      <t xml:space="preserve">
</t>
    </r>
    <r>
      <rPr>
        <sz val="11"/>
        <color rgb="FF000000"/>
        <rFont val="Calibri"/>
      </rPr>
      <t>If the service is not "enabled" and "active", this is a finding.</t>
    </r>
  </si>
  <si>
    <t>V-230286</t>
  </si>
  <si>
    <r>
      <rPr>
        <sz val="11"/>
        <rFont val="Calibri"/>
      </rPr>
      <t>The RHEL 8 SSH public host key files must have mode 0644 or less permissive.</t>
    </r>
  </si>
  <si>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sudo chmod 0644 /etc/ssh/*key.pub</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</si>
  <si>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</si>
  <si>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Verify the SSH public host key files have mode "0644" or less permissive with the following command:</t>
    </r>
    <r>
      <rPr>
        <sz val="11"/>
        <color rgb="FF000000"/>
        <rFont val="Calibri"/>
      </rPr>
      <t xml:space="preserve">
</t>
    </r>
    <r>
      <rPr>
        <sz val="11"/>
        <color rgb="FF000000"/>
        <rFont val="Calibri"/>
      </rPr>
      <t>$ sudo ls -l /etc/ssh/*.pub</t>
    </r>
    <r>
      <rPr>
        <sz val="11"/>
        <color rgb="FF000000"/>
        <rFont val="Calibri"/>
      </rPr>
      <t xml:space="preserve">
</t>
    </r>
    <r>
      <rPr>
        <sz val="11"/>
        <color rgb="FF000000"/>
        <rFont val="Calibri"/>
      </rPr>
      <t>-rw-r--r-- 1 root root 618 Nov 28 06:43 ssh_host_dsa_key.pub</t>
    </r>
    <r>
      <rPr>
        <sz val="11"/>
        <color rgb="FF000000"/>
        <rFont val="Calibri"/>
      </rPr>
      <t xml:space="preserve">
</t>
    </r>
    <r>
      <rPr>
        <sz val="11"/>
        <color rgb="FF000000"/>
        <rFont val="Calibri"/>
      </rPr>
      <t>-rw-r--r-- 1 root root 347 Nov 28 06:43 ssh_host_key.pub</t>
    </r>
    <r>
      <rPr>
        <sz val="11"/>
        <color rgb="FF000000"/>
        <rFont val="Calibri"/>
      </rPr>
      <t xml:space="preserve">
</t>
    </r>
    <r>
      <rPr>
        <sz val="11"/>
        <color rgb="FF000000"/>
        <rFont val="Calibri"/>
      </rPr>
      <t>-rw-r--r-- 1 root root 238 Nov 28 06:43 ssh_host_rsa_key.pub</t>
    </r>
    <r>
      <rPr>
        <sz val="11"/>
        <color rgb="FF000000"/>
        <rFont val="Calibri"/>
      </rPr>
      <t xml:space="preserve">
</t>
    </r>
    <r>
      <rPr>
        <sz val="11"/>
        <color rgb="FF000000"/>
        <rFont val="Calibri"/>
      </rPr>
      <t>If any key.pub file has a mode more permissive than "0644", this is a finding.</t>
    </r>
    <r>
      <rPr>
        <sz val="11"/>
        <color rgb="FF000000"/>
        <rFont val="Calibri"/>
      </rPr>
      <t xml:space="preserve">
</t>
    </r>
    <r>
      <rPr>
        <sz val="11"/>
        <color rgb="FF000000"/>
        <rFont val="Calibri"/>
      </rPr>
      <t>Note: SSH public key files may be found in other directories on the system depending on the installation.</t>
    </r>
  </si>
  <si>
    <t>V-230287</t>
  </si>
  <si>
    <r>
      <rPr>
        <sz val="11"/>
        <rFont val="Calibri"/>
      </rPr>
      <t>The RHEL 8 SSH private host key files must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</si>
  <si>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xml:space="preserve">     $ sudo chmod 0640 /etc/ssh/ssh_host*key</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xml:space="preserve">     $ sudo systemctl restart sshd.service</t>
    </r>
  </si>
  <si>
    <r>
      <rPr>
        <sz val="11"/>
        <color rgb="FF000000"/>
        <rFont val="Calibri"/>
      </rPr>
      <t>If an unauthorized user obtains the private SSH host key file, the host could be impersonated.</t>
    </r>
  </si>
  <si>
    <r>
      <rPr>
        <sz val="11"/>
        <color rgb="FF000000"/>
        <rFont val="Calibri"/>
      </rPr>
      <t>Verify the SSH private host key files have mode "0640" or less permissive with the following command:</t>
    </r>
    <r>
      <rPr>
        <sz val="11"/>
        <color rgb="FF000000"/>
        <rFont val="Calibri"/>
      </rPr>
      <t xml:space="preserve">
</t>
    </r>
    <r>
      <rPr>
        <sz val="11"/>
        <color rgb="FF000000"/>
        <rFont val="Calibri"/>
      </rPr>
      <t xml:space="preserve">     $ sudo ls -l /etc/ssh/ssh_host*key</t>
    </r>
    <r>
      <rPr>
        <sz val="11"/>
        <color rgb="FF000000"/>
        <rFont val="Calibri"/>
      </rPr>
      <t xml:space="preserve">
</t>
    </r>
    <r>
      <rPr>
        <sz val="11"/>
        <color rgb="FF000000"/>
        <rFont val="Calibri"/>
      </rPr>
      <t xml:space="preserve">     -rw-r----- 1 root ssh_keys 668 Nov 28 06:43 ssh_host_dsa_key</t>
    </r>
    <r>
      <rPr>
        <sz val="11"/>
        <color rgb="FF000000"/>
        <rFont val="Calibri"/>
      </rPr>
      <t xml:space="preserve">
</t>
    </r>
    <r>
      <rPr>
        <sz val="11"/>
        <color rgb="FF000000"/>
        <rFont val="Calibri"/>
      </rPr>
      <t xml:space="preserve">     -rw-r----- 1 root ssh_keys 582 Nov 28 06:43 ssh_host_key</t>
    </r>
    <r>
      <rPr>
        <sz val="11"/>
        <color rgb="FF000000"/>
        <rFont val="Calibri"/>
      </rPr>
      <t xml:space="preserve">
</t>
    </r>
    <r>
      <rPr>
        <sz val="11"/>
        <color rgb="FF000000"/>
        <rFont val="Calibri"/>
      </rPr>
      <t xml:space="preserve">     -rw-r----- 1 root ssh_keys 887 Nov 28 06:43 ssh_host_rsa_key</t>
    </r>
    <r>
      <rPr>
        <sz val="11"/>
        <color rgb="FF000000"/>
        <rFont val="Calibri"/>
      </rPr>
      <t xml:space="preserve">
</t>
    </r>
    <r>
      <rPr>
        <sz val="11"/>
        <color rgb="FF000000"/>
        <rFont val="Calibri"/>
      </rPr>
      <t>If any private host key file has a mode more permissive than "0640", this is a finding.</t>
    </r>
  </si>
  <si>
    <t>V-230288</t>
  </si>
  <si>
    <r>
      <rPr>
        <sz val="11"/>
        <rFont val="Calibri"/>
      </rPr>
      <t>The RHEL 8 SSH daemon must perform strict mode checking of home directory configuration files.</t>
    </r>
  </si>
  <si>
    <r>
      <rPr>
        <sz val="11"/>
        <color rgb="FF000000"/>
        <rFont val="Calibri"/>
      </rPr>
      <t>Configure SSH to perform strict mode checking of home directory configuration files. Uncomment the "StrictModes" keyword in "/etc/ssh/sshd_config"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</si>
  <si>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on to the system as another user.</t>
    </r>
  </si>
  <si>
    <r>
      <rPr>
        <sz val="11"/>
        <color rgb="FF000000"/>
        <rFont val="Calibri"/>
      </rPr>
      <t>Verify the SSH daemon performs strict mode checking of home directory configuration files with the following command:</t>
    </r>
    <r>
      <rPr>
        <sz val="11"/>
        <color rgb="FF000000"/>
        <rFont val="Calibri"/>
      </rPr>
      <t xml:space="preserve">
</t>
    </r>
    <r>
      <rPr>
        <sz val="11"/>
        <color rgb="FF000000"/>
        <rFont val="Calibri"/>
      </rPr>
      <t>$ sudo /usr/sbin/sshd -dd 2&gt;&amp;1 | awk '/filename/ {print $4}' | tr -d '\r' | tr '\n' ' ' | xargs sudo grep -iH '^\s*strictmodes'</t>
    </r>
    <r>
      <rPr>
        <sz val="11"/>
        <color rgb="FF000000"/>
        <rFont val="Calibri"/>
      </rPr>
      <t xml:space="preserve">
</t>
    </r>
    <r>
      <rPr>
        <sz val="11"/>
        <color rgb="FF000000"/>
        <rFont val="Calibri"/>
      </rPr>
      <t>/etc/ssh/sshd_config:StrictModes yes</t>
    </r>
    <r>
      <rPr>
        <sz val="11"/>
        <color rgb="FF000000"/>
        <rFont val="Calibri"/>
      </rPr>
      <t xml:space="preserve">
</t>
    </r>
    <r>
      <rPr>
        <sz val="11"/>
        <color rgb="FF000000"/>
        <rFont val="Calibri"/>
      </rPr>
      <t>If "StrictModes" is set to "no", is missing, or the returned line is commented out, this is a finding.</t>
    </r>
    <r>
      <rPr>
        <sz val="11"/>
        <color rgb="FF000000"/>
        <rFont val="Calibri"/>
      </rPr>
      <t xml:space="preserve">
</t>
    </r>
    <r>
      <rPr>
        <sz val="11"/>
        <color rgb="FF000000"/>
        <rFont val="Calibri"/>
      </rPr>
      <t>If conflicting results are returned, this is a finding.</t>
    </r>
  </si>
  <si>
    <t>V-230290</t>
  </si>
  <si>
    <r>
      <rPr>
        <sz val="11"/>
        <rFont val="Calibri"/>
      </rPr>
      <t>The RHEL 8 SSH daemon must not allow authentication using known 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</si>
  <si>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</si>
  <si>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</si>
  <si>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Verify the SSH daemon does not allow authentication using known host’s authentication with the following command:</t>
    </r>
    <r>
      <rPr>
        <sz val="11"/>
        <color rgb="FF000000"/>
        <rFont val="Calibri"/>
      </rPr>
      <t xml:space="preserve">
</t>
    </r>
    <r>
      <rPr>
        <sz val="11"/>
        <color rgb="FF000000"/>
        <rFont val="Calibri"/>
      </rPr>
      <t>$ sudo /usr/sbin/sshd -dd 2&gt;&amp;1 | awk '/filename/ {print $4}' | tr -d '\r' | tr '\n' ' ' | xargs sudo grep -iH '^\s*ignoreuserknownhosts'</t>
    </r>
    <r>
      <rPr>
        <sz val="11"/>
        <color rgb="FF000000"/>
        <rFont val="Calibri"/>
      </rPr>
      <t xml:space="preserve">
</t>
    </r>
    <r>
      <rPr>
        <sz val="11"/>
        <color rgb="FF000000"/>
        <rFont val="Calibri"/>
      </rPr>
      <t>/etc/ssh/sshd_config:IgnoreUserKnownHosts yes</t>
    </r>
    <r>
      <rPr>
        <sz val="11"/>
        <color rgb="FF000000"/>
        <rFont val="Calibri"/>
      </rPr>
      <t xml:space="preserve">
</t>
    </r>
    <r>
      <rPr>
        <sz val="11"/>
        <color rgb="FF000000"/>
        <rFont val="Calibri"/>
      </rPr>
      <t>If the value is returned as "no", the returned line is commented out, or no output is returned, this is a finding.</t>
    </r>
    <r>
      <rPr>
        <sz val="11"/>
        <color rgb="FF000000"/>
        <rFont val="Calibri"/>
      </rPr>
      <t xml:space="preserve">
</t>
    </r>
    <r>
      <rPr>
        <sz val="11"/>
        <color rgb="FF000000"/>
        <rFont val="Calibri"/>
      </rPr>
      <t>If conflicting results are returned, this is a finding.</t>
    </r>
  </si>
  <si>
    <t>V-230291</t>
  </si>
  <si>
    <r>
      <rPr>
        <sz val="11"/>
        <rFont val="Calibri"/>
      </rPr>
      <t>The RHEL 8 SSH daemon must not allow Kerberos authentication, except to fulfill documented and validated mission requirements.</t>
    </r>
  </si>
  <si>
    <r>
      <rPr>
        <sz val="11"/>
        <color rgb="FF000000"/>
        <rFont val="Calibri"/>
      </rPr>
      <t>Configure the SSH daemon to not allow Kerberos authentication.</t>
    </r>
    <r>
      <rPr>
        <sz val="11"/>
        <color rgb="FF000000"/>
        <rFont val="Calibri"/>
      </rPr>
      <t xml:space="preserve">
</t>
    </r>
    <r>
      <rPr>
        <sz val="11"/>
        <color rgb="FF000000"/>
        <rFont val="Calibri"/>
      </rPr>
      <t>Add the following line in "/etc/ssh/sshd_config", or uncomment the line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</si>
  <si>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Configuring these settings for the SSH daemon provides additional assurance that remote logon via SSH will not use unused methods of authentication, even in the event of misconfiguration elsewhere.</t>
    </r>
  </si>
  <si>
    <r>
      <rPr>
        <sz val="11"/>
        <color rgb="FF000000"/>
        <rFont val="Calibri"/>
      </rPr>
      <t>Verify the SSH daemon does not allow Kerberos authentication with the following command:</t>
    </r>
    <r>
      <rPr>
        <sz val="11"/>
        <color rgb="FF000000"/>
        <rFont val="Calibri"/>
      </rPr>
      <t xml:space="preserve">
</t>
    </r>
    <r>
      <rPr>
        <sz val="11"/>
        <color rgb="FF000000"/>
        <rFont val="Calibri"/>
      </rPr>
      <t>$ sudo /usr/sbin/sshd -dd 2&gt;&amp;1 | awk '/filename/ {print $4}' | tr -d '\r' | tr '\n' ' ' | xargs sudo grep -iH '^\s*kerberosauthentication'</t>
    </r>
    <r>
      <rPr>
        <sz val="11"/>
        <color rgb="FF000000"/>
        <rFont val="Calibri"/>
      </rPr>
      <t xml:space="preserve">
</t>
    </r>
    <r>
      <rPr>
        <sz val="11"/>
        <color rgb="FF000000"/>
        <rFont val="Calibri"/>
      </rPr>
      <t>/etc/ssh/sshd_config:KerberosAuthentication no</t>
    </r>
    <r>
      <rPr>
        <sz val="11"/>
        <color rgb="FF000000"/>
        <rFont val="Calibri"/>
      </rPr>
      <t xml:space="preserve">
</t>
    </r>
    <r>
      <rPr>
        <sz val="11"/>
        <color rgb="FF000000"/>
        <rFont val="Calibri"/>
      </rPr>
      <t>If the value is returned as "yes", the returned line is commented out, no output is returned, or has not been documented with the information system security officer (ISSO), this is a finding.</t>
    </r>
    <r>
      <rPr>
        <sz val="11"/>
        <color rgb="FF000000"/>
        <rFont val="Calibri"/>
      </rPr>
      <t xml:space="preserve">
</t>
    </r>
    <r>
      <rPr>
        <sz val="11"/>
        <color rgb="FF000000"/>
        <rFont val="Calibri"/>
      </rPr>
      <t>If conflicting results are returned, this is a finding.</t>
    </r>
  </si>
  <si>
    <t>V-230292</t>
  </si>
  <si>
    <r>
      <rPr>
        <sz val="11"/>
        <rFont val="Calibri"/>
      </rPr>
      <t>RHEL 8 must use a separate file system for /var.</t>
    </r>
  </si>
  <si>
    <r>
      <rPr>
        <sz val="11"/>
        <color rgb="FF000000"/>
        <rFont val="Calibri"/>
      </rPr>
      <t>Migrate the "/var"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</si>
  <si>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</si>
  <si>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Verify that a separate file system has been created for "/var".</t>
    </r>
    <r>
      <rPr>
        <sz val="11"/>
        <color rgb="FF000000"/>
        <rFont val="Calibri"/>
      </rPr>
      <t xml:space="preserve">
</t>
    </r>
    <r>
      <rPr>
        <sz val="11"/>
        <color rgb="FF000000"/>
        <rFont val="Calibri"/>
      </rPr>
      <t>Check that a file system has been created for "/var" with the following command:</t>
    </r>
    <r>
      <rPr>
        <sz val="11"/>
        <color rgb="FF000000"/>
        <rFont val="Calibri"/>
      </rPr>
      <t xml:space="preserve">
</t>
    </r>
    <r>
      <rPr>
        <sz val="11"/>
        <color rgb="FF000000"/>
        <rFont val="Calibri"/>
      </rPr>
      <t xml:space="preserve">     $ sudo grep /var /etc/fstab</t>
    </r>
    <r>
      <rPr>
        <sz val="11"/>
        <color rgb="FF000000"/>
        <rFont val="Calibri"/>
      </rPr>
      <t xml:space="preserve">
</t>
    </r>
    <r>
      <rPr>
        <sz val="11"/>
        <color rgb="FF000000"/>
        <rFont val="Calibri"/>
      </rPr>
      <t xml:space="preserve">     /dev/mapper/...   /var   xfs   defaults,nodev 0 0</t>
    </r>
    <r>
      <rPr>
        <sz val="11"/>
        <color rgb="FF000000"/>
        <rFont val="Calibri"/>
      </rPr>
      <t xml:space="preserve">
</t>
    </r>
    <r>
      <rPr>
        <sz val="11"/>
        <color rgb="FF000000"/>
        <rFont val="Calibri"/>
      </rPr>
      <t>If a separate entry for "/var" is not in use, this is a finding.</t>
    </r>
  </si>
  <si>
    <t>V-230293</t>
  </si>
  <si>
    <r>
      <rPr>
        <sz val="11"/>
        <rFont val="Calibri"/>
      </rPr>
      <t>RHEL 8 must use a separate file system for /var/log.</t>
    </r>
  </si>
  <si>
    <r>
      <rPr>
        <sz val="11"/>
        <color rgb="FF000000"/>
        <rFont val="Calibri"/>
      </rPr>
      <t>Migrate the "/var/log" path onto a separate file system.</t>
    </r>
  </si>
  <si>
    <r>
      <rPr>
        <sz val="11"/>
        <color rgb="FF000000"/>
        <rFont val="Calibri"/>
      </rPr>
      <t>Verify that a separate file system has been created for "/var/log".</t>
    </r>
    <r>
      <rPr>
        <sz val="11"/>
        <color rgb="FF000000"/>
        <rFont val="Calibri"/>
      </rPr>
      <t xml:space="preserve">
</t>
    </r>
    <r>
      <rPr>
        <sz val="11"/>
        <color rgb="FF000000"/>
        <rFont val="Calibri"/>
      </rPr>
      <t>Check that a file system has been created for "/var/log" with the following command:</t>
    </r>
    <r>
      <rPr>
        <sz val="11"/>
        <color rgb="FF000000"/>
        <rFont val="Calibri"/>
      </rPr>
      <t xml:space="preserve">
</t>
    </r>
    <r>
      <rPr>
        <sz val="11"/>
        <color rgb="FF000000"/>
        <rFont val="Calibri"/>
      </rPr>
      <t xml:space="preserve">     $ sudo grep /var/log /etc/fstab</t>
    </r>
    <r>
      <rPr>
        <sz val="11"/>
        <color rgb="FF000000"/>
        <rFont val="Calibri"/>
      </rPr>
      <t xml:space="preserve">
</t>
    </r>
    <r>
      <rPr>
        <sz val="11"/>
        <color rgb="FF000000"/>
        <rFont val="Calibri"/>
      </rPr>
      <t xml:space="preserve">     /dev/mapper/...   /var/log   xfs   defaults,nodev,noexec,nosuid 0 0</t>
    </r>
    <r>
      <rPr>
        <sz val="11"/>
        <color rgb="FF000000"/>
        <rFont val="Calibri"/>
      </rPr>
      <t xml:space="preserve">
</t>
    </r>
    <r>
      <rPr>
        <sz val="11"/>
        <color rgb="FF000000"/>
        <rFont val="Calibri"/>
      </rPr>
      <t>If a separate entry for "/var/log" is not in use, this is a finding.</t>
    </r>
  </si>
  <si>
    <t>V-230294</t>
  </si>
  <si>
    <r>
      <rPr>
        <sz val="11"/>
        <rFont val="Calibri"/>
      </rPr>
      <t>RHEL 8 must use a separate file system for the system audit data path.</t>
    </r>
  </si>
  <si>
    <r>
      <rPr>
        <sz val="11"/>
        <color rgb="FF000000"/>
        <rFont val="Calibri"/>
      </rPr>
      <t>Migrate the system audit data path onto a separate file system.</t>
    </r>
  </si>
  <si>
    <r>
      <rPr>
        <sz val="11"/>
        <color rgb="FF000000"/>
        <rFont val="Calibri"/>
      </rPr>
      <t>Verify that a separate file system/partition has been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sudo grep /var/log/audit /etc/fstab</t>
    </r>
    <r>
      <rPr>
        <sz val="11"/>
        <color rgb="FF000000"/>
        <rFont val="Calibri"/>
      </rPr>
      <t xml:space="preserve">
</t>
    </r>
    <r>
      <rPr>
        <sz val="11"/>
        <color rgb="FF000000"/>
        <rFont val="Calibri"/>
      </rPr>
      <t>UUID=3645951a /var/log/audit xfs defaults 1 2</t>
    </r>
    <r>
      <rPr>
        <sz val="11"/>
        <color rgb="FF000000"/>
        <rFont val="Calibri"/>
      </rPr>
      <t xml:space="preserve">
</t>
    </r>
    <r>
      <rPr>
        <sz val="11"/>
        <color rgb="FF000000"/>
        <rFont val="Calibri"/>
      </rPr>
      <t>If an entry for "/var/log/audit" does not exist, ask the System Administrator if the system audit logs are being written to a different file system/partition on the system, then grep for that file system/partition.</t>
    </r>
    <r>
      <rPr>
        <sz val="11"/>
        <color rgb="FF000000"/>
        <rFont val="Calibri"/>
      </rPr>
      <t xml:space="preserve">
</t>
    </r>
    <r>
      <rPr>
        <sz val="11"/>
        <color rgb="FF000000"/>
        <rFont val="Calibri"/>
      </rPr>
      <t>If a separate file system/partition does not exist for the system audit data path, this is a finding.</t>
    </r>
  </si>
  <si>
    <t>V-230295</t>
  </si>
  <si>
    <r>
      <rPr>
        <sz val="11"/>
        <rFont val="Calibri"/>
      </rPr>
      <t>A separate RHEL 8 filesystem must be used for the /tmp directory.</t>
    </r>
  </si>
  <si>
    <r>
      <rPr>
        <sz val="11"/>
        <color rgb="FF000000"/>
        <rFont val="Calibri"/>
      </rPr>
      <t>Migrate the "/tmp" directory onto a separate file system/partition.</t>
    </r>
  </si>
  <si>
    <r>
      <rPr>
        <sz val="11"/>
        <color rgb="FF000000"/>
        <rFont val="Calibri"/>
      </rPr>
      <t>Verify that a separate file system/partition has been created for non-privileged local interactive user home directories.</t>
    </r>
    <r>
      <rPr>
        <sz val="11"/>
        <color rgb="FF000000"/>
        <rFont val="Calibri"/>
      </rPr>
      <t xml:space="preserve">
</t>
    </r>
    <r>
      <rPr>
        <sz val="11"/>
        <color rgb="FF000000"/>
        <rFont val="Calibri"/>
      </rPr>
      <t>$ sudo grep /tmp /etc/fstab</t>
    </r>
    <r>
      <rPr>
        <sz val="11"/>
        <color rgb="FF000000"/>
        <rFont val="Calibri"/>
      </rPr>
      <t xml:space="preserve">
</t>
    </r>
    <r>
      <rPr>
        <sz val="11"/>
        <color rgb="FF000000"/>
        <rFont val="Calibri"/>
      </rPr>
      <t xml:space="preserve">/dev/mapper/rhel-tmp  /tmp  xfs   defaults,nodev,nosuid,noexec 0 0 </t>
    </r>
    <r>
      <rPr>
        <sz val="11"/>
        <color rgb="FF000000"/>
        <rFont val="Calibri"/>
      </rPr>
      <t xml:space="preserve">
</t>
    </r>
    <r>
      <rPr>
        <sz val="11"/>
        <color rgb="FF000000"/>
        <rFont val="Calibri"/>
      </rPr>
      <t>If a separate entry for the file system/partition "/tmp" does not exist, this is a finding.</t>
    </r>
  </si>
  <si>
    <t>V-230296</t>
  </si>
  <si>
    <r>
      <rPr>
        <sz val="11"/>
        <rFont val="Calibri"/>
      </rPr>
      <t>RHEL 8 must not permit direct logons to the root account using remote access via SSH.</t>
    </r>
  </si>
  <si>
    <r>
      <rPr>
        <sz val="11"/>
        <color rgb="FF000000"/>
        <rFont val="Calibri"/>
      </rPr>
      <t>Configure RHEL 8 to stop users from logging on remotely as the "root" user via SSH.</t>
    </r>
    <r>
      <rPr>
        <sz val="11"/>
        <color rgb="FF000000"/>
        <rFont val="Calibri"/>
      </rPr>
      <t xml:space="preserve">
</t>
    </r>
    <r>
      <rPr>
        <sz val="11"/>
        <color rgb="FF000000"/>
        <rFont val="Calibri"/>
      </rPr>
      <t>Edit the appropriate "/etc/ssh/sshd_config" file to uncomment or add the line for the "PermitRootLogin" keyword and set its value to "no":</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</si>
  <si>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Even though the communications channel may be encrypted, an additional layer of security is gained by extending the policy of not logging on directly as root. In addition, logging on with a user-specific account provides individual accountability of actions performed on the system.</t>
    </r>
  </si>
  <si>
    <r>
      <rPr>
        <sz val="11"/>
        <color rgb="FF000000"/>
        <rFont val="Calibri"/>
      </rPr>
      <t>Verify remote access using SSH prevents users from logging on directly as "root".</t>
    </r>
    <r>
      <rPr>
        <sz val="11"/>
        <color rgb="FF000000"/>
        <rFont val="Calibri"/>
      </rPr>
      <t xml:space="preserve">
</t>
    </r>
    <r>
      <rPr>
        <sz val="11"/>
        <color rgb="FF000000"/>
        <rFont val="Calibri"/>
      </rPr>
      <t>Check that SSH prevents users from logging on directly as "root" with the following command:</t>
    </r>
    <r>
      <rPr>
        <sz val="11"/>
        <color rgb="FF000000"/>
        <rFont val="Calibri"/>
      </rPr>
      <t xml:space="preserve">
</t>
    </r>
    <r>
      <rPr>
        <sz val="11"/>
        <color rgb="FF000000"/>
        <rFont val="Calibri"/>
      </rPr>
      <t>$ sudo /usr/sbin/sshd -dd 2&gt;&amp;1 | awk '/filename/ {print $4}' | tr -d '\r' | tr '\n' ' ' | xargs sudo grep -iH '^\s*permitrootlogin'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any value other than "no", is missing, or is commented out, this is a finding.</t>
    </r>
    <r>
      <rPr>
        <sz val="11"/>
        <color rgb="FF000000"/>
        <rFont val="Calibri"/>
      </rPr>
      <t xml:space="preserve">
</t>
    </r>
    <r>
      <rPr>
        <sz val="11"/>
        <color rgb="FF000000"/>
        <rFont val="Calibri"/>
      </rPr>
      <t>If conflicting results are returned, this is a finding.</t>
    </r>
  </si>
  <si>
    <t>V-230298</t>
  </si>
  <si>
    <r>
      <rPr>
        <sz val="11"/>
        <rFont val="Calibri"/>
      </rPr>
      <t>The rsyslog service must be running in RHEL 8.</t>
    </r>
  </si>
  <si>
    <r>
      <rPr>
        <sz val="11"/>
        <color rgb="FF000000"/>
        <rFont val="Calibri"/>
      </rPr>
      <t>Start the auditd service, and enable the rsyslog service with the following commands:</t>
    </r>
    <r>
      <rPr>
        <sz val="11"/>
        <color rgb="FF000000"/>
        <rFont val="Calibri"/>
      </rPr>
      <t xml:space="preserve">
</t>
    </r>
    <r>
      <rPr>
        <sz val="11"/>
        <color rgb="FF000000"/>
        <rFont val="Calibri"/>
      </rPr>
      <t>$ sudo systemctl start rsyslog.service</t>
    </r>
    <r>
      <rPr>
        <sz val="11"/>
        <color rgb="FF000000"/>
        <rFont val="Calibri"/>
      </rPr>
      <t xml:space="preserve">
</t>
    </r>
    <r>
      <rPr>
        <sz val="11"/>
        <color rgb="FF000000"/>
        <rFont val="Calibri"/>
      </rPr>
      <t>$ sudo systemctl enable rsyslog.service</t>
    </r>
  </si>
  <si>
    <r>
      <rPr>
        <sz val="11"/>
        <color rgb="FF000000"/>
        <rFont val="Calibri"/>
      </rPr>
      <t>Configuring RHEL 8 to implement organization-wide security implementation guides and security checklists ensures compliance with federal standards and establishes a common security baseline across the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</si>
  <si>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Verify the rsyslog service is enabled and active with the following commands:</t>
    </r>
    <r>
      <rPr>
        <sz val="11"/>
        <color rgb="FF000000"/>
        <rFont val="Calibri"/>
      </rPr>
      <t xml:space="preserve">
</t>
    </r>
    <r>
      <rPr>
        <sz val="11"/>
        <color rgb="FF000000"/>
        <rFont val="Calibri"/>
      </rPr>
      <t>$ sudo systemctl is-enabled rsyslog</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sudo systemctl is-active rsyslog</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service is not "enabled" and "active" this is a finding.</t>
    </r>
  </si>
  <si>
    <t>V-230299</t>
  </si>
  <si>
    <r>
      <rPr>
        <sz val="11"/>
        <rFont val="Calibri"/>
      </rPr>
      <t>RHEL 8 must prevent files with the setuid and setgid bit set from being executed on file systems that contain user home directories.</t>
    </r>
  </si>
  <si>
    <r>
      <rPr>
        <sz val="11"/>
        <color rgb="FF000000"/>
        <rFont val="Calibri"/>
      </rPr>
      <t>Configure the "/etc/fstab" to use the "nosuid" option on file systems that contain user home directories for interactive users.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</si>
  <si>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</si>
  <si>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contain user home directories are mounted with the "nosuid" option.</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"nosuid" option cannot be used on the "/" system.</t>
    </r>
    <r>
      <rPr>
        <sz val="11"/>
        <color rgb="FF000000"/>
        <rFont val="Calibri"/>
      </rPr>
      <t xml:space="preserve">
</t>
    </r>
    <r>
      <rPr>
        <sz val="11"/>
        <color rgb="FF000000"/>
        <rFont val="Calibri"/>
      </rPr>
      <t>Find the file system(s) that contain the user home directories with the following command:</t>
    </r>
    <r>
      <rPr>
        <sz val="11"/>
        <color rgb="FF000000"/>
        <rFont val="Calibri"/>
      </rPr>
      <t xml:space="preserve">
</t>
    </r>
    <r>
      <rPr>
        <sz val="11"/>
        <color rgb="FF000000"/>
        <rFont val="Calibri"/>
      </rPr>
      <t>$ sudo awk -F: '($3&gt;=1000)&amp;&amp;($7 !~ /nologin/){print $1,$3,$6}' /etc/passwd</t>
    </r>
    <r>
      <rPr>
        <sz val="11"/>
        <color rgb="FF000000"/>
        <rFont val="Calibri"/>
      </rPr>
      <t xml:space="preserve">
</t>
    </r>
    <r>
      <rPr>
        <sz val="11"/>
        <color rgb="FF000000"/>
        <rFont val="Calibri"/>
      </rPr>
      <t>smithj:1001: /home/smithj</t>
    </r>
    <r>
      <rPr>
        <sz val="11"/>
        <color rgb="FF000000"/>
        <rFont val="Calibri"/>
      </rPr>
      <t xml:space="preserve">
</t>
    </r>
    <r>
      <rPr>
        <sz val="11"/>
        <color rgb="FF000000"/>
        <rFont val="Calibri"/>
      </rPr>
      <t>robinst:1002: /home/robinst</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sudo more /etc/fstab</t>
    </r>
    <r>
      <rPr>
        <sz val="11"/>
        <color rgb="FF000000"/>
        <rFont val="Calibri"/>
      </rPr>
      <t xml:space="preserve">
</t>
    </r>
    <r>
      <rPr>
        <sz val="11"/>
        <color rgb="FF000000"/>
        <rFont val="Calibri"/>
      </rPr>
      <t>UUID=a411dc99-f2a1-4c87-9e05-184977be8539 /home xfs rw,relatime,discard,data=ordered,nosuid,nodev,noexec 0 0</t>
    </r>
    <r>
      <rPr>
        <sz val="11"/>
        <color rgb="FF000000"/>
        <rFont val="Calibri"/>
      </rPr>
      <t xml:space="preserve">
</t>
    </r>
    <r>
      <rPr>
        <sz val="11"/>
        <color rgb="FF000000"/>
        <rFont val="Calibri"/>
      </rPr>
      <t>If a file system found in "/etc/fstab" refers to the user home directory file system and it does not have the "nosuid" option set, this is a finding.</t>
    </r>
  </si>
  <si>
    <t>V-230300</t>
  </si>
  <si>
    <r>
      <rPr>
        <sz val="11"/>
        <rFont val="Calibri"/>
      </rPr>
      <t>RHEL 8 must prevent files with the setuid and setgid bit set from being executed on the /boot directory.</t>
    </r>
  </si>
  <si>
    <r>
      <rPr>
        <sz val="11"/>
        <color rgb="FF000000"/>
        <rFont val="Calibri"/>
      </rPr>
      <t>Configure the "/etc/fstab" to use the "nosuid" option on the /boot directory.</t>
    </r>
  </si>
  <si>
    <r>
      <rPr>
        <sz val="11"/>
        <color rgb="FF000000"/>
        <rFont val="Calibri"/>
      </rPr>
      <t>For systems that use UEFI, this is Not Applicable.</t>
    </r>
    <r>
      <rPr>
        <sz val="11"/>
        <color rgb="FF000000"/>
        <rFont val="Calibri"/>
      </rPr>
      <t xml:space="preserve">
</t>
    </r>
    <r>
      <rPr>
        <sz val="11"/>
        <color rgb="FF000000"/>
        <rFont val="Calibri"/>
      </rPr>
      <t>Verify the /boot directory is mounted with the "nosuid" option with the following command:</t>
    </r>
    <r>
      <rPr>
        <sz val="11"/>
        <color rgb="FF000000"/>
        <rFont val="Calibri"/>
      </rPr>
      <t xml:space="preserve">
</t>
    </r>
    <r>
      <rPr>
        <sz val="11"/>
        <color rgb="FF000000"/>
        <rFont val="Calibri"/>
      </rPr>
      <t>$ sudo mount | grep '\s/boot\s'</t>
    </r>
    <r>
      <rPr>
        <sz val="11"/>
        <color rgb="FF000000"/>
        <rFont val="Calibri"/>
      </rPr>
      <t xml:space="preserve">
</t>
    </r>
    <r>
      <rPr>
        <sz val="11"/>
        <color rgb="FF000000"/>
        <rFont val="Calibri"/>
      </rPr>
      <t>/dev/sda1 on /boot type xfs (rw,nosuid,relatime,seclabe,attr2,inode64,noquota)</t>
    </r>
    <r>
      <rPr>
        <sz val="11"/>
        <color rgb="FF000000"/>
        <rFont val="Calibri"/>
      </rPr>
      <t xml:space="preserve">
</t>
    </r>
    <r>
      <rPr>
        <sz val="11"/>
        <color rgb="FF000000"/>
        <rFont val="Calibri"/>
      </rPr>
      <t>If the /boot file system does not have the "nosuid" option set, this is a finding.</t>
    </r>
  </si>
  <si>
    <t>V-230301</t>
  </si>
  <si>
    <r>
      <rPr>
        <sz val="11"/>
        <rFont val="Calibri"/>
      </rPr>
      <t>RHEL 8 must prevent special devices on non-root local partitions.</t>
    </r>
  </si>
  <si>
    <r>
      <rPr>
        <sz val="11"/>
        <color rgb="FF000000"/>
        <rFont val="Calibri"/>
      </rPr>
      <t>Configure the "/etc/fstab" to use the "nodev" option on all non-root local partitions.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</si>
  <si>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 The only legitimate location for device files is the /dev directory located on the root partition.</t>
    </r>
  </si>
  <si>
    <r>
      <rPr>
        <sz val="11"/>
        <color rgb="FF000000"/>
        <rFont val="Calibri"/>
      </rPr>
      <t>Verify all nonroot local partitions are mounted with the "nodev" option with the following command:</t>
    </r>
    <r>
      <rPr>
        <sz val="11"/>
        <color rgb="FF000000"/>
        <rFont val="Calibri"/>
      </rPr>
      <t xml:space="preserve">
</t>
    </r>
    <r>
      <rPr>
        <sz val="11"/>
        <color rgb="FF000000"/>
        <rFont val="Calibri"/>
      </rPr>
      <t>$ sudo mount | grep '^/dev\S* on /\S' | grep --invert-match 'nodev'</t>
    </r>
    <r>
      <rPr>
        <sz val="11"/>
        <color rgb="FF000000"/>
        <rFont val="Calibri"/>
      </rPr>
      <t xml:space="preserve">
</t>
    </r>
    <r>
      <rPr>
        <sz val="11"/>
        <color rgb="FF000000"/>
        <rFont val="Calibri"/>
      </rPr>
      <t>If any output is produced, this is a finding.</t>
    </r>
  </si>
  <si>
    <t>V-230302</t>
  </si>
  <si>
    <r>
      <rPr>
        <sz val="11"/>
        <rFont val="Calibri"/>
      </rPr>
      <t>RHEL 8 must prevent code from being executed on file systems that contain user home directories.</t>
    </r>
  </si>
  <si>
    <r>
      <rPr>
        <sz val="11"/>
        <color rgb="FF000000"/>
        <rFont val="Calibri"/>
      </rPr>
      <t>Configure the "/etc/fstab" to use the "noexec" option on file systems that contain user home directories for interactive users.</t>
    </r>
  </si>
  <si>
    <r>
      <rPr>
        <sz val="11"/>
        <color rgb="FF000000"/>
        <rFont val="Calibri"/>
      </rPr>
      <t>The "noexec" mount option causes the system not to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</si>
  <si>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file systems that contain user home directories are mounted with the "noexec" option.</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"noexec" option cannot be used on the "/" system.</t>
    </r>
    <r>
      <rPr>
        <sz val="11"/>
        <color rgb="FF000000"/>
        <rFont val="Calibri"/>
      </rPr>
      <t xml:space="preserve">
</t>
    </r>
    <r>
      <rPr>
        <sz val="11"/>
        <color rgb="FF000000"/>
        <rFont val="Calibri"/>
      </rPr>
      <t>Find the file system(s) that contain the user home directories with the following command:</t>
    </r>
    <r>
      <rPr>
        <sz val="11"/>
        <color rgb="FF000000"/>
        <rFont val="Calibri"/>
      </rPr>
      <t xml:space="preserve">
</t>
    </r>
    <r>
      <rPr>
        <sz val="11"/>
        <color rgb="FF000000"/>
        <rFont val="Calibri"/>
      </rPr>
      <t>$ sudo awk -F: '($3&gt;=1000)&amp;&amp;($7 !~ /nologin/){print $1,$3,$6}' /etc/passwd</t>
    </r>
    <r>
      <rPr>
        <sz val="11"/>
        <color rgb="FF000000"/>
        <rFont val="Calibri"/>
      </rPr>
      <t xml:space="preserve">
</t>
    </r>
    <r>
      <rPr>
        <sz val="11"/>
        <color rgb="FF000000"/>
        <rFont val="Calibri"/>
      </rPr>
      <t>smithj:1001: /home/smithj</t>
    </r>
    <r>
      <rPr>
        <sz val="11"/>
        <color rgb="FF000000"/>
        <rFont val="Calibri"/>
      </rPr>
      <t xml:space="preserve">
</t>
    </r>
    <r>
      <rPr>
        <sz val="11"/>
        <color rgb="FF000000"/>
        <rFont val="Calibri"/>
      </rPr>
      <t>robinst:1002: /home/robinst</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sudo more /etc/fstab</t>
    </r>
    <r>
      <rPr>
        <sz val="11"/>
        <color rgb="FF000000"/>
        <rFont val="Calibri"/>
      </rPr>
      <t xml:space="preserve">
</t>
    </r>
    <r>
      <rPr>
        <sz val="11"/>
        <color rgb="FF000000"/>
        <rFont val="Calibri"/>
      </rPr>
      <t>UUID=a411dc99-f2a1-4c87-9e05-184977be8539 /home ext4 rw,relatime,discard,data=ordered,nosuid,nodev,noexec 0 2</t>
    </r>
    <r>
      <rPr>
        <sz val="11"/>
        <color rgb="FF000000"/>
        <rFont val="Calibri"/>
      </rPr>
      <t xml:space="preserve">
</t>
    </r>
    <r>
      <rPr>
        <sz val="11"/>
        <color rgb="FF000000"/>
        <rFont val="Calibri"/>
      </rPr>
      <t>If a file system found in "/etc/fstab" refers to the user home directory file system and it does not have the "noexec" option set, this is a finding.</t>
    </r>
  </si>
  <si>
    <t>V-230303</t>
  </si>
  <si>
    <r>
      <rPr>
        <sz val="11"/>
        <rFont val="Calibri"/>
      </rPr>
      <t>RHEL 8 must prevent special devices on file systems that are used with removable media.</t>
    </r>
  </si>
  <si>
    <r>
      <rPr>
        <sz val="11"/>
        <color rgb="FF000000"/>
        <rFont val="Calibri"/>
      </rPr>
      <t>Configure the "/etc/fstab" to use the "nodev" option on file systems that are associated with removable media.</t>
    </r>
  </si>
  <si>
    <r>
      <rPr>
        <sz val="11"/>
        <color rgb="FF000000"/>
        <rFont val="Calibri"/>
      </rPr>
      <t>The "nodev" mount option causes the system not to interpret character or block special devices. Executing character or block special devices from untrusted file systems increases the opportunity for unprivileged users to attain unauthorized administrative access.</t>
    </r>
  </si>
  <si>
    <r>
      <rPr>
        <sz val="11"/>
        <color rgb="FF000000"/>
        <rFont val="Calibri"/>
      </rPr>
      <t>Verify file systems that are used for removable media are mounted with the "nodev" option with the following command:</t>
    </r>
    <r>
      <rPr>
        <sz val="11"/>
        <color rgb="FF000000"/>
        <rFont val="Calibri"/>
      </rPr>
      <t xml:space="preserve">
</t>
    </r>
    <r>
      <rPr>
        <sz val="11"/>
        <color rgb="FF000000"/>
        <rFont val="Calibri"/>
      </rPr>
      <t>$ sudo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"nodev" option set, this is a finding.</t>
    </r>
  </si>
  <si>
    <t>V-230304</t>
  </si>
  <si>
    <r>
      <rPr>
        <sz val="11"/>
        <rFont val="Calibri"/>
      </rPr>
      <t>RHEL 8 must prevent code from being executed on file systems that are used with removable media.</t>
    </r>
  </si>
  <si>
    <r>
      <rPr>
        <sz val="11"/>
        <color rgb="FF000000"/>
        <rFont val="Calibri"/>
      </rPr>
      <t>Configure the "/etc/fstab" to use the "noexec" option on file systems that are associated with removable media.</t>
    </r>
  </si>
  <si>
    <r>
      <rPr>
        <sz val="11"/>
        <color rgb="FF000000"/>
        <rFont val="Calibri"/>
      </rPr>
      <t>Verify file systems that are used for removable media are mounted with the "noexec" option with the following command:</t>
    </r>
    <r>
      <rPr>
        <sz val="11"/>
        <color rgb="FF000000"/>
        <rFont val="Calibri"/>
      </rPr>
      <t xml:space="preserve">
</t>
    </r>
    <r>
      <rPr>
        <sz val="11"/>
        <color rgb="FF000000"/>
        <rFont val="Calibri"/>
      </rPr>
      <t>$ sudo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"noexec" option set, this is a finding.</t>
    </r>
  </si>
  <si>
    <t>V-230305</t>
  </si>
  <si>
    <r>
      <rPr>
        <sz val="11"/>
        <rFont val="Calibri"/>
      </rPr>
      <t>RHEL 8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</si>
  <si>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</si>
  <si>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Verify file systems that are used for removable media are mounted with the "nosuid" option with the following command:</t>
    </r>
    <r>
      <rPr>
        <sz val="11"/>
        <color rgb="FF000000"/>
        <rFont val="Calibri"/>
      </rPr>
      <t xml:space="preserve">
</t>
    </r>
    <r>
      <rPr>
        <sz val="11"/>
        <color rgb="FF000000"/>
        <rFont val="Calibri"/>
      </rPr>
      <t>$ sudo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"nosuid" option set, this is a finding.</t>
    </r>
  </si>
  <si>
    <t>V-230306</t>
  </si>
  <si>
    <r>
      <rPr>
        <sz val="11"/>
        <rFont val="Calibri"/>
      </rPr>
      <t>RHEL 8 must prevent code from being executed on file systems that are imported via Network File System (NFS).</t>
    </r>
  </si>
  <si>
    <r>
      <rPr>
        <sz val="11"/>
        <color rgb="FF000000"/>
        <rFont val="Calibri"/>
      </rPr>
      <t>Configure the "/etc/fstab"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</si>
  <si>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as they may be incompatible. Executing files from untrusted file systems increases the opportunity for unprivileged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</si>
  <si>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file systems being imported via NFS are mounted with the "noexec" option with the following command:</t>
    </r>
    <r>
      <rPr>
        <sz val="11"/>
        <color rgb="FF000000"/>
        <rFont val="Calibri"/>
      </rPr>
      <t xml:space="preserve">
</t>
    </r>
    <r>
      <rPr>
        <sz val="11"/>
        <color rgb="FF000000"/>
        <rFont val="Calibri"/>
      </rPr>
      <t>$ sudo grep nfs /etc/fstab | grep noexec</t>
    </r>
    <r>
      <rPr>
        <sz val="11"/>
        <color rgb="FF000000"/>
        <rFont val="Calibri"/>
      </rPr>
      <t xml:space="preserve">
</t>
    </r>
    <r>
      <rPr>
        <sz val="11"/>
        <color rgb="FF000000"/>
        <rFont val="Calibri"/>
      </rPr>
      <t>UUID=e06097bb-cfcd-437b-9e4d-a691f5662a7d /store nfs rw,nosuid,nodev,noexec 0 0</t>
    </r>
    <r>
      <rPr>
        <sz val="11"/>
        <color rgb="FF000000"/>
        <rFont val="Calibri"/>
      </rPr>
      <t xml:space="preserve">
</t>
    </r>
    <r>
      <rPr>
        <sz val="11"/>
        <color rgb="FF000000"/>
        <rFont val="Calibri"/>
      </rPr>
      <t>If a file system found in "/etc/fstab" refers to NFS and it does not have the "noexec" option set, this is a finding.</t>
    </r>
  </si>
  <si>
    <t>V-230307</t>
  </si>
  <si>
    <r>
      <rPr>
        <sz val="11"/>
        <rFont val="Calibri"/>
      </rPr>
      <t>RHEL 8 must prevent special devices on file systems that are imported via Network File System (NFS).</t>
    </r>
  </si>
  <si>
    <r>
      <rPr>
        <sz val="11"/>
        <color rgb="FF000000"/>
        <rFont val="Calibri"/>
      </rPr>
      <t>Configure the "/etc/fstab"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</si>
  <si>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</si>
  <si>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file systems that are being NFS-imported are mounted with the "nodev" option with the following command:</t>
    </r>
    <r>
      <rPr>
        <sz val="11"/>
        <color rgb="FF000000"/>
        <rFont val="Calibri"/>
      </rPr>
      <t xml:space="preserve">
</t>
    </r>
    <r>
      <rPr>
        <sz val="11"/>
        <color rgb="FF000000"/>
        <rFont val="Calibri"/>
      </rPr>
      <t>$ sudo grep nfs /etc/fstab | grep nodev</t>
    </r>
    <r>
      <rPr>
        <sz val="11"/>
        <color rgb="FF000000"/>
        <rFont val="Calibri"/>
      </rPr>
      <t xml:space="preserve">
</t>
    </r>
    <r>
      <rPr>
        <sz val="11"/>
        <color rgb="FF000000"/>
        <rFont val="Calibri"/>
      </rPr>
      <t>UUID=e06097bb-cfcd-437b-9e4d-a691f5662a7d /store nfs rw,nosuid,nodev,noexec 0 0</t>
    </r>
    <r>
      <rPr>
        <sz val="11"/>
        <color rgb="FF000000"/>
        <rFont val="Calibri"/>
      </rPr>
      <t xml:space="preserve">
</t>
    </r>
    <r>
      <rPr>
        <sz val="11"/>
        <color rgb="FF000000"/>
        <rFont val="Calibri"/>
      </rPr>
      <t>If a file system found in "/etc/fstab" refers to NFS and it does not have the "nodev" option set, this is a finding.</t>
    </r>
  </si>
  <si>
    <t>V-230308</t>
  </si>
  <si>
    <r>
      <rPr>
        <sz val="11"/>
        <rFont val="Calibri"/>
      </rPr>
      <t>RHEL 8 must prevent files with the setuid and setgid bit set from being executed on file systems that are imported via Network File System (NFS).</t>
    </r>
  </si>
  <si>
    <r>
      <rPr>
        <sz val="11"/>
        <color rgb="FF000000"/>
        <rFont val="Calibri"/>
      </rPr>
      <t>Configure the "/etc/fstab" to use the "nosuid" option on file systems that are being imported via NFS.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</si>
  <si>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file systems being imported via NFS are mounted with the "nosuid" option with the following command:</t>
    </r>
    <r>
      <rPr>
        <sz val="11"/>
        <color rgb="FF000000"/>
        <rFont val="Calibri"/>
      </rPr>
      <t xml:space="preserve">
</t>
    </r>
    <r>
      <rPr>
        <sz val="11"/>
        <color rgb="FF000000"/>
        <rFont val="Calibri"/>
      </rPr>
      <t>$ sudo grep nfs /etc/fstab | grep nosuid</t>
    </r>
    <r>
      <rPr>
        <sz val="11"/>
        <color rgb="FF000000"/>
        <rFont val="Calibri"/>
      </rPr>
      <t xml:space="preserve">
</t>
    </r>
    <r>
      <rPr>
        <sz val="11"/>
        <color rgb="FF000000"/>
        <rFont val="Calibri"/>
      </rPr>
      <t>UUID=e06097bb-cfcd-437b-9e4d-a691f5662a7d /store nfs rw,nosuid,nodev,noexec 0 0</t>
    </r>
    <r>
      <rPr>
        <sz val="11"/>
        <color rgb="FF000000"/>
        <rFont val="Calibri"/>
      </rPr>
      <t xml:space="preserve">
</t>
    </r>
    <r>
      <rPr>
        <sz val="11"/>
        <color rgb="FF000000"/>
        <rFont val="Calibri"/>
      </rPr>
      <t>If a file system found in "/etc/fstab" refers to NFS and it does not have the "nosuid" option set, this is a finding.</t>
    </r>
  </si>
  <si>
    <t>V-230310</t>
  </si>
  <si>
    <r>
      <rPr>
        <sz val="11"/>
        <rFont val="Calibri"/>
      </rPr>
      <t>RHEL 8 must disable kernel dumps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</si>
  <si>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</si>
  <si>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r>
      <rPr>
        <sz val="11"/>
        <color rgb="FF000000"/>
        <rFont val="Calibri"/>
      </rPr>
      <t xml:space="preserve">
</t>
    </r>
    <r>
      <rPr>
        <sz val="11"/>
        <color rgb="FF000000"/>
        <rFont val="Calibri"/>
      </rPr>
      <t>RHEL 8 installation media presents the option to enable or disable the kdump service at the time of system installation.</t>
    </r>
  </si>
  <si>
    <r>
      <rPr>
        <sz val="11"/>
        <color rgb="FF000000"/>
        <rFont val="Calibri"/>
      </rPr>
      <t>Verify RHEL 8 kernel core dumps are disabled unless needed with the following command:</t>
    </r>
    <r>
      <rPr>
        <sz val="11"/>
        <color rgb="FF000000"/>
        <rFont val="Calibri"/>
      </rPr>
      <t xml:space="preserve">
</t>
    </r>
    <r>
      <rPr>
        <sz val="11"/>
        <color rgb="FF000000"/>
        <rFont val="Calibri"/>
      </rPr>
      <t>$ sudo systemctl status kdump.service</t>
    </r>
    <r>
      <rPr>
        <sz val="11"/>
        <color rgb="FF000000"/>
        <rFont val="Calibri"/>
      </rPr>
      <t xml:space="preserve">
</t>
    </r>
    <r>
      <rPr>
        <sz val="11"/>
        <color rgb="FF000000"/>
        <rFont val="Calibri"/>
      </rPr>
      <t>o kdump.service - Crash recovery kernel arming</t>
    </r>
    <r>
      <rPr>
        <sz val="11"/>
        <color rgb="FF000000"/>
        <rFont val="Calibri"/>
      </rPr>
      <t xml:space="preserve">
</t>
    </r>
    <r>
      <rPr>
        <sz val="11"/>
        <color rgb="FF000000"/>
        <rFont val="Calibri"/>
      </rPr>
      <t xml:space="preserve">   Loaded: loaded (/usr/lib/systemd/system/kdump.service; disabled; vendor preset: enabled)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</si>
  <si>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V-230311</t>
  </si>
  <si>
    <r>
      <rPr>
        <sz val="11"/>
        <rFont val="Calibri"/>
      </rPr>
      <t>RHEL 8 must disable the kernel.core_pattern.</t>
    </r>
  </si>
  <si>
    <r>
      <rPr>
        <sz val="11"/>
        <color rgb="FF000000"/>
        <rFont val="Calibri"/>
      </rPr>
      <t>Configure RHEL 8 to restrict usage of ptrace to descendant processes by adding the following line to a dropfile in the "/etc/sysctl.d" directory:</t>
    </r>
    <r>
      <rPr>
        <sz val="11"/>
        <color rgb="FF000000"/>
        <rFont val="Calibri"/>
      </rPr>
      <t xml:space="preserve">
</t>
    </r>
    <r>
      <rPr>
        <sz val="11"/>
        <color rgb="FF000000"/>
        <rFont val="Calibri"/>
      </rPr>
      <t>Create a dropfile if it does not already exist:</t>
    </r>
    <r>
      <rPr>
        <sz val="11"/>
        <color rgb="FF000000"/>
        <rFont val="Calibri"/>
      </rPr>
      <t xml:space="preserve">
</t>
    </r>
    <r>
      <rPr>
        <sz val="11"/>
        <color rgb="FF000000"/>
        <rFont val="Calibri"/>
      </rPr>
      <t>$ sudo vi /etc/sysctl.d/99-disable-coredump.conf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</si>
  <si>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</si>
  <si>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disables storing core dumps with the following commands:</t>
    </r>
    <r>
      <rPr>
        <sz val="11"/>
        <color rgb="FF000000"/>
        <rFont val="Calibri"/>
      </rPr>
      <t xml:space="preserve">
</t>
    </r>
    <r>
      <rPr>
        <sz val="11"/>
        <color rgb="FF000000"/>
        <rFont val="Calibri"/>
      </rPr>
      <t>$ sudo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the returned line does not have a value of "|/bin/false", or a line is not returned and the need for core dumps is not documented with the information system security officer (ISSO) as an operational requirement, this is a finding.</t>
    </r>
  </si>
  <si>
    <t>V-230312</t>
  </si>
  <si>
    <r>
      <rPr>
        <sz val="11"/>
        <rFont val="Calibri"/>
      </rPr>
      <t>RHEL 8 must disable acquiring, saving, and processing core dumps.</t>
    </r>
  </si>
  <si>
    <r>
      <rPr>
        <sz val="11"/>
        <color rgb="FF000000"/>
        <rFont val="Calibri"/>
      </rPr>
      <t>Configure the system to disable the systemd-coredump.socket with the following commands:</t>
    </r>
    <r>
      <rPr>
        <sz val="11"/>
        <color rgb="FF000000"/>
        <rFont val="Calibri"/>
      </rPr>
      <t xml:space="preserve">
</t>
    </r>
    <r>
      <rPr>
        <sz val="11"/>
        <color rgb="FF000000"/>
        <rFont val="Calibri"/>
      </rPr>
      <t>$ sudo systemctl disable --now systemd-coredump.socket</t>
    </r>
    <r>
      <rPr>
        <sz val="11"/>
        <color rgb="FF000000"/>
        <rFont val="Calibri"/>
      </rPr>
      <t xml:space="preserve">
</t>
    </r>
    <r>
      <rPr>
        <sz val="11"/>
        <color rgb="FF000000"/>
        <rFont val="Calibri"/>
      </rPr>
      <t>$ sudo systemctl mask systemd-coredump.socket</t>
    </r>
    <r>
      <rPr>
        <sz val="11"/>
        <color rgb="FF000000"/>
        <rFont val="Calibri"/>
      </rPr>
      <t xml:space="preserve">
</t>
    </r>
    <r>
      <rPr>
        <sz val="11"/>
        <color rgb="FF000000"/>
        <rFont val="Calibri"/>
      </rPr>
      <t>Created symlink /etc/systemd/system/systemd-coredump.socket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</si>
  <si>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 core dump includes a memory image taken at the time the operating system terminates an application. The memory image could contain sensitive data and is generally useful only for developers trying to debug problems.</t>
    </r>
    <r>
      <rPr>
        <sz val="11"/>
        <color rgb="FF000000"/>
        <rFont val="Calibri"/>
      </rPr>
      <t xml:space="preserve">
</t>
    </r>
    <r>
      <rPr>
        <sz val="11"/>
        <color rgb="FF000000"/>
        <rFont val="Calibri"/>
      </rPr>
      <t>When the kernel invokes systemd-coredumpt to handle a core dump, it runs in privileged mode, and will connect to the socket created by the systemd-coredump.socket unit. This, in turn,  will spawn an unprivileged systemd-coredump@.service instance to process the core dump.</t>
    </r>
  </si>
  <si>
    <r>
      <rPr>
        <sz val="11"/>
        <color rgb="FF000000"/>
        <rFont val="Calibri"/>
      </rPr>
      <t>Note: If kernel dumps are disabled in accordance with RHEL-08-010671, this requirement is not applicable.</t>
    </r>
    <r>
      <rPr>
        <sz val="11"/>
        <color rgb="FF000000"/>
        <rFont val="Calibri"/>
      </rPr>
      <t xml:space="preserve">
</t>
    </r>
    <r>
      <rPr>
        <sz val="11"/>
        <color rgb="FF000000"/>
        <rFont val="Calibri"/>
      </rPr>
      <t>Verify RHEL 8 is not configured to acquire, save, or process core dumps with the following command:</t>
    </r>
    <r>
      <rPr>
        <sz val="11"/>
        <color rgb="FF000000"/>
        <rFont val="Calibri"/>
      </rPr>
      <t xml:space="preserve">
</t>
    </r>
    <r>
      <rPr>
        <sz val="11"/>
        <color rgb="FF000000"/>
        <rFont val="Calibri"/>
      </rPr>
      <t>$ sudo systemctl status systemd-coredump.socket</t>
    </r>
    <r>
      <rPr>
        <sz val="11"/>
        <color rgb="FF000000"/>
        <rFont val="Calibri"/>
      </rPr>
      <t xml:space="preserve">
</t>
    </r>
    <r>
      <rPr>
        <sz val="11"/>
        <color rgb="FF000000"/>
        <rFont val="Calibri"/>
      </rPr>
      <t>systemd-coredump.socket</t>
    </r>
    <r>
      <rPr>
        <sz val="11"/>
        <color rgb="FF000000"/>
        <rFont val="Calibri"/>
      </rPr>
      <t xml:space="preserve">
</t>
    </r>
    <r>
      <rPr>
        <sz val="11"/>
        <color rgb="FF000000"/>
        <rFont val="Calibri"/>
      </rPr>
      <t>Loaded: masked (Reason: Unit systemd-coredump.socket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(ISSO) as an operational requirement, this is a finding.</t>
    </r>
  </si>
  <si>
    <t>V-230313</t>
  </si>
  <si>
    <r>
      <rPr>
        <sz val="11"/>
        <rFont val="Calibri"/>
      </rPr>
      <t>RHEL 8 must disable core dumps for all users.</t>
    </r>
  </si>
  <si>
    <r>
      <rPr>
        <sz val="11"/>
        <color rgb="FF000000"/>
        <rFont val="Calibri"/>
      </rPr>
      <t>Configure the operating system to disable core dumps for all users.</t>
    </r>
    <r>
      <rPr>
        <sz val="11"/>
        <color rgb="FF000000"/>
        <rFont val="Calibri"/>
      </rPr>
      <t xml:space="preserve">
</t>
    </r>
    <r>
      <rPr>
        <sz val="11"/>
        <color rgb="FF000000"/>
        <rFont val="Calibri"/>
      </rPr>
      <t>Add the following line to the top of the /etc/security/limits.conf or in a single ".conf" file defined in /etc/security/limits.d/:</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or comment out any entries for users or groups with a value set to anything other than "0".</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</si>
  <si>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</si>
  <si>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Note: If kernel dumps are disabled in accordance with RHEL-08-010671, this requirement is not applicable.</t>
    </r>
    <r>
      <rPr>
        <sz val="11"/>
        <color rgb="FF000000"/>
        <rFont val="Calibri"/>
      </rPr>
      <t xml:space="preserve">
</t>
    </r>
    <r>
      <rPr>
        <sz val="11"/>
        <color rgb="FF000000"/>
        <rFont val="Calibri"/>
      </rPr>
      <t>Verify RHEL 8 disables core dumps for all users by issuing the following command:</t>
    </r>
    <r>
      <rPr>
        <sz val="11"/>
        <color rgb="FF000000"/>
        <rFont val="Calibri"/>
      </rPr>
      <t xml:space="preserve">
</t>
    </r>
    <r>
      <rPr>
        <sz val="11"/>
        <color rgb="FF000000"/>
        <rFont val="Calibri"/>
      </rPr>
      <t>$ grep -r -s core /etc/security/limits.conf /etc/security/limits.d/*.conf</t>
    </r>
    <r>
      <rPr>
        <sz val="11"/>
        <color rgb="FF000000"/>
        <rFont val="Calibri"/>
      </rPr>
      <t xml:space="preserve">
</t>
    </r>
    <r>
      <rPr>
        <sz val="11"/>
        <color rgb="FF000000"/>
        <rFont val="Calibri"/>
      </rPr>
      <t>/etc/security/limits.conf:*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commented out, or the value is anything other than "0", and the need for core dumps is not documented with the information system security officer (ISSO) as an operational requirement for all domains that have the "core" item assigned, this is a finding.</t>
    </r>
    <r>
      <rPr>
        <sz val="11"/>
        <color rgb="FF000000"/>
        <rFont val="Calibri"/>
      </rPr>
      <t xml:space="preserve">
</t>
    </r>
    <r>
      <rPr>
        <sz val="11"/>
        <color rgb="FF000000"/>
        <rFont val="Calibri"/>
      </rPr>
      <t>If entries exist for users or groups with a value set to anything other than "0", this is a finding.</t>
    </r>
  </si>
  <si>
    <t>V-230314</t>
  </si>
  <si>
    <r>
      <rPr>
        <sz val="11"/>
        <rFont val="Calibri"/>
      </rPr>
      <t>RHEL 8 must disable storing core dumps.</t>
    </r>
  </si>
  <si>
    <r>
      <rPr>
        <sz val="11"/>
        <color rgb="FF000000"/>
        <rFont val="Calibri"/>
      </rPr>
      <t>Configure the operating system to disable storing core dumps for all users.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Storage=none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</si>
  <si>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</si>
  <si>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Note: If kernel dumps are disabled in accordance with RHEL-08-010671, this requirement is not applicable.</t>
    </r>
    <r>
      <rPr>
        <sz val="11"/>
        <color rgb="FF000000"/>
        <rFont val="Calibri"/>
      </rPr>
      <t xml:space="preserve">
</t>
    </r>
    <r>
      <rPr>
        <sz val="11"/>
        <color rgb="FF000000"/>
        <rFont val="Calibri"/>
      </rPr>
      <t>Verify the operating system disables storing core dumps for all users by issuing the following command:</t>
    </r>
    <r>
      <rPr>
        <sz val="11"/>
        <color rgb="FF000000"/>
        <rFont val="Calibri"/>
      </rPr>
      <t xml:space="preserve">
</t>
    </r>
    <r>
      <rPr>
        <sz val="11"/>
        <color rgb="FF000000"/>
        <rFont val="Calibri"/>
      </rPr>
      <t>$ sudo grep -i storage /etc/systemd/coredump.conf</t>
    </r>
    <r>
      <rPr>
        <sz val="11"/>
        <color rgb="FF000000"/>
        <rFont val="Calibri"/>
      </rPr>
      <t xml:space="preserve">
</t>
    </r>
    <r>
      <rPr>
        <sz val="11"/>
        <color rgb="FF000000"/>
        <rFont val="Calibri"/>
      </rPr>
      <t>Storage=none</t>
    </r>
    <r>
      <rPr>
        <sz val="11"/>
        <color rgb="FF000000"/>
        <rFont val="Calibri"/>
      </rPr>
      <t xml:space="preserve">
</t>
    </r>
    <r>
      <rPr>
        <sz val="11"/>
        <color rgb="FF000000"/>
        <rFont val="Calibri"/>
      </rPr>
      <t>If the "Storage" item is missing or commented out, or the value is anything other than "none", and the need for core dumps is not documented with the information system security officer (ISSO) as an operational requirement for all domains that have the "core" item assigned, this is a finding.</t>
    </r>
  </si>
  <si>
    <t>V-230315</t>
  </si>
  <si>
    <r>
      <rPr>
        <sz val="11"/>
        <rFont val="Calibri"/>
      </rPr>
      <t>RHEL 8 must disable core dump backtraces.</t>
    </r>
  </si>
  <si>
    <r>
      <rPr>
        <sz val="11"/>
        <color rgb="FF000000"/>
        <rFont val="Calibri"/>
      </rPr>
      <t>Configure the operating system to disable core dump backtraces.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ProcessSizeMax=0</t>
    </r>
  </si>
  <si>
    <r>
      <rPr>
        <sz val="11"/>
        <color rgb="FF000000"/>
        <rFont val="Calibri"/>
      </rPr>
      <t>Note: If kernel dumps are disabled in accordance with RHEL-08-010671, this requirement is not applicable.</t>
    </r>
    <r>
      <rPr>
        <sz val="11"/>
        <color rgb="FF000000"/>
        <rFont val="Calibri"/>
      </rPr>
      <t xml:space="preserve">
</t>
    </r>
    <r>
      <rPr>
        <sz val="11"/>
        <color rgb="FF000000"/>
        <rFont val="Calibri"/>
      </rPr>
      <t>Verify the operating system disables core dump backtraces by issuing the following command:</t>
    </r>
    <r>
      <rPr>
        <sz val="11"/>
        <color rgb="FF000000"/>
        <rFont val="Calibri"/>
      </rPr>
      <t xml:space="preserve">
</t>
    </r>
    <r>
      <rPr>
        <sz val="11"/>
        <color rgb="FF000000"/>
        <rFont val="Calibri"/>
      </rPr>
      <t>$ sudo grep -i ProcessSizeMax /etc/systemd/coredump.conf</t>
    </r>
    <r>
      <rPr>
        <sz val="11"/>
        <color rgb="FF000000"/>
        <rFont val="Calibri"/>
      </rPr>
      <t xml:space="preserve">
</t>
    </r>
    <r>
      <rPr>
        <sz val="11"/>
        <color rgb="FF000000"/>
        <rFont val="Calibri"/>
      </rPr>
      <t>ProcessSizeMax=0</t>
    </r>
    <r>
      <rPr>
        <sz val="11"/>
        <color rgb="FF000000"/>
        <rFont val="Calibri"/>
      </rPr>
      <t xml:space="preserve">
</t>
    </r>
    <r>
      <rPr>
        <sz val="11"/>
        <color rgb="FF000000"/>
        <rFont val="Calibri"/>
      </rPr>
      <t>If the "ProcessSizeMax" item is missing or commented out, or the value is anything other than "0", and the need for core dumps is not documented with the information system security officer (ISSO) as an operational requirement for all domains that have the "core" item assigned, this is a finding.</t>
    </r>
  </si>
  <si>
    <t>V-230316</t>
  </si>
  <si>
    <r>
      <rPr>
        <sz val="11"/>
        <rFont val="Calibri"/>
      </rPr>
      <t>For RHEL 8 systems using Domain Name Servers (DNS) resolution, at least two name servers must be configured.</t>
    </r>
  </si>
  <si>
    <r>
      <rPr>
        <sz val="11"/>
        <color rgb="FF000000"/>
        <rFont val="Calibri"/>
      </rPr>
      <t>Configure the operating system to use two or more name servers for DNS resolution.</t>
    </r>
    <r>
      <rPr>
        <sz val="11"/>
        <color rgb="FF000000"/>
        <rFont val="Calibri"/>
      </rPr>
      <t xml:space="preserve">
</t>
    </r>
    <r>
      <rPr>
        <sz val="11"/>
        <color rgb="FF000000"/>
        <rFont val="Calibri"/>
      </rPr>
      <t>By default, "NetworkManager" on RHEL 8 dynamically updates the /etc/resolv.conf file with the DNS settings from active "NetworkManager" connection profiles. However, this feature can be disabled to allow manual configurations.</t>
    </r>
    <r>
      <rPr>
        <sz val="11"/>
        <color rgb="FF000000"/>
        <rFont val="Calibri"/>
      </rPr>
      <t xml:space="preserve">
</t>
    </r>
    <r>
      <rPr>
        <sz val="11"/>
        <color rgb="FF000000"/>
        <rFont val="Calibri"/>
      </rPr>
      <t>If manually configuring DNS, edit the "/etc/resolv.conf" file to uncomment or add the two or more "nameserver" option lines with the IP address of local authoritative name servers. If local host resolution is being performed, the "/etc/resolv.conf" file must be empty. An empty "/etc/resolv.conf" file can be created as follows:</t>
    </r>
    <r>
      <rPr>
        <sz val="11"/>
        <color rgb="FF000000"/>
        <rFont val="Calibri"/>
      </rPr>
      <t xml:space="preserve">
</t>
    </r>
    <r>
      <rPr>
        <sz val="11"/>
        <color rgb="FF000000"/>
        <rFont val="Calibri"/>
      </rPr>
      <t>$ sudo echo -n &gt; /etc/resolv.conf</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</si>
  <si>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</si>
  <si>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Note: If the system is running in a cloud platform and the cloud provider gives a single, highly available IP address for DNS configuration, this is not applicable.</t>
    </r>
    <r>
      <rPr>
        <sz val="11"/>
        <color rgb="FF000000"/>
        <rFont val="Calibri"/>
      </rPr>
      <t xml:space="preserve">
</t>
    </r>
    <r>
      <rPr>
        <sz val="11"/>
        <color rgb="FF000000"/>
        <rFont val="Calibri"/>
      </rPr>
      <t>Determine whether the system is using local or DNS name resolution with the following command:</t>
    </r>
    <r>
      <rPr>
        <sz val="11"/>
        <color rgb="FF000000"/>
        <rFont val="Calibri"/>
      </rPr>
      <t xml:space="preserve">
</t>
    </r>
    <r>
      <rPr>
        <sz val="11"/>
        <color rgb="FF000000"/>
        <rFont val="Calibri"/>
      </rPr>
      <t>$ sudo grep hosts /etc/nsswitch.conf</t>
    </r>
    <r>
      <rPr>
        <sz val="11"/>
        <color rgb="FF000000"/>
        <rFont val="Calibri"/>
      </rPr>
      <t xml:space="preserve">
</t>
    </r>
    <r>
      <rPr>
        <sz val="11"/>
        <color rgb="FF000000"/>
        <rFont val="Calibri"/>
      </rPr>
      <t>hosts: files dns</t>
    </r>
    <r>
      <rPr>
        <sz val="11"/>
        <color rgb="FF000000"/>
        <rFont val="Calibri"/>
      </rPr>
      <t xml:space="preserve">
</t>
    </r>
    <r>
      <rPr>
        <sz val="11"/>
        <color rgb="FF000000"/>
        <rFont val="Calibri"/>
      </rPr>
      <t>If the DNS entry is missing from the host's line in the "/etc/nsswitch.conf" file, the "/etc/resolv.conf" file must be empty.</t>
    </r>
    <r>
      <rPr>
        <sz val="11"/>
        <color rgb="FF000000"/>
        <rFont val="Calibri"/>
      </rPr>
      <t xml:space="preserve">
</t>
    </r>
    <r>
      <rPr>
        <sz val="11"/>
        <color rgb="FF000000"/>
        <rFont val="Calibri"/>
      </rPr>
      <t>Verify the "/etc/resolv.conf" file is empty with the following command:</t>
    </r>
    <r>
      <rPr>
        <sz val="11"/>
        <color rgb="FF000000"/>
        <rFont val="Calibri"/>
      </rPr>
      <t xml:space="preserve">
</t>
    </r>
    <r>
      <rPr>
        <sz val="11"/>
        <color rgb="FF000000"/>
        <rFont val="Calibri"/>
      </rPr>
      <t>$ sudo ls -al /etc/resolv.conf</t>
    </r>
    <r>
      <rPr>
        <sz val="11"/>
        <color rgb="FF000000"/>
        <rFont val="Calibri"/>
      </rPr>
      <t xml:space="preserve">
</t>
    </r>
    <r>
      <rPr>
        <sz val="11"/>
        <color rgb="FF000000"/>
        <rFont val="Calibri"/>
      </rPr>
      <t>-rw-r--r-- 1 root root 0 Aug 19 08:31 resolv.conf</t>
    </r>
    <r>
      <rPr>
        <sz val="11"/>
        <color rgb="FF000000"/>
        <rFont val="Calibri"/>
      </rPr>
      <t xml:space="preserve">
</t>
    </r>
    <r>
      <rPr>
        <sz val="11"/>
        <color rgb="FF000000"/>
        <rFont val="Calibri"/>
      </rPr>
      <t>If local host authentication is being used and the "/etc/resolv.conf" file is not empty, this is a finding.</t>
    </r>
    <r>
      <rPr>
        <sz val="11"/>
        <color rgb="FF000000"/>
        <rFont val="Calibri"/>
      </rPr>
      <t xml:space="preserve">
</t>
    </r>
    <r>
      <rPr>
        <sz val="11"/>
        <color rgb="FF000000"/>
        <rFont val="Calibri"/>
      </rPr>
      <t>If the DNS entry is found on the host's line of the "/etc/nsswitch.conf" file, verify the operating system is configured to use two or more name servers for DNS resolution.</t>
    </r>
    <r>
      <rPr>
        <sz val="11"/>
        <color rgb="FF000000"/>
        <rFont val="Calibri"/>
      </rPr>
      <t xml:space="preserve">
</t>
    </r>
    <r>
      <rPr>
        <sz val="11"/>
        <color rgb="FF000000"/>
        <rFont val="Calibri"/>
      </rPr>
      <t>Determine the name servers used by the system with the following command:</t>
    </r>
    <r>
      <rPr>
        <sz val="11"/>
        <color rgb="FF000000"/>
        <rFont val="Calibri"/>
      </rPr>
      <t xml:space="preserve">
</t>
    </r>
    <r>
      <rPr>
        <sz val="11"/>
        <color rgb="FF000000"/>
        <rFont val="Calibri"/>
      </rPr>
      <t>$ sudo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fewer than two lines are returned that are not commented out, this is a finding.</t>
    </r>
  </si>
  <si>
    <t>V-230317</t>
  </si>
  <si>
    <r>
      <rPr>
        <sz val="11"/>
        <rFont val="Calibri"/>
      </rPr>
      <t>Executable search paths within the initialization files of all local interactive RHEL 8 users must only contain paths that resolve to the system default or the users home directory.</t>
    </r>
  </si>
  <si>
    <r>
      <rPr>
        <sz val="11"/>
        <color rgb="FF000000"/>
        <rFont val="Calibri"/>
      </rPr>
      <t>Edit the local interactive user initialization files to change any PATH variable statements that reference directories other than their home directory.</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</si>
  <si>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 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</si>
  <si>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 executable search path statements do not contain statements that will reference a working directory other than user home directories with the following commands:</t>
    </r>
    <r>
      <rPr>
        <sz val="11"/>
        <color rgb="FF000000"/>
        <rFont val="Calibri"/>
      </rPr>
      <t xml:space="preserve">
</t>
    </r>
    <r>
      <rPr>
        <sz val="11"/>
        <color rgb="FF000000"/>
        <rFont val="Calibri"/>
      </rPr>
      <t>$ sudo grep -irw path= /home/*/.*</t>
    </r>
    <r>
      <rPr>
        <sz val="11"/>
        <color rgb="FF000000"/>
        <rFont val="Calibri"/>
      </rPr>
      <t xml:space="preserve">
</t>
    </r>
    <r>
      <rPr>
        <sz val="11"/>
        <color rgb="FF000000"/>
        <rFont val="Calibri"/>
      </rPr>
      <t>/home/[localinteractiveuser]/.bash_profile:PATH=$PATH:$HOME/.local/bin:$HOME/bin</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is not documented with the ISSO as an operational requirement, this is a finding.</t>
    </r>
  </si>
  <si>
    <t>V-230318</t>
  </si>
  <si>
    <r>
      <rPr>
        <sz val="11"/>
        <rFont val="Calibri"/>
      </rPr>
      <t>All RHEL 8 world-writable directories must be owned by root, sys, bin, or an application user.</t>
    </r>
  </si>
  <si>
    <r>
      <rPr>
        <sz val="11"/>
        <color rgb="FF000000"/>
        <rFont val="Calibri"/>
      </rPr>
      <t>Configure all RHEL 8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Use the following command template to set ownership of public directories to root or a system account:</t>
    </r>
    <r>
      <rPr>
        <sz val="11"/>
        <color rgb="FF000000"/>
        <rFont val="Calibri"/>
      </rPr>
      <t xml:space="preserve">
</t>
    </r>
    <r>
      <rPr>
        <sz val="11"/>
        <color rgb="FF000000"/>
        <rFont val="Calibri"/>
      </rPr>
      <t>$ sudo chown [root or system account] [Public Directory]</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</si>
  <si>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</si>
  <si>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RHEL 8 world writable directories are owned by root, a system account, or an application account with the following command:</t>
    </r>
    <r>
      <rPr>
        <sz val="11"/>
        <color rgb="FF000000"/>
        <rFont val="Calibri"/>
      </rPr>
      <t xml:space="preserve">
</t>
    </r>
    <r>
      <rPr>
        <sz val="11"/>
        <color rgb="FF000000"/>
        <rFont val="Calibri"/>
      </rPr>
      <t>$ sudo find / -xdev -type d -perm -0002 -uid +999 -exec stat -c "%U, %u, %A, %n" {} \; 2&gt;/dev/null</t>
    </r>
    <r>
      <rPr>
        <sz val="11"/>
        <color rgb="FF000000"/>
        <rFont val="Calibri"/>
      </rPr>
      <t xml:space="preserve">
</t>
    </r>
    <r>
      <rPr>
        <sz val="11"/>
        <color rgb="FF000000"/>
        <rFont val="Calibri"/>
      </rPr>
      <t>If there is output that indicates world-writable directories are owned by any account other than root or an approved system account, this is a finding.</t>
    </r>
  </si>
  <si>
    <t>V-230319</t>
  </si>
  <si>
    <r>
      <rPr>
        <sz val="11"/>
        <rFont val="Calibri"/>
      </rPr>
      <t>All RHEL 8 world-writable directories must be group-owned by root, sys, bin, or an application group.</t>
    </r>
  </si>
  <si>
    <r>
      <rPr>
        <sz val="11"/>
        <color rgb="FF000000"/>
        <rFont val="Calibri"/>
      </rPr>
      <t>All directories in local partitions which are world-writable must be group-owned by root or another system account.  If any world-writable directories are not group-owned by a system account, this must be investigated.  Following this, the directories must be deleted or assigned to an appropriate group.</t>
    </r>
  </si>
  <si>
    <r>
      <rPr>
        <sz val="11"/>
        <color rgb="FF000000"/>
        <rFont val="Calibri"/>
      </rPr>
      <t>If a world-writable directory is not group-owned by root, sys, bin, or an application Group Identifier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</si>
  <si>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The following command will discover and print world-writable directories that are not group-owned by a system account, given the assumption that only system accounts have a gid lower than 1000. Run it once for each local partition [PART]: </t>
    </r>
    <r>
      <rPr>
        <sz val="11"/>
        <color rgb="FF000000"/>
        <rFont val="Calibri"/>
      </rPr>
      <t xml:space="preserve">
</t>
    </r>
    <r>
      <rPr>
        <sz val="11"/>
        <color rgb="FF000000"/>
        <rFont val="Calibri"/>
      </rPr>
      <t>$ sudo find [PART] -xdev -type d -perm -0002 -gid +999 -print</t>
    </r>
    <r>
      <rPr>
        <sz val="11"/>
        <color rgb="FF000000"/>
        <rFont val="Calibri"/>
      </rPr>
      <t xml:space="preserve">
</t>
    </r>
    <r>
      <rPr>
        <sz val="11"/>
        <color rgb="FF000000"/>
        <rFont val="Calibri"/>
      </rPr>
      <t>If there is output, this is a finding.</t>
    </r>
  </si>
  <si>
    <t>V-230320</t>
  </si>
  <si>
    <r>
      <rPr>
        <sz val="11"/>
        <rFont val="Calibri"/>
      </rPr>
      <t>All RHEL 8 local interactive users must have a home directory assigned in the /etc/passwd file.</t>
    </r>
  </si>
  <si>
    <r>
      <rPr>
        <sz val="11"/>
        <color rgb="FF000000"/>
        <rFont val="Calibri"/>
      </rPr>
      <t>Assign home directories to all local interactive users on RHEL 8 that currently do not have a home directory assigned.</t>
    </r>
  </si>
  <si>
    <r>
      <rPr>
        <sz val="11"/>
        <color rgb="FF000000"/>
        <rFont val="Calibri"/>
      </rPr>
      <t>If local interactive users are not assigned a valid home directory, there is no place for the storage and control of files they should own.</t>
    </r>
  </si>
  <si>
    <r>
      <rPr>
        <sz val="11"/>
        <color rgb="FF000000"/>
        <rFont val="Calibri"/>
      </rPr>
      <t>Verify local interactive users on RHEL 8 have a home directory assigned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user 'lp': directory '/var/spool/lpd' does not exist</t>
    </r>
    <r>
      <rPr>
        <sz val="11"/>
        <color rgb="FF000000"/>
        <rFont val="Calibri"/>
      </rPr>
      <t xml:space="preserve">
</t>
    </r>
    <r>
      <rPr>
        <sz val="11"/>
        <color rgb="FF000000"/>
        <rFont val="Calibri"/>
      </rPr>
      <t>user 'news': directory '/var/spool/news' does not exist</t>
    </r>
    <r>
      <rPr>
        <sz val="11"/>
        <color rgb="FF000000"/>
        <rFont val="Calibri"/>
      </rPr>
      <t xml:space="preserve">
</t>
    </r>
    <r>
      <rPr>
        <sz val="11"/>
        <color rgb="FF000000"/>
        <rFont val="Calibri"/>
      </rPr>
      <t>user 'uucp': directory '/var/spool/uucp' does not exist</t>
    </r>
    <r>
      <rPr>
        <sz val="11"/>
        <color rgb="FF000000"/>
        <rFont val="Calibri"/>
      </rPr>
      <t xml:space="preserve">
</t>
    </r>
    <r>
      <rPr>
        <sz val="11"/>
        <color rgb="FF000000"/>
        <rFont val="Calibri"/>
      </rPr>
      <t>user 'www-data': directory '/var/www' does not exist</t>
    </r>
    <r>
      <rPr>
        <sz val="11"/>
        <color rgb="FF000000"/>
        <rFont val="Calibri"/>
      </rPr>
      <t xml:space="preserve">
</t>
    </r>
    <r>
      <rPr>
        <sz val="11"/>
        <color rgb="FF000000"/>
        <rFont val="Calibri"/>
      </rPr>
      <t>Ask the System Administrator (SA) if any users found without home directories are local interactive users. If the SA is unable to provide a response, check for users with a User Identifier (UID) of 1000 or greater with the following command:</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If any interactive users do not have a home directory assigned, this is a finding.</t>
    </r>
  </si>
  <si>
    <t>V-230321</t>
  </si>
  <si>
    <r>
      <rPr>
        <sz val="11"/>
        <rFont val="Calibri"/>
      </rPr>
      <t>All RHEL 8 local interactive user home directories must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</si>
  <si>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sudo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</si>
  <si>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</si>
  <si>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smithj admin 4096 Jun 5 12:41 smithj</t>
    </r>
    <r>
      <rPr>
        <sz val="11"/>
        <color rgb="FF000000"/>
        <rFont val="Calibri"/>
      </rPr>
      <t xml:space="preserve">
</t>
    </r>
    <r>
      <rPr>
        <sz val="11"/>
        <color rgb="FF000000"/>
        <rFont val="Calibri"/>
      </rPr>
      <t>If home directories referenced in "/etc/passwd" do not have a mode of "0750" or less permissive, this is a finding.</t>
    </r>
  </si>
  <si>
    <t>V-230322</t>
  </si>
  <si>
    <r>
      <rPr>
        <sz val="11"/>
        <rFont val="Calibri"/>
      </rPr>
      <t>All RHEL 8 local interactive user home directories must be group-owned by the home directory owner’s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</si>
  <si>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xml:space="preserve">     $ sudo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</si>
  <si>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</si>
  <si>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GID with the following command:</t>
    </r>
    <r>
      <rPr>
        <sz val="11"/>
        <color rgb="FF000000"/>
        <rFont val="Calibri"/>
      </rPr>
      <t xml:space="preserve">
</t>
    </r>
    <r>
      <rPr>
        <sz val="11"/>
        <color rgb="FF000000"/>
        <rFont val="Calibri"/>
      </rPr>
      <t>Note: This may miss local interactive users that have been assigned a privileged UID. Evidence of interactive use may be obtained from a number of log files containing system logon information. The returned directory "/home/smithj" is used as an example.</t>
    </r>
    <r>
      <rPr>
        <sz val="11"/>
        <color rgb="FF000000"/>
        <rFont val="Calibri"/>
      </rPr>
      <t xml:space="preserve">
</t>
    </r>
    <r>
      <rPr>
        <sz val="11"/>
        <color rgb="FF000000"/>
        <rFont val="Calibri"/>
      </rPr>
      <t xml:space="preserve">     $ sudo ls -ld $(awk -F: '($3&gt;=1000)&amp;&amp;($7 !~ /nologin/){print $6}' /etc/passwd)</t>
    </r>
    <r>
      <rPr>
        <sz val="11"/>
        <color rgb="FF000000"/>
        <rFont val="Calibri"/>
      </rPr>
      <t xml:space="preserve">
</t>
    </r>
    <r>
      <rPr>
        <sz val="11"/>
        <color rgb="FF000000"/>
        <rFont val="Calibri"/>
      </rPr>
      <t xml:space="preserve">     drwxr-x--- 2 smithj admin 4096 Jun 5 12:41 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xml:space="preserve">     $ sudo grep $(grep smithj /etc/passwd | awk -F: '{print $4}') /etc/group</t>
    </r>
    <r>
      <rPr>
        <sz val="11"/>
        <color rgb="FF000000"/>
        <rFont val="Calibri"/>
      </rPr>
      <t xml:space="preserve">
</t>
    </r>
    <r>
      <rPr>
        <sz val="11"/>
        <color rgb="FF000000"/>
        <rFont val="Calibri"/>
      </rPr>
      <t xml:space="preserve">     admin:x:250:smithj,jonesj,jacksons</t>
    </r>
    <r>
      <rPr>
        <sz val="11"/>
        <color rgb="FF000000"/>
        <rFont val="Calibri"/>
      </rPr>
      <t xml:space="preserve">
</t>
    </r>
    <r>
      <rPr>
        <sz val="11"/>
        <color rgb="FF000000"/>
        <rFont val="Calibri"/>
      </rPr>
      <t>If the user home directory referenced in "/etc/passwd" is not group-owned by that user’s primary GID, this is a finding.</t>
    </r>
  </si>
  <si>
    <t>V-230323</t>
  </si>
  <si>
    <r>
      <rPr>
        <sz val="11"/>
        <rFont val="Calibri"/>
      </rPr>
      <t>All RHEL 8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</si>
  <si>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UID of "smithj", and a Group Identifier (GID) of "users assigned" in "/etc/passwd".</t>
    </r>
    <r>
      <rPr>
        <sz val="11"/>
        <color rgb="FF000000"/>
        <rFont val="Calibri"/>
      </rPr>
      <t xml:space="preserve">
</t>
    </r>
    <r>
      <rPr>
        <sz val="11"/>
        <color rgb="FF000000"/>
        <rFont val="Calibri"/>
      </rPr>
      <t xml:space="preserve">$ sudo mkdir /home/smithj </t>
    </r>
    <r>
      <rPr>
        <sz val="11"/>
        <color rgb="FF000000"/>
        <rFont val="Calibri"/>
      </rPr>
      <t xml:space="preserve">
</t>
    </r>
    <r>
      <rPr>
        <sz val="11"/>
        <color rgb="FF000000"/>
        <rFont val="Calibri"/>
      </rPr>
      <t>$ sudo chown smithj /home/smithj</t>
    </r>
    <r>
      <rPr>
        <sz val="11"/>
        <color rgb="FF000000"/>
        <rFont val="Calibri"/>
      </rPr>
      <t xml:space="preserve">
</t>
    </r>
    <r>
      <rPr>
        <sz val="11"/>
        <color rgb="FF000000"/>
        <rFont val="Calibri"/>
      </rPr>
      <t>$ sudo chgrp users /home/smithj</t>
    </r>
    <r>
      <rPr>
        <sz val="11"/>
        <color rgb="FF000000"/>
        <rFont val="Calibri"/>
      </rPr>
      <t xml:space="preserve">
</t>
    </r>
    <r>
      <rPr>
        <sz val="11"/>
        <color rgb="FF000000"/>
        <rFont val="Calibri"/>
      </rPr>
      <t>$ sudo chmod 0750 /home/smithj</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</si>
  <si>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</si>
  <si>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the assigned home directory of all local interactive users on RHEL 8 exists with the following command:</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drwxr-xr-x 2 smithj admin 4096 Jun 5 12:41 smithj</t>
    </r>
    <r>
      <rPr>
        <sz val="11"/>
        <color rgb="FF000000"/>
        <rFont val="Calibri"/>
      </rPr>
      <t xml:space="preserve">
</t>
    </r>
    <r>
      <rPr>
        <sz val="11"/>
        <color rgb="FF000000"/>
        <rFont val="Calibri"/>
      </rPr>
      <t>Note: This may miss interactive users that have been assigned a privileged User ID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this is a finding.</t>
    </r>
  </si>
  <si>
    <t>V-230324</t>
  </si>
  <si>
    <r>
      <rPr>
        <sz val="11"/>
        <rFont val="Calibri"/>
      </rPr>
      <t>All RHEL 8 local interactive user accounts must be assigned a home directory upon creation.</t>
    </r>
  </si>
  <si>
    <r>
      <rPr>
        <sz val="11"/>
        <color rgb="FF000000"/>
        <rFont val="Calibri"/>
      </rPr>
      <t>Configure RHEL 8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</si>
  <si>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Verify all local interactive users on RHEL 8 are assigned a home directory upon creation with the following command:</t>
    </r>
    <r>
      <rPr>
        <sz val="11"/>
        <color rgb="FF000000"/>
        <rFont val="Calibri"/>
      </rPr>
      <t xml:space="preserve">
</t>
    </r>
    <r>
      <rPr>
        <sz val="11"/>
        <color rgb="FF000000"/>
        <rFont val="Calibri"/>
      </rPr>
      <t>$ sudo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</si>
  <si>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V-230325</t>
  </si>
  <si>
    <r>
      <rPr>
        <sz val="11"/>
        <rFont val="Calibri"/>
      </rPr>
      <t>All RHEL 8 local initialization files must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</si>
  <si>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sudo chmod 0740 /home/smithj/.&lt;INIT_FILE&gt;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</si>
  <si>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</si>
  <si>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that all local initialization files have a mode of "0740" or less permissive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sudo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any local initialization files have a mode more permissive than "0740", this is a finding.</t>
    </r>
  </si>
  <si>
    <t>V-230326</t>
  </si>
  <si>
    <r>
      <rPr>
        <sz val="11"/>
        <rFont val="Calibri"/>
      </rPr>
      <t>All RHEL 8 local files and directories must have a valid owner.</t>
    </r>
  </si>
  <si>
    <r>
      <rPr>
        <sz val="11"/>
        <color rgb="FF000000"/>
        <rFont val="Calibri"/>
      </rPr>
      <t>Either remove all files and directories from the system that do not have a valid user, or assign a valid user to all unowned files and directories on RHEL 8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</si>
  <si>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</si>
  <si>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local files and directories on RHEL 8 have a valid owner with the following command:</t>
    </r>
    <r>
      <rPr>
        <sz val="11"/>
        <color rgb="FF000000"/>
        <rFont val="Calibri"/>
      </rPr>
      <t xml:space="preserve">
</t>
    </r>
    <r>
      <rPr>
        <sz val="11"/>
        <color rgb="FF000000"/>
        <rFont val="Calibri"/>
      </rPr>
      <t>$ df --local -P | awk {'if (NR!=1) print $6'} | sudo xargs -I '{}' find '{}' -xdev -nouser</t>
    </r>
    <r>
      <rPr>
        <sz val="11"/>
        <color rgb="FF000000"/>
        <rFont val="Calibri"/>
      </rPr>
      <t xml:space="preserve">
</t>
    </r>
    <r>
      <rPr>
        <sz val="11"/>
        <color rgb="FF000000"/>
        <rFont val="Calibri"/>
      </rPr>
      <t>If any files on the system do not have an assigned owner, this is a finding.</t>
    </r>
  </si>
  <si>
    <t>V-230327</t>
  </si>
  <si>
    <r>
      <rPr>
        <sz val="11"/>
        <rFont val="Calibri"/>
      </rPr>
      <t>All RHEL 8 local files and directories must have a valid group owner.</t>
    </r>
  </si>
  <si>
    <r>
      <rPr>
        <sz val="11"/>
        <color rgb="FF000000"/>
        <rFont val="Calibri"/>
      </rPr>
      <t>Either remove all files and directories from RHEL 8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</si>
  <si>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</si>
  <si>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local files and directories on RHEL 8 have a valid group with the following command:</t>
    </r>
    <r>
      <rPr>
        <sz val="11"/>
        <color rgb="FF000000"/>
        <rFont val="Calibri"/>
      </rPr>
      <t xml:space="preserve">
</t>
    </r>
    <r>
      <rPr>
        <sz val="11"/>
        <color rgb="FF000000"/>
        <rFont val="Calibri"/>
      </rPr>
      <t>$ df --local -P | awk {'if (NR!=1) print $6'} | sudo xargs -I '{}' find '{}' -xdev -nogroup</t>
    </r>
    <r>
      <rPr>
        <sz val="11"/>
        <color rgb="FF000000"/>
        <rFont val="Calibri"/>
      </rPr>
      <t xml:space="preserve">
</t>
    </r>
    <r>
      <rPr>
        <sz val="11"/>
        <color rgb="FF000000"/>
        <rFont val="Calibri"/>
      </rPr>
      <t>If any files on the system do not have an assigned group, this is a finding.</t>
    </r>
  </si>
  <si>
    <t>V-230328</t>
  </si>
  <si>
    <r>
      <rPr>
        <sz val="11"/>
        <rFont val="Calibri"/>
      </rPr>
      <t>A separate RHEL 8 filesystem must be used for user home directories (such as /home or an equivalent).</t>
    </r>
  </si>
  <si>
    <r>
      <rPr>
        <sz val="11"/>
        <color rgb="FF000000"/>
        <rFont val="Calibri"/>
      </rPr>
      <t>Migrate the "/home" directory onto a separate file system.</t>
    </r>
  </si>
  <si>
    <r>
      <rPr>
        <sz val="11"/>
        <color rgb="FF000000"/>
        <rFont val="Calibri"/>
      </rPr>
      <t>Verify a separate file system has been created for nonprivileged local interactive user home directories.</t>
    </r>
    <r>
      <rPr>
        <sz val="11"/>
        <color rgb="FF000000"/>
        <rFont val="Calibri"/>
      </rPr>
      <t xml:space="preserve">
</t>
    </r>
    <r>
      <rPr>
        <sz val="11"/>
        <color rgb="FF000000"/>
        <rFont val="Calibri"/>
      </rPr>
      <t>Check the home directory assignment for all nonprivileged users, users with a User Identifier (UID) greater than 1000, on the system with the following command:</t>
    </r>
    <r>
      <rPr>
        <sz val="11"/>
        <color rgb="FF000000"/>
        <rFont val="Calibri"/>
      </rPr>
      <t xml:space="preserve">
</t>
    </r>
    <r>
      <rPr>
        <sz val="11"/>
        <color rgb="FF000000"/>
        <rFont val="Calibri"/>
      </rPr>
      <t>$ sudo awk -F: '($3&gt;=1000)&amp;&amp;($7 !~ /nologin/){print $1,$3,$6,$7}' /etc/passwd</t>
    </r>
    <r>
      <rPr>
        <sz val="11"/>
        <color rgb="FF000000"/>
        <rFont val="Calibri"/>
      </rPr>
      <t xml:space="preserve">
</t>
    </r>
    <r>
      <rPr>
        <sz val="11"/>
        <color rgb="FF000000"/>
        <rFont val="Calibri"/>
      </rPr>
      <t>pdosadmin 1000 /home/pdosadmin /bin/bash</t>
    </r>
    <r>
      <rPr>
        <sz val="11"/>
        <color rgb="FF000000"/>
        <rFont val="Calibri"/>
      </rPr>
      <t xml:space="preserve">
</t>
    </r>
    <r>
      <rPr>
        <sz val="11"/>
        <color rgb="FF000000"/>
        <rFont val="Calibri"/>
      </rPr>
      <t>systemuser 1001 /home/systemuser /bin/bash</t>
    </r>
    <r>
      <rPr>
        <sz val="11"/>
        <color rgb="FF000000"/>
        <rFont val="Calibri"/>
      </rPr>
      <t xml:space="preserve">
</t>
    </r>
    <r>
      <rPr>
        <sz val="11"/>
        <color rgb="FF000000"/>
        <rFont val="Calibri"/>
      </rPr>
      <t>acas 1002 /home/acas /bin/bash</t>
    </r>
    <r>
      <rPr>
        <sz val="11"/>
        <color rgb="FF000000"/>
        <rFont val="Calibri"/>
      </rPr>
      <t xml:space="preserve">
</t>
    </r>
    <r>
      <rPr>
        <sz val="11"/>
        <color rgb="FF000000"/>
        <rFont val="Calibri"/>
      </rPr>
      <t>The output of the command will give the directory/partition that contains the home directories for the nonprivileged users on the system (in this example, "/home") and users’ shell. All accounts with a valid shell (such as /bin/bash) are considered interactive users.</t>
    </r>
    <r>
      <rPr>
        <sz val="11"/>
        <color rgb="FF000000"/>
        <rFont val="Calibri"/>
      </rPr>
      <t xml:space="preserve">
</t>
    </r>
    <r>
      <rPr>
        <sz val="11"/>
        <color rgb="FF000000"/>
        <rFont val="Calibri"/>
      </rPr>
      <t>Check that a file system/partition has been created for the nonprivileged interactive users with the following command:</t>
    </r>
    <r>
      <rPr>
        <sz val="11"/>
        <color rgb="FF000000"/>
        <rFont val="Calibri"/>
      </rPr>
      <t xml:space="preserve">
</t>
    </r>
    <r>
      <rPr>
        <sz val="11"/>
        <color rgb="FF000000"/>
        <rFont val="Calibri"/>
      </rPr>
      <t>Note: The partition of "/home" is used in the example.</t>
    </r>
    <r>
      <rPr>
        <sz val="11"/>
        <color rgb="FF000000"/>
        <rFont val="Calibri"/>
      </rPr>
      <t xml:space="preserve">
</t>
    </r>
    <r>
      <rPr>
        <sz val="11"/>
        <color rgb="FF000000"/>
        <rFont val="Calibri"/>
      </rPr>
      <t>$ sudo grep /home /etc/fstab</t>
    </r>
    <r>
      <rPr>
        <sz val="11"/>
        <color rgb="FF000000"/>
        <rFont val="Calibri"/>
      </rPr>
      <t xml:space="preserve">
</t>
    </r>
    <r>
      <rPr>
        <sz val="11"/>
        <color rgb="FF000000"/>
        <rFont val="Calibri"/>
      </rPr>
      <t>/dev/mapper/...   /home   xfs   defaults,noexec,nosuid,nodev 0 0</t>
    </r>
    <r>
      <rPr>
        <sz val="11"/>
        <color rgb="FF000000"/>
        <rFont val="Calibri"/>
      </rPr>
      <t xml:space="preserve">
</t>
    </r>
    <r>
      <rPr>
        <sz val="11"/>
        <color rgb="FF000000"/>
        <rFont val="Calibri"/>
      </rPr>
      <t>If a separate entry for the file system/partition containing the nonprivileged interactive user home directories does not exist, this is a finding.</t>
    </r>
  </si>
  <si>
    <t>V-230329</t>
  </si>
  <si>
    <r>
      <rPr>
        <sz val="11"/>
        <rFont val="Calibri"/>
      </rPr>
      <t>Unattended or automatic logon via the RHEL 8 graphical user interface must not be allowed.</t>
    </r>
  </si>
  <si>
    <r>
      <rPr>
        <sz val="11"/>
        <color rgb="FF000000"/>
        <rFont val="Calibri"/>
      </rPr>
      <t>Configure the operating system to not allow an unattended or automatic logon to the system via a graphical user interface.</t>
    </r>
    <r>
      <rPr>
        <sz val="11"/>
        <color rgb="FF000000"/>
        <rFont val="Calibri"/>
      </rPr>
      <t xml:space="preserve">
</t>
    </r>
    <r>
      <rPr>
        <sz val="11"/>
        <color rgb="FF000000"/>
        <rFont val="Calibri"/>
      </rPr>
      <t>Add or edit the line for the "AutomaticLoginEnable" parameter in the [daemon] section of the "/etc/gdm/custom.conf" file to "false":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</si>
  <si>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</si>
  <si>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Verify the operating system does not allow an unattended or automatic logon to the system via a graphical user interface.</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sudo grep -i automaticloginenable /etc/gdm/custom.conf</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</si>
  <si>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V-230330</t>
  </si>
  <si>
    <r>
      <rPr>
        <sz val="11"/>
        <rFont val="Calibri"/>
      </rPr>
      <t>RHEL 8 must not allow users to override SSH environment variables.</t>
    </r>
  </si>
  <si>
    <r>
      <rPr>
        <sz val="11"/>
        <color rgb="FF000000"/>
        <rFont val="Calibri"/>
      </rPr>
      <t>Configure RHEL 8 to allow the SSH daemon to not allow unattended or automatic logon to the system.</t>
    </r>
    <r>
      <rPr>
        <sz val="11"/>
        <color rgb="FF000000"/>
        <rFont val="Calibri"/>
      </rPr>
      <t xml:space="preserve">
</t>
    </r>
    <r>
      <rPr>
        <sz val="11"/>
        <color rgb="FF000000"/>
        <rFont val="Calibri"/>
      </rPr>
      <t>Add or edit the following line in the "/etc/ssh/sshd_config" file:</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</si>
  <si>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SSH environment options potentially allow users to bypass access restriction in some configurations.</t>
    </r>
  </si>
  <si>
    <r>
      <rPr>
        <sz val="11"/>
        <color rgb="FF000000"/>
        <rFont val="Calibri"/>
      </rPr>
      <t>Verify that unattended or automatic logon via ssh is disabled with the following command:</t>
    </r>
    <r>
      <rPr>
        <sz val="11"/>
        <color rgb="FF000000"/>
        <rFont val="Calibri"/>
      </rPr>
      <t xml:space="preserve">
</t>
    </r>
    <r>
      <rPr>
        <sz val="11"/>
        <color rgb="FF000000"/>
        <rFont val="Calibri"/>
      </rPr>
      <t>$ sudo /usr/sbin/sshd -dd 2&gt;&amp;1 | awk '/filename/ {print $4}' | tr -d '\r' | tr '\n' ' ' | xargs sudo grep -iH '^\s*permituserenvironment'</t>
    </r>
    <r>
      <rPr>
        <sz val="11"/>
        <color rgb="FF000000"/>
        <rFont val="Calibri"/>
      </rPr>
      <t xml:space="preserve">
</t>
    </r>
    <r>
      <rPr>
        <sz val="11"/>
        <color rgb="FF000000"/>
        <rFont val="Calibri"/>
      </rPr>
      <t>/etc/ssh/sshd_config:PermitUserEnvironment no</t>
    </r>
    <r>
      <rPr>
        <sz val="11"/>
        <color rgb="FF000000"/>
        <rFont val="Calibri"/>
      </rPr>
      <t xml:space="preserve">
</t>
    </r>
    <r>
      <rPr>
        <sz val="11"/>
        <color rgb="FF000000"/>
        <rFont val="Calibri"/>
      </rPr>
      <t>If "PermitUserEnvironment" is set to "yes", is missing completely, or is commented out, this is a finding.</t>
    </r>
    <r>
      <rPr>
        <sz val="11"/>
        <color rgb="FF000000"/>
        <rFont val="Calibri"/>
      </rPr>
      <t xml:space="preserve">
</t>
    </r>
    <r>
      <rPr>
        <sz val="11"/>
        <color rgb="FF000000"/>
        <rFont val="Calibri"/>
      </rPr>
      <t>If conflicting results are returned, this is a finding.</t>
    </r>
  </si>
  <si>
    <t>V-230332</t>
  </si>
  <si>
    <r>
      <rPr>
        <sz val="11"/>
        <rFont val="Calibri"/>
      </rPr>
      <t>RHEL 8 must automatically lock an account when three unsuccessful logon attempts occur.</t>
    </r>
  </si>
  <si>
    <r>
      <rPr>
        <sz val="11"/>
        <color rgb="FF000000"/>
        <rFont val="Calibri"/>
      </rPr>
      <t>Configure the operating system to lock an account when three unsuccessful logon attempts occur.</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</si>
  <si>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RHEL 8 can utilize the "pam_faillock.so" for this purpose. Note that manual changes to the listed files may be overwritten by the "authselect" program.</t>
    </r>
    <r>
      <rPr>
        <sz val="11"/>
        <color rgb="FF000000"/>
        <rFont val="Calibri"/>
      </rPr>
      <t xml:space="preserve">
</t>
    </r>
    <r>
      <rPr>
        <sz val="11"/>
        <color rgb="FF000000"/>
        <rFont val="Calibri"/>
      </rPr>
      <t>From "Pam_Faillock"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</si>
  <si>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Verify the system locks an account after three unsuccessful logon attempts with the following commands:</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option is not set to "3" or less (but not "0") on the "preauth" line with the "pam_faillock.so" module, or is missing from this line, this is a finding.</t>
    </r>
    <r>
      <rPr>
        <sz val="11"/>
        <color rgb="FF000000"/>
        <rFont val="Calibri"/>
      </rPr>
      <t xml:space="preserve">
</t>
    </r>
    <r>
      <rPr>
        <sz val="11"/>
        <color rgb="FF000000"/>
        <rFont val="Calibri"/>
      </rPr>
      <t>If any line referencing the "pam_faillock.so" module is commented out,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option is not set to "3" or less (but not "0") on the "preauth" line with the "pam_faillock.so" module, or is missing from this line, this is a finding.</t>
    </r>
    <r>
      <rPr>
        <sz val="11"/>
        <color rgb="FF000000"/>
        <rFont val="Calibri"/>
      </rPr>
      <t xml:space="preserve">
</t>
    </r>
    <r>
      <rPr>
        <sz val="11"/>
        <color rgb="FF000000"/>
        <rFont val="Calibri"/>
      </rPr>
      <t>If any line referencing the "pam_faillock.so" module is commented out, this is a finding.</t>
    </r>
  </si>
  <si>
    <t>V-230333</t>
  </si>
  <si>
    <r>
      <rPr>
        <sz val="11"/>
        <color rgb="FF000000"/>
        <rFont val="Calibri"/>
      </rPr>
      <t>Configure the operating system to lock an account when three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deny = 3</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</si>
  <si>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In RHEL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</si>
  <si>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to lock an account after three unsuccessful logon attempts:</t>
    </r>
    <r>
      <rPr>
        <sz val="11"/>
        <color rgb="FF000000"/>
        <rFont val="Calibri"/>
      </rPr>
      <t xml:space="preserve">
</t>
    </r>
    <r>
      <rPr>
        <sz val="11"/>
        <color rgb="FF000000"/>
        <rFont val="Calibri"/>
      </rPr>
      <t>$ sudo grep 'deny ='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</si>
  <si>
    <t>V-230334</t>
  </si>
  <si>
    <r>
      <rPr>
        <sz val="11"/>
        <rFont val="Calibri"/>
      </rPr>
      <t>RHEL 8 must automatically lock an account when three unsuccessful logon attempts occur during a 15-minute time period.</t>
    </r>
  </si>
  <si>
    <r>
      <rPr>
        <sz val="11"/>
        <color rgb="FF000000"/>
        <rFont val="Calibri"/>
      </rPr>
      <t>Configure the operating system to lock an account when three unsuccessful logon attempts occur in 15 minutes.</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</si>
  <si>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Verify the system locks an account after three unsuccessful logon attempts within a period of 15 minutes with the following commands:</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"fail_interval" option is not set to "900" or less (but not "0") on the "preauth" lines with the "pam_faillock.so" module, or is missing from this line,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"fail_interval" option is not set to "900" or less (but not "0") on the "preauth" lines with the "pam_faillock.so" module, or is missing from this line, this is a finding.</t>
    </r>
  </si>
  <si>
    <t>V-230335</t>
  </si>
  <si>
    <r>
      <rPr>
        <sz val="11"/>
        <color rgb="FF000000"/>
        <rFont val="Calibri"/>
      </rPr>
      <t>Configure the operating system to lock an account when three unsuccessful logon attempts occur in 15 minutes.</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fail_interval = 900</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</si>
  <si>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to lock an account after three unsuccessful logon attempts within 15 minutes:</t>
    </r>
    <r>
      <rPr>
        <sz val="11"/>
        <color rgb="FF000000"/>
        <rFont val="Calibri"/>
      </rPr>
      <t xml:space="preserve">
</t>
    </r>
    <r>
      <rPr>
        <sz val="11"/>
        <color rgb="FF000000"/>
        <rFont val="Calibri"/>
      </rPr>
      <t>$ sudo grep 'fail_interval =' /etc/security/faillock.conf</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more, is missing or commented out, this is a finding.</t>
    </r>
  </si>
  <si>
    <t>V-230336</t>
  </si>
  <si>
    <r>
      <rPr>
        <sz val="11"/>
        <rFont val="Calibri"/>
      </rPr>
      <t>RHEL 8 must automatically lock an account until the locked account is released by an administrator when three unsuccessful logon attempts occur during a 15-minute time period.</t>
    </r>
  </si>
  <si>
    <r>
      <rPr>
        <sz val="11"/>
        <color rgb="FF000000"/>
        <rFont val="Calibri"/>
      </rPr>
      <t>Configure the operating system to lock an account until released by an administrator when three unsuccessful logon attempts occur in 15 minutes.</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</si>
  <si>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Verify the system locks an account after three unsuccessful logon attempts within a period of 15 minutes until released by an administrator with the following commands:</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"unlock_time" option is not set to "0" on the "preauth" and "authfail" lines with the "pam_faillock.so" module, or is missing from these lines,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"unlock_time" option is not set to "0" on the "preauth" and "authfail" lines with the "pam_faillock.so" module, or is missing from these lines, this is a finding.</t>
    </r>
  </si>
  <si>
    <t>V-230337</t>
  </si>
  <si>
    <r>
      <rPr>
        <sz val="11"/>
        <color rgb="FF000000"/>
        <rFont val="Calibri"/>
      </rPr>
      <t>Configure the operating system to lock an account until released by an administrator when three unsuccessful logon attempts occur in 15 minutes.</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unlock_time = 0</t>
    </r>
  </si>
  <si>
    <r>
      <rPr>
        <sz val="11"/>
        <color rgb="FF000000"/>
        <rFont val="Calibri"/>
      </rPr>
      <t>Verify the "/etc/security/faillock.conf" file is configured to lock an account until released by an administrator after three unsuccessful logon attempts:</t>
    </r>
    <r>
      <rPr>
        <sz val="11"/>
        <color rgb="FF000000"/>
        <rFont val="Calibri"/>
      </rPr>
      <t xml:space="preserve">
</t>
    </r>
    <r>
      <rPr>
        <sz val="11"/>
        <color rgb="FF000000"/>
        <rFont val="Calibri"/>
      </rPr>
      <t>$ sudo grep 'unlock_time ='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or is missing or commented out, this is a finding.</t>
    </r>
  </si>
  <si>
    <t>V-230338</t>
  </si>
  <si>
    <r>
      <rPr>
        <sz val="11"/>
        <rFont val="Calibri"/>
      </rPr>
      <t>RHEL 8 must ensure account lockouts persist.</t>
    </r>
  </si>
  <si>
    <r>
      <rPr>
        <sz val="11"/>
        <color rgb="FF000000"/>
        <rFont val="Calibri"/>
      </rPr>
      <t>Configure the operating system maintain the contents of the faillock directory after a reboot.</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Note: Using the default faillock directory of /var/run/faillock will result in the contents being cleared in the event of a reboot.</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</si>
  <si>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Verify the faillock directory contents persists after a reboot with the following commands:</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"dir" option is not set to a non-default documented tally log directory on the "preauth" and "authfail" lines with the "pam_faillock.so" module, or is missing from these lines,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"dir" option is not set to a non-default documented tally log directory on the "preauth" and "authfail" lines with the "pam_faillock.so" module, or is missing from these lines, this is a finding.</t>
    </r>
  </si>
  <si>
    <t>V-230339</t>
  </si>
  <si>
    <r>
      <rPr>
        <sz val="11"/>
        <color rgb="FF000000"/>
        <rFont val="Calibri"/>
      </rPr>
      <t>Configure the operating system maintain the contents of the faillock directory after a reboot.</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</si>
  <si>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use a non-default faillock directory to ensure contents persist after reboot:</t>
    </r>
    <r>
      <rPr>
        <sz val="11"/>
        <color rgb="FF000000"/>
        <rFont val="Calibri"/>
      </rPr>
      <t xml:space="preserve">
</t>
    </r>
    <r>
      <rPr>
        <sz val="11"/>
        <color rgb="FF000000"/>
        <rFont val="Calibri"/>
      </rPr>
      <t>$ sudo grep 'dir ='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not set to a non-default documented tally log directory, is missing or commented out, this is a finding.</t>
    </r>
  </si>
  <si>
    <t>V-230340</t>
  </si>
  <si>
    <r>
      <rPr>
        <sz val="11"/>
        <rFont val="Calibri"/>
      </rPr>
      <t>RHEL 8 must prevent system messages from being presented when three unsuccessful logon attempts occur.</t>
    </r>
  </si>
  <si>
    <r>
      <rPr>
        <sz val="11"/>
        <color rgb="FF000000"/>
        <rFont val="Calibri"/>
      </rPr>
      <t>Configure the operating system to prevent informative messages from being presented at logon attempts.</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</si>
  <si>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Verify the system prevents informative messages from being presented to the user pertaining to logon information with the following commands:</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"silent" option is missing from the "preauth" line with the "pam_faillock.so" module,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"silent" option is missing from the "preauth" line with the "pam_faillock.so" module, this is a finding.</t>
    </r>
  </si>
  <si>
    <t>V-230341</t>
  </si>
  <si>
    <r>
      <rPr>
        <sz val="11"/>
        <color rgb="FF000000"/>
        <rFont val="Calibri"/>
      </rPr>
      <t>Configure the operating system to prevent informative messages from being presented at logon attempts.</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silent</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</si>
  <si>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to prevent informative messages from being presented at logon attempts:</t>
    </r>
    <r>
      <rPr>
        <sz val="11"/>
        <color rgb="FF000000"/>
        <rFont val="Calibri"/>
      </rPr>
      <t xml:space="preserve">
</t>
    </r>
    <r>
      <rPr>
        <sz val="11"/>
        <color rgb="FF000000"/>
        <rFont val="Calibri"/>
      </rPr>
      <t>$ sudo grep silent /etc/security/faillock.conf</t>
    </r>
    <r>
      <rPr>
        <sz val="11"/>
        <color rgb="FF000000"/>
        <rFont val="Calibri"/>
      </rPr>
      <t xml:space="preserve">
</t>
    </r>
    <r>
      <rPr>
        <sz val="11"/>
        <color rgb="FF000000"/>
        <rFont val="Calibri"/>
      </rPr>
      <t>silent</t>
    </r>
    <r>
      <rPr>
        <sz val="11"/>
        <color rgb="FF000000"/>
        <rFont val="Calibri"/>
      </rPr>
      <t xml:space="preserve">
</t>
    </r>
    <r>
      <rPr>
        <sz val="11"/>
        <color rgb="FF000000"/>
        <rFont val="Calibri"/>
      </rPr>
      <t>If the "silent" option is not set, is missing or commented out, this is a finding.</t>
    </r>
  </si>
  <si>
    <t>V-230342</t>
  </si>
  <si>
    <r>
      <rPr>
        <sz val="11"/>
        <rFont val="Calibri"/>
      </rPr>
      <t>RHEL 8 must log user name information when unsuccessful logon attempts occur.</t>
    </r>
  </si>
  <si>
    <r>
      <rPr>
        <sz val="11"/>
        <color rgb="FF000000"/>
        <rFont val="Calibri"/>
      </rPr>
      <t>Configure the operating system to log user name information when unsuccessful logon attempts occur.</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</si>
  <si>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RHEL 8 can utilize the "pam_faillock.so" for this purpose. Note that manual changes to the listed files may be overwritten by the "authselect" program.</t>
    </r>
    <r>
      <rPr>
        <sz val="11"/>
        <color rgb="FF000000"/>
        <rFont val="Calibri"/>
      </rPr>
      <t xml:space="preserve">
</t>
    </r>
    <r>
      <rPr>
        <sz val="11"/>
        <color rgb="FF000000"/>
        <rFont val="Calibri"/>
      </rPr>
      <t>From "Pam_Faillock"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In RHEL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t>
    </r>
    <r>
      <rPr>
        <sz val="11"/>
        <color rgb="FF000000"/>
        <rFont val="Calibri"/>
      </rPr>
      <t xml:space="preserve">
</t>
    </r>
    <r>
      <rPr>
        <sz val="11"/>
        <color rgb="FF000000"/>
        <rFont val="Calibri"/>
      </rPr>
      <t>Satisfies: SRG-OS-000021-GPOS-00005, SRG-OS-000329-GPOS-00128</t>
    </r>
  </si>
  <si>
    <r>
      <rPr>
        <sz val="11"/>
        <color rgb="FF000000"/>
        <rFont val="Calibri"/>
      </rPr>
      <t>Verify the system logs user name information when unsuccessful logon attempts occur with the following commands:</t>
    </r>
    <r>
      <rPr>
        <sz val="11"/>
        <color rgb="FF000000"/>
        <rFont val="Calibri"/>
      </rPr>
      <t xml:space="preserve">
</t>
    </r>
    <r>
      <rPr>
        <sz val="11"/>
        <color rgb="FF000000"/>
        <rFont val="Calibri"/>
      </rPr>
      <t>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"audit" option is missing from the "preauth" line with the "pam_faillock.so" module,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"audit" option is missing from the "preauth" line with the "pam_faillock.so" module, this is a finding.</t>
    </r>
  </si>
  <si>
    <t>V-230343</t>
  </si>
  <si>
    <r>
      <rPr>
        <sz val="11"/>
        <color rgb="FF000000"/>
        <rFont val="Calibri"/>
      </rPr>
      <t>Configure the operating system to log user name information when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audit</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</si>
  <si>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to log user name information when unsuccessful logon attempts occur:</t>
    </r>
    <r>
      <rPr>
        <sz val="11"/>
        <color rgb="FF000000"/>
        <rFont val="Calibri"/>
      </rPr>
      <t xml:space="preserve">
</t>
    </r>
    <r>
      <rPr>
        <sz val="11"/>
        <color rgb="FF000000"/>
        <rFont val="Calibri"/>
      </rPr>
      <t>$ sudo grep audit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commented out, this is a finding.</t>
    </r>
  </si>
  <si>
    <t>V-230344</t>
  </si>
  <si>
    <r>
      <rPr>
        <sz val="11"/>
        <rFont val="Calibri"/>
      </rPr>
      <t>RHEL 8 must include root when automatically locking an account until the locked account is released by an administrator when three unsuccessful logon attempts occur during a 15-minute time period.</t>
    </r>
  </si>
  <si>
    <r>
      <rPr>
        <sz val="11"/>
        <color rgb="FF000000"/>
        <rFont val="Calibri"/>
      </rPr>
      <t>Configure the operating system to include root when locking an account after three unsuccessful logon attempts occur in 15 minutes.</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</si>
  <si>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Verify the system includes the root account when locking an account after three unsuccessful logon attempts within a period of 15 minutes with the following commands:</t>
    </r>
    <r>
      <rPr>
        <sz val="11"/>
        <color rgb="FF000000"/>
        <rFont val="Calibri"/>
      </rPr>
      <t xml:space="preserve">
</t>
    </r>
    <r>
      <rPr>
        <sz val="11"/>
        <color rgb="FF000000"/>
        <rFont val="Calibri"/>
      </rPr>
      <t>If the system is RHEL version 8.2 or newer, this check is not applicable.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option is missing from the "preauth" line with the "pam_faillock.so" module, this is a finding.</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dir=/var/log/faillock silent audit deny=3 even_deny_root fail_interval=900 unlock_time=0</t>
    </r>
    <r>
      <rPr>
        <sz val="11"/>
        <color rgb="FF000000"/>
        <rFont val="Calibri"/>
      </rPr>
      <t xml:space="preserve">
</t>
    </r>
    <r>
      <rPr>
        <sz val="11"/>
        <color rgb="FF000000"/>
        <rFont val="Calibri"/>
      </rPr>
      <t>auth required pam_faillock.so authfail dir=/var/log/faillock unlock_time=0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option is missing from the "preauth" line with the "pam_faillock.so" module, this is a finding.</t>
    </r>
  </si>
  <si>
    <t>V-230345</t>
  </si>
  <si>
    <r>
      <rPr>
        <sz val="11"/>
        <color rgb="FF000000"/>
        <rFont val="Calibri"/>
      </rPr>
      <t>Configure the operating system to include root when locking an account after three unsuccessful logon attempts occur in 15 minutes.</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even_deny_root</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</si>
  <si>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"/etc/security/faillock.conf" file is configured to log user name information when unsuccessful logon attempts occur:</t>
    </r>
    <r>
      <rPr>
        <sz val="11"/>
        <color rgb="FF000000"/>
        <rFont val="Calibri"/>
      </rPr>
      <t xml:space="preserve">
</t>
    </r>
    <r>
      <rPr>
        <sz val="11"/>
        <color rgb="FF000000"/>
        <rFont val="Calibri"/>
      </rPr>
      <t>$ sudo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is missing or commented out, this is a finding.</t>
    </r>
  </si>
  <si>
    <t>V-230346</t>
  </si>
  <si>
    <r>
      <rPr>
        <sz val="11"/>
        <rFont val="Calibri"/>
      </rPr>
      <t>RHEL 8 must limit the number of concurrent sessions to ten for all accounts and/or account types.</t>
    </r>
  </si>
  <si>
    <r>
      <rPr>
        <sz val="11"/>
        <color rgb="FF000000"/>
        <rFont val="Calibri"/>
      </rPr>
      <t>Configure the operating system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</si>
  <si>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</si>
  <si>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the operating system limits the number of concurrent sessions to "10" for all accounts and/or account types by issuing the following command:</t>
    </r>
    <r>
      <rPr>
        <sz val="11"/>
        <color rgb="FF000000"/>
        <rFont val="Calibri"/>
      </rPr>
      <t xml:space="preserve">
</t>
    </r>
    <r>
      <rPr>
        <sz val="11"/>
        <color rgb="FF000000"/>
        <rFont val="Calibri"/>
      </rPr>
      <t>$ sudo grep -r -s '^[^#].*maxlogins' /etc/security/limits.conf /etc/security/limits.d/*.conf</t>
    </r>
    <r>
      <rPr>
        <sz val="11"/>
        <color rgb="FF000000"/>
        <rFont val="Calibri"/>
      </rPr>
      <t xml:space="preserve">
</t>
    </r>
    <r>
      <rPr>
        <sz val="11"/>
        <color rgb="FF000000"/>
        <rFont val="Calibri"/>
      </rPr>
      <t>/etc/security/limits.d/maxlogins.conf:*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set greater than "10" and is not documented with the Information System Security Officer (ISSO) as an operational requirement for all domains that have the "maxlogins" item assigned, this is a finding.</t>
    </r>
  </si>
  <si>
    <t>V-230347</t>
  </si>
  <si>
    <r>
      <rPr>
        <sz val="11"/>
        <rFont val="Calibri"/>
      </rPr>
      <t>RHEL 8 must enable a user session lock until that user re-establishes access using established identification and authentication procedures for graphical user sessions.</t>
    </r>
  </si>
  <si>
    <r>
      <rPr>
        <sz val="11"/>
        <color rgb="FF000000"/>
        <rFont val="Calibri"/>
      </rPr>
      <t>Configure the operating system to enable a user's session lock until that user re-establishes access using established identification and authentication procedures.</t>
    </r>
    <r>
      <rPr>
        <sz val="11"/>
        <color rgb="FF000000"/>
        <rFont val="Calibri"/>
      </rPr>
      <t xml:space="preserve">
</t>
    </r>
    <r>
      <rPr>
        <sz val="11"/>
        <color rgb="FF000000"/>
        <rFont val="Calibri"/>
      </rPr>
      <t>Create a database to contain the system-wide screensaver settings (if it does not already exist) with the following example:</t>
    </r>
    <r>
      <rPr>
        <sz val="11"/>
        <color rgb="FF000000"/>
        <rFont val="Calibri"/>
      </rPr>
      <t xml:space="preserve">
</t>
    </r>
    <r>
      <rPr>
        <sz val="11"/>
        <color rgb="FF000000"/>
        <rFont val="Calibri"/>
      </rPr>
      <t>$ sudo vi /etc/dconf/db/local.d/00-screensaver</t>
    </r>
    <r>
      <rPr>
        <sz val="11"/>
        <color rgb="FF000000"/>
        <rFont val="Calibri"/>
      </rPr>
      <t xml:space="preserve">
</t>
    </r>
    <r>
      <rPr>
        <sz val="11"/>
        <color rgb="FF000000"/>
        <rFont val="Calibri"/>
      </rPr>
      <t>Edit the "[org/gnome/desktop/screensaver]" section of the database file and add or update the following lines:</t>
    </r>
    <r>
      <rPr>
        <sz val="11"/>
        <color rgb="FF000000"/>
        <rFont val="Calibri"/>
      </rPr>
      <t xml:space="preserve">
</t>
    </r>
    <r>
      <rPr>
        <sz val="11"/>
        <color rgb="FF000000"/>
        <rFont val="Calibri"/>
      </rPr>
      <t># Set this to true to lock the screen when the screensaver activates</t>
    </r>
    <r>
      <rPr>
        <sz val="11"/>
        <color rgb="FF000000"/>
        <rFont val="Calibri"/>
      </rPr>
      <t xml:space="preserve">
</t>
    </r>
    <r>
      <rPr>
        <sz val="11"/>
        <color rgb="FF000000"/>
        <rFont val="Calibri"/>
      </rPr>
      <t>lock-enabled=true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</si>
  <si>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t>
    </r>
  </si>
  <si>
    <r>
      <rPr>
        <sz val="11"/>
        <color rgb="FF000000"/>
        <rFont val="Calibri"/>
      </rPr>
      <t>Verify the operating system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 sudo gsettings get org.gnome.desktop.screensaver lock-enabled</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</si>
  <si>
    <t>V-230351</t>
  </si>
  <si>
    <r>
      <rPr>
        <sz val="11"/>
        <rFont val="Calibri"/>
      </rPr>
      <t>RHEL 8 must be able to initiate directly a session lock for all connection types using smartcard when the smartcard is removed.</t>
    </r>
  </si>
  <si>
    <r>
      <rPr>
        <sz val="11"/>
        <color rgb="FF000000"/>
        <rFont val="Calibri"/>
      </rPr>
      <t>Configure the operating system to enable a user's session lock until that user re-establishes access using established identification and authentication procedures.</t>
    </r>
    <r>
      <rPr>
        <sz val="11"/>
        <color rgb="FF000000"/>
        <rFont val="Calibri"/>
      </rPr>
      <t xml:space="preserve">
</t>
    </r>
    <r>
      <rPr>
        <sz val="11"/>
        <color rgb="FF000000"/>
        <rFont val="Calibri"/>
      </rPr>
      <t>Select/Create an authselect profile and incorporate the "with-smartcard-lock-on-removal" feature with the following example:</t>
    </r>
    <r>
      <rPr>
        <sz val="11"/>
        <color rgb="FF000000"/>
        <rFont val="Calibri"/>
      </rPr>
      <t xml:space="preserve">
</t>
    </r>
    <r>
      <rPr>
        <sz val="11"/>
        <color rgb="FF000000"/>
        <rFont val="Calibri"/>
      </rPr>
      <t>$ sudo authselect select sssd with-smartcard with-smartcard-lock-on-removal</t>
    </r>
    <r>
      <rPr>
        <sz val="11"/>
        <color rgb="FF000000"/>
        <rFont val="Calibri"/>
      </rPr>
      <t xml:space="preserve">
</t>
    </r>
    <r>
      <rPr>
        <sz val="11"/>
        <color rgb="FF000000"/>
        <rFont val="Calibri"/>
      </rPr>
      <t>Alternatively, the dconf settings can be edited in the /etc/dconf/db/* location.</t>
    </r>
    <r>
      <rPr>
        <sz val="11"/>
        <color rgb="FF000000"/>
        <rFont val="Calibri"/>
      </rPr>
      <t xml:space="preserve">
</t>
    </r>
    <r>
      <rPr>
        <sz val="11"/>
        <color rgb="FF000000"/>
        <rFont val="Calibri"/>
      </rPr>
      <t>Edit or add the "[org/gnome/settings-daemon/peripherals/smartcard]" section of the database file and add or update the following lines:</t>
    </r>
    <r>
      <rPr>
        <sz val="11"/>
        <color rgb="FF000000"/>
        <rFont val="Calibri"/>
      </rPr>
      <t xml:space="preserve">
</t>
    </r>
    <r>
      <rPr>
        <sz val="11"/>
        <color rgb="FF000000"/>
        <rFont val="Calibri"/>
      </rPr>
      <t>removal-action='lock-screen'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</si>
  <si>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RHEL 8 needs to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</si>
  <si>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Verify the operating system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sudo grep -R removal-action /etc/dconf/db/*</t>
    </r>
    <r>
      <rPr>
        <sz val="11"/>
        <color rgb="FF000000"/>
        <rFont val="Calibri"/>
      </rPr>
      <t xml:space="preserve">
</t>
    </r>
    <r>
      <rPr>
        <sz val="11"/>
        <color rgb="FF000000"/>
        <rFont val="Calibri"/>
      </rPr>
      <t>/etc/dconf/db/distro.d/20-authselect:removal-action='lock-screen'</t>
    </r>
    <r>
      <rPr>
        <sz val="11"/>
        <color rgb="FF000000"/>
        <rFont val="Calibri"/>
      </rPr>
      <t xml:space="preserve">
</t>
    </r>
    <r>
      <rPr>
        <sz val="11"/>
        <color rgb="FF000000"/>
        <rFont val="Calibri"/>
      </rPr>
      <t>If the "removal-action='lock-screen'" setting is missing or commented out from the dconf database files, this is a finding.</t>
    </r>
  </si>
  <si>
    <t>V-230352</t>
  </si>
  <si>
    <r>
      <rPr>
        <sz val="11"/>
        <rFont val="Calibri"/>
      </rPr>
      <t>RHEL 8 must automatically lock graphical user sessions after 15 minutes of inactivity.</t>
    </r>
  </si>
  <si>
    <r>
      <rPr>
        <sz val="11"/>
        <color rgb="FF000000"/>
        <rFont val="Calibri"/>
      </rPr>
      <t>Configure RHEL 8 to initiate a screensaver after a 15-minute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 Set the lock time out to 900 seconds before the session is considered idle</t>
    </r>
    <r>
      <rPr>
        <sz val="11"/>
        <color rgb="FF000000"/>
        <rFont val="Calibri"/>
      </rPr>
      <t xml:space="preserve">
</t>
    </r>
    <r>
      <rPr>
        <sz val="11"/>
        <color rgb="FF000000"/>
        <rFont val="Calibri"/>
      </rPr>
      <t>idle-delay=uint32 900</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</si>
  <si>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RHEL 8 needs to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SRG-OS-000029-GPOS-00010, SRG-OS-000031-GPOS-00012</t>
    </r>
  </si>
  <si>
    <r>
      <rPr>
        <sz val="11"/>
        <color rgb="FF000000"/>
        <rFont val="Calibri"/>
      </rPr>
      <t>Verify RHEL 8 initiates a session lock after a 15-minute period of inactivity for graphical user interfaces with the following command:</t>
    </r>
    <r>
      <rPr>
        <sz val="11"/>
        <color rgb="FF000000"/>
        <rFont val="Calibri"/>
      </rPr>
      <t xml:space="preserve">
</t>
    </r>
    <r>
      <rPr>
        <sz val="11"/>
        <color rgb="FF000000"/>
        <rFont val="Calibri"/>
      </rPr>
      <t>Note: This requirement assumes the use of the RHEL 8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sudo gsettings get org.gnome.desktop.session idle-delay</t>
    </r>
    <r>
      <rPr>
        <sz val="11"/>
        <color rgb="FF000000"/>
        <rFont val="Calibri"/>
      </rPr>
      <t xml:space="preserve">
</t>
    </r>
    <r>
      <rPr>
        <sz val="11"/>
        <color rgb="FF000000"/>
        <rFont val="Calibri"/>
      </rPr>
      <t>uint32 900</t>
    </r>
    <r>
      <rPr>
        <sz val="11"/>
        <color rgb="FF000000"/>
        <rFont val="Calibri"/>
      </rPr>
      <t xml:space="preserve">
</t>
    </r>
    <r>
      <rPr>
        <sz val="11"/>
        <color rgb="FF000000"/>
        <rFont val="Calibri"/>
      </rPr>
      <t>If "idle-delay" is set to "0" or a value greater than "900", this is a finding.</t>
    </r>
  </si>
  <si>
    <t>V-230354</t>
  </si>
  <si>
    <r>
      <rPr>
        <sz val="11"/>
        <rFont val="Calibri"/>
      </rPr>
      <t>RHEL 8 must prevent a user from overriding the session lock-delay setting for the graphical user interface.</t>
    </r>
  </si>
  <si>
    <r>
      <rPr>
        <sz val="11"/>
        <color rgb="FF000000"/>
        <rFont val="Calibri"/>
      </rPr>
      <t>Configure the operating system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</si>
  <si>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Implementing session settings will have little value if a user is able to manipulate these settings from the defaults prescribed in the other requirements of this implementation guide.</t>
    </r>
    <r>
      <rPr>
        <sz val="11"/>
        <color rgb="FF000000"/>
        <rFont val="Calibri"/>
      </rPr>
      <t xml:space="preserve">
</t>
    </r>
    <r>
      <rPr>
        <sz val="11"/>
        <color rgb="FF000000"/>
        <rFont val="Calibri"/>
      </rPr>
      <t>Locking these settings from non-privileged users is crucial to maintaining a protected baseline.</t>
    </r>
    <r>
      <rPr>
        <sz val="11"/>
        <color rgb="FF000000"/>
        <rFont val="Calibri"/>
      </rPr>
      <t xml:space="preserve">
</t>
    </r>
    <r>
      <rPr>
        <sz val="11"/>
        <color rgb="FF000000"/>
        <rFont val="Calibri"/>
      </rPr>
      <t>Satisfies: SRG-OS-000029-GPOS-00010, SRG-OS-000031-GPOS-00012, SRG-OS-000480-GPOS-00227</t>
    </r>
  </si>
  <si>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sudo grep -i lock-delay /etc/dconf/db/local.d/locks/*</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If the command does not return at least the example result, this is a finding.</t>
    </r>
  </si>
  <si>
    <t>V-230355</t>
  </si>
  <si>
    <r>
      <rPr>
        <sz val="11"/>
        <rFont val="Calibri"/>
      </rPr>
      <t>RHEL 8 must map the authenticated identity to the user or group account for PKI-based authentication.</t>
    </r>
  </si>
  <si>
    <r>
      <rPr>
        <sz val="11"/>
        <color rgb="FF000000"/>
        <rFont val="Calibri"/>
      </rPr>
      <t>Configure the operating system to map the authenticated identity to the user or group account by adding or modifying the certmap section of the "/etc/sssd/sssd.conf file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</si>
  <si>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There are various methods of mapping certificates to user/group accounts for RHEL 8. For the purposes of this requirement, the check and fix will account for Active Directory mapping. Some of the other possible methods include joining the system to a domain and utilizing a Red Hat idM server, or a local system mapping, where the system is not part of a domain.</t>
    </r>
  </si>
  <si>
    <r>
      <rPr>
        <sz val="11"/>
        <color rgb="FF000000"/>
        <rFont val="Calibri"/>
      </rPr>
      <t>Verify the certificate of the user or group is mapped to the corresponding user or group in the "sssd.conf" file with the following command:</t>
    </r>
    <r>
      <rPr>
        <sz val="11"/>
        <color rgb="FF000000"/>
        <rFont val="Calibri"/>
      </rPr>
      <t xml:space="preserve">
</t>
    </r>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 sudo cat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config_file_version = 2</t>
    </r>
    <r>
      <rPr>
        <sz val="11"/>
        <color rgb="FF000000"/>
        <rFont val="Calibri"/>
      </rPr>
      <t xml:space="preserve">
</t>
    </r>
    <r>
      <rPr>
        <sz val="11"/>
        <color rgb="FF000000"/>
        <rFont val="Calibri"/>
      </rPr>
      <t>services = pam, sudo, ssh</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[domain/testing.test]</t>
    </r>
    <r>
      <rPr>
        <sz val="11"/>
        <color rgb="FF000000"/>
        <rFont val="Calibri"/>
      </rPr>
      <t xml:space="preserve">
</t>
    </r>
    <r>
      <rPr>
        <sz val="11"/>
        <color rgb="FF000000"/>
        <rFont val="Calibri"/>
      </rPr>
      <t>id_provider = ldap</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If the certmap section does not exist, ask the System Administrator to indicate how certificates are mapped to accounts. If there is no evidence of certificate mapping, this is a finding.</t>
    </r>
  </si>
  <si>
    <t>V-230356</t>
  </si>
  <si>
    <r>
      <rPr>
        <sz val="11"/>
        <rFont val="Calibri"/>
      </rPr>
      <t>RHEL 8 must ensure the password complexity module is enabled in the password-auth file.</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</si>
  <si>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 xml:space="preserve">     password requisite pam_pwquality.so</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</si>
  <si>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RHEL 8 utilizes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</si>
  <si>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in the password-auth file with the following command:</t>
    </r>
    <r>
      <rPr>
        <sz val="11"/>
        <color rgb="FF000000"/>
        <rFont val="Calibri"/>
      </rPr>
      <t xml:space="preserve">
</t>
    </r>
    <r>
      <rPr>
        <sz val="11"/>
        <color rgb="FF000000"/>
        <rFont val="Calibri"/>
      </rPr>
      <t xml:space="preserve">     $ sudo cat /etc/pam.d/password-auth | grep pam_pwquality</t>
    </r>
    <r>
      <rPr>
        <sz val="11"/>
        <color rgb="FF000000"/>
        <rFont val="Calibri"/>
      </rPr>
      <t xml:space="preserve">
</t>
    </r>
    <r>
      <rPr>
        <sz val="11"/>
        <color rgb="FF000000"/>
        <rFont val="Calibri"/>
      </rPr>
      <t xml:space="preserve">     password requisite pam_pwquality.so </t>
    </r>
    <r>
      <rPr>
        <sz val="11"/>
        <color rgb="FF000000"/>
        <rFont val="Calibri"/>
      </rPr>
      <t xml:space="preserve">
</t>
    </r>
    <r>
      <rPr>
        <sz val="11"/>
        <color rgb="FF000000"/>
        <rFont val="Calibri"/>
      </rPr>
      <t>If the command does not return a line containing the value "pam_pwquality.so" as shown, or the line is commented out, this is a finding.</t>
    </r>
  </si>
  <si>
    <t>V-230357</t>
  </si>
  <si>
    <r>
      <rPr>
        <sz val="11"/>
        <rFont val="Calibri"/>
      </rPr>
      <t>RHEL 8 must enforce password complexity by requiring that at least one uppercase character be used.</t>
    </r>
  </si>
  <si>
    <r>
      <rPr>
        <sz val="11"/>
        <color rgb="FF000000"/>
        <rFont val="Calibri"/>
      </rPr>
      <t>Configure the operating system to enforce password complexity by requiring that at least one uppercase character be used by setting the "ucredit"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</si>
  <si>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Note that in order to require uppercase characters, without degrading the "minlen" value, the credit value must be expressed as a negative number in "/etc/security/pwquality.conf".</t>
    </r>
  </si>
  <si>
    <r>
      <rPr>
        <sz val="11"/>
        <color rgb="FF000000"/>
        <rFont val="Calibri"/>
      </rPr>
      <t>Verify the value for "ucredit" with the following command:</t>
    </r>
    <r>
      <rPr>
        <sz val="11"/>
        <color rgb="FF000000"/>
        <rFont val="Calibri"/>
      </rPr>
      <t xml:space="preserve">
</t>
    </r>
    <r>
      <rPr>
        <sz val="11"/>
        <color rgb="FF000000"/>
        <rFont val="Calibri"/>
      </rPr>
      <t>$ sudo grep -r ucredit /etc/security/pwquality.conf*</t>
    </r>
    <r>
      <rPr>
        <sz val="11"/>
        <color rgb="FF000000"/>
        <rFont val="Calibri"/>
      </rPr>
      <t xml:space="preserve">
</t>
    </r>
    <r>
      <rPr>
        <sz val="11"/>
        <color rgb="FF000000"/>
        <rFont val="Calibri"/>
      </rPr>
      <t>/etc/security/pwquality.conf:ucredit = -1</t>
    </r>
    <r>
      <rPr>
        <sz val="11"/>
        <color rgb="FF000000"/>
        <rFont val="Calibri"/>
      </rPr>
      <t xml:space="preserve">
</t>
    </r>
    <r>
      <rPr>
        <sz val="11"/>
        <color rgb="FF000000"/>
        <rFont val="Calibri"/>
      </rPr>
      <t>If the value of "ucredit" is a positive number or is commented out, this is a finding.</t>
    </r>
    <r>
      <rPr>
        <sz val="11"/>
        <color rgb="FF000000"/>
        <rFont val="Calibri"/>
      </rPr>
      <t xml:space="preserve">
</t>
    </r>
    <r>
      <rPr>
        <sz val="11"/>
        <color rgb="FF000000"/>
        <rFont val="Calibri"/>
      </rPr>
      <t>If conflicting results are returned, this is a finding.</t>
    </r>
  </si>
  <si>
    <t>V-230358</t>
  </si>
  <si>
    <r>
      <rPr>
        <sz val="11"/>
        <rFont val="Calibri"/>
      </rPr>
      <t>RHEL 8 must enforce password complexity by requiring that at least one lower-case character be used.</t>
    </r>
  </si>
  <si>
    <r>
      <rPr>
        <sz val="11"/>
        <color rgb="FF000000"/>
        <rFont val="Calibri"/>
      </rPr>
      <t>Configure the operating system to enforce password complexity by requiring that at least one lower-case character be used by setting the "lcredit"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</si>
  <si>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Note that in order to require lower-case characters without degrading the "minlen" value, the credit value must be expressed as a negative number in "/etc/security/pwquality.conf".</t>
    </r>
  </si>
  <si>
    <r>
      <rPr>
        <sz val="11"/>
        <color rgb="FF000000"/>
        <rFont val="Calibri"/>
      </rPr>
      <t>Verify the value for "lcredit" with the following command:</t>
    </r>
    <r>
      <rPr>
        <sz val="11"/>
        <color rgb="FF000000"/>
        <rFont val="Calibri"/>
      </rPr>
      <t xml:space="preserve">
</t>
    </r>
    <r>
      <rPr>
        <sz val="11"/>
        <color rgb="FF000000"/>
        <rFont val="Calibri"/>
      </rPr>
      <t>$ sudo grep -r lcredit /etc/security/pwquality.conf*</t>
    </r>
    <r>
      <rPr>
        <sz val="11"/>
        <color rgb="FF000000"/>
        <rFont val="Calibri"/>
      </rPr>
      <t xml:space="preserve">
</t>
    </r>
    <r>
      <rPr>
        <sz val="11"/>
        <color rgb="FF000000"/>
        <rFont val="Calibri"/>
      </rPr>
      <t>/etc/security/pwquality.conf:lcredit = -1</t>
    </r>
    <r>
      <rPr>
        <sz val="11"/>
        <color rgb="FF000000"/>
        <rFont val="Calibri"/>
      </rPr>
      <t xml:space="preserve">
</t>
    </r>
    <r>
      <rPr>
        <sz val="11"/>
        <color rgb="FF000000"/>
        <rFont val="Calibri"/>
      </rPr>
      <t>If the value of "lcredit" is a positive number or is commented out, this is a finding.</t>
    </r>
    <r>
      <rPr>
        <sz val="11"/>
        <color rgb="FF000000"/>
        <rFont val="Calibri"/>
      </rPr>
      <t xml:space="preserve">
</t>
    </r>
    <r>
      <rPr>
        <sz val="11"/>
        <color rgb="FF000000"/>
        <rFont val="Calibri"/>
      </rPr>
      <t>If conflicting results are returned, this is a finding.</t>
    </r>
  </si>
  <si>
    <t>V-230359</t>
  </si>
  <si>
    <r>
      <rPr>
        <sz val="11"/>
        <rFont val="Calibri"/>
      </rPr>
      <t>RHEL 8 must enforce password complexity by requiring that at least one numeric character be used.</t>
    </r>
  </si>
  <si>
    <r>
      <rPr>
        <sz val="11"/>
        <color rgb="FF000000"/>
        <rFont val="Calibri"/>
      </rPr>
      <t>Configure the operating system to enforce password complexity by requiring that at least one numeric character be used by setting the "dcredit"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</si>
  <si>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Note that in order to require numeric characters, without degrading the minlen value, the credit value must be expressed as a negative number in "/etc/security/pwquality.conf".</t>
    </r>
  </si>
  <si>
    <r>
      <rPr>
        <sz val="11"/>
        <color rgb="FF000000"/>
        <rFont val="Calibri"/>
      </rPr>
      <t>Verify the value for "dcredit" with the following command:</t>
    </r>
    <r>
      <rPr>
        <sz val="11"/>
        <color rgb="FF000000"/>
        <rFont val="Calibri"/>
      </rPr>
      <t xml:space="preserve">
</t>
    </r>
    <r>
      <rPr>
        <sz val="11"/>
        <color rgb="FF000000"/>
        <rFont val="Calibri"/>
      </rPr>
      <t>$ sudo grep -r dcredit /etc/security/pwquality.conf*</t>
    </r>
    <r>
      <rPr>
        <sz val="11"/>
        <color rgb="FF000000"/>
        <rFont val="Calibri"/>
      </rPr>
      <t xml:space="preserve">
</t>
    </r>
    <r>
      <rPr>
        <sz val="11"/>
        <color rgb="FF000000"/>
        <rFont val="Calibri"/>
      </rPr>
      <t>/etc/security/pwquality.conf:dcredit = -1</t>
    </r>
    <r>
      <rPr>
        <sz val="11"/>
        <color rgb="FF000000"/>
        <rFont val="Calibri"/>
      </rPr>
      <t xml:space="preserve">
</t>
    </r>
    <r>
      <rPr>
        <sz val="11"/>
        <color rgb="FF000000"/>
        <rFont val="Calibri"/>
      </rPr>
      <t>If the value of "dcredit" is a positive number or is commented out, this is a finding.</t>
    </r>
    <r>
      <rPr>
        <sz val="11"/>
        <color rgb="FF000000"/>
        <rFont val="Calibri"/>
      </rPr>
      <t xml:space="preserve">
</t>
    </r>
    <r>
      <rPr>
        <sz val="11"/>
        <color rgb="FF000000"/>
        <rFont val="Calibri"/>
      </rPr>
      <t>If conflicting results are returned, this is a finding.</t>
    </r>
  </si>
  <si>
    <t>V-230360</t>
  </si>
  <si>
    <r>
      <rPr>
        <sz val="11"/>
        <rFont val="Calibri"/>
      </rPr>
      <t>RHEL 8 must require the maximum number of repeating characters of the same character class be limited to four when passwords are changed.</t>
    </r>
  </si>
  <si>
    <r>
      <rPr>
        <sz val="11"/>
        <color rgb="FF000000"/>
        <rFont val="Calibri"/>
      </rPr>
      <t>Configure the operating system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</si>
  <si>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The "maxclassrepeat" option sets the maximum number of allowed same consecutive characters in the same class in the new password.</t>
    </r>
  </si>
  <si>
    <r>
      <rPr>
        <sz val="11"/>
        <color rgb="FF000000"/>
        <rFont val="Calibri"/>
      </rPr>
      <t>Check for the value of the "maxclassrepeat" option with the following command:</t>
    </r>
    <r>
      <rPr>
        <sz val="11"/>
        <color rgb="FF000000"/>
        <rFont val="Calibri"/>
      </rPr>
      <t xml:space="preserve">
</t>
    </r>
    <r>
      <rPr>
        <sz val="11"/>
        <color rgb="FF000000"/>
        <rFont val="Calibri"/>
      </rPr>
      <t>$ sudo grep -r maxclassrepeat /etc/security/pwquality.conf*</t>
    </r>
    <r>
      <rPr>
        <sz val="11"/>
        <color rgb="FF000000"/>
        <rFont val="Calibri"/>
      </rPr>
      <t xml:space="preserve">
</t>
    </r>
    <r>
      <rPr>
        <sz val="11"/>
        <color rgb="FF000000"/>
        <rFont val="Calibri"/>
      </rPr>
      <t>/etc/security/pwquality.conf:maxclassrepeat = 4</t>
    </r>
    <r>
      <rPr>
        <sz val="11"/>
        <color rgb="FF000000"/>
        <rFont val="Calibri"/>
      </rPr>
      <t xml:space="preserve">
</t>
    </r>
    <r>
      <rPr>
        <sz val="11"/>
        <color rgb="FF000000"/>
        <rFont val="Calibri"/>
      </rPr>
      <t>If the value of "maxclassrepeat" is set to "0", more than "4" or is commented out, this is a finding.</t>
    </r>
    <r>
      <rPr>
        <sz val="11"/>
        <color rgb="FF000000"/>
        <rFont val="Calibri"/>
      </rPr>
      <t xml:space="preserve">
</t>
    </r>
    <r>
      <rPr>
        <sz val="11"/>
        <color rgb="FF000000"/>
        <rFont val="Calibri"/>
      </rPr>
      <t>If conflicting results are returned, this is a finding.</t>
    </r>
  </si>
  <si>
    <t>V-230361</t>
  </si>
  <si>
    <r>
      <rPr>
        <sz val="11"/>
        <rFont val="Calibri"/>
      </rPr>
      <t>RHEL 8 must require the maximum number of repeating characters be limited to three when passwords are changed.</t>
    </r>
  </si>
  <si>
    <r>
      <rPr>
        <sz val="11"/>
        <color rgb="FF000000"/>
        <rFont val="Calibri"/>
      </rPr>
      <t>Configure the operating system to require the change of the number of repeating consecutive characters when passwords are changed by setting the "maxrepeat"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</si>
  <si>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The "maxrepeat" option sets the maximum number of allowed same consecutive characters in a new password.</t>
    </r>
  </si>
  <si>
    <r>
      <rPr>
        <sz val="11"/>
        <color rgb="FF000000"/>
        <rFont val="Calibri"/>
      </rPr>
      <t>Check for the value of the "maxrepeat" option with the following command:</t>
    </r>
    <r>
      <rPr>
        <sz val="11"/>
        <color rgb="FF000000"/>
        <rFont val="Calibri"/>
      </rPr>
      <t xml:space="preserve">
</t>
    </r>
    <r>
      <rPr>
        <sz val="11"/>
        <color rgb="FF000000"/>
        <rFont val="Calibri"/>
      </rPr>
      <t>$ sudo grep -r maxrepeat /etc/security/pwquality.conf*</t>
    </r>
    <r>
      <rPr>
        <sz val="11"/>
        <color rgb="FF000000"/>
        <rFont val="Calibri"/>
      </rPr>
      <t xml:space="preserve">
</t>
    </r>
    <r>
      <rPr>
        <sz val="11"/>
        <color rgb="FF000000"/>
        <rFont val="Calibri"/>
      </rPr>
      <t>/etc/security/pwquality.conf:maxrepeat = 3</t>
    </r>
    <r>
      <rPr>
        <sz val="11"/>
        <color rgb="FF000000"/>
        <rFont val="Calibri"/>
      </rPr>
      <t xml:space="preserve">
</t>
    </r>
    <r>
      <rPr>
        <sz val="11"/>
        <color rgb="FF000000"/>
        <rFont val="Calibri"/>
      </rPr>
      <t>If the value of "maxrepeat" is set to more than "3" or is commented out, this is a finding.</t>
    </r>
    <r>
      <rPr>
        <sz val="11"/>
        <color rgb="FF000000"/>
        <rFont val="Calibri"/>
      </rPr>
      <t xml:space="preserve">
</t>
    </r>
    <r>
      <rPr>
        <sz val="11"/>
        <color rgb="FF000000"/>
        <rFont val="Calibri"/>
      </rPr>
      <t>If conflicting results are returned, this is a finding.</t>
    </r>
  </si>
  <si>
    <t>V-230362</t>
  </si>
  <si>
    <r>
      <rPr>
        <sz val="11"/>
        <rFont val="Calibri"/>
      </rPr>
      <t>RHEL 8 must require the change of at least four character classes when passwords are changed.</t>
    </r>
  </si>
  <si>
    <r>
      <rPr>
        <sz val="11"/>
        <color rgb="FF000000"/>
        <rFont val="Calibri"/>
      </rPr>
      <t>Configure the operating system to require the change of at least four character classes when passwords are changed by setting the "minclass"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</si>
  <si>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The "minclass" option sets the minimum number of required classes of characters for the new password (digits, uppercase, lowercase, others).</t>
    </r>
  </si>
  <si>
    <r>
      <rPr>
        <sz val="11"/>
        <color rgb="FF000000"/>
        <rFont val="Calibri"/>
      </rPr>
      <t>Verify the value of the "minclass" option with the following command:</t>
    </r>
    <r>
      <rPr>
        <sz val="11"/>
        <color rgb="FF000000"/>
        <rFont val="Calibri"/>
      </rPr>
      <t xml:space="preserve">
</t>
    </r>
    <r>
      <rPr>
        <sz val="11"/>
        <color rgb="FF000000"/>
        <rFont val="Calibri"/>
      </rPr>
      <t>$ sudo grep -r minclass /etc/security/pwquality.conf*</t>
    </r>
    <r>
      <rPr>
        <sz val="11"/>
        <color rgb="FF000000"/>
        <rFont val="Calibri"/>
      </rPr>
      <t xml:space="preserve">
</t>
    </r>
    <r>
      <rPr>
        <sz val="11"/>
        <color rgb="FF000000"/>
        <rFont val="Calibri"/>
      </rPr>
      <t>/etc/security/pwquality.conf:minclass = 4</t>
    </r>
    <r>
      <rPr>
        <sz val="11"/>
        <color rgb="FF000000"/>
        <rFont val="Calibri"/>
      </rPr>
      <t xml:space="preserve">
</t>
    </r>
    <r>
      <rPr>
        <sz val="11"/>
        <color rgb="FF000000"/>
        <rFont val="Calibri"/>
      </rPr>
      <t>If the value of "minclass" is set to less than "4" or is commented out, this is a finding.</t>
    </r>
    <r>
      <rPr>
        <sz val="11"/>
        <color rgb="FF000000"/>
        <rFont val="Calibri"/>
      </rPr>
      <t xml:space="preserve">
</t>
    </r>
    <r>
      <rPr>
        <sz val="11"/>
        <color rgb="FF000000"/>
        <rFont val="Calibri"/>
      </rPr>
      <t>If conflicting results are returned, this is a finding.</t>
    </r>
  </si>
  <si>
    <t>V-230363</t>
  </si>
  <si>
    <r>
      <rPr>
        <sz val="11"/>
        <rFont val="Calibri"/>
      </rPr>
      <t>RHEL 8 must require the change of at least 8 characters when passwords are changed.</t>
    </r>
  </si>
  <si>
    <r>
      <rPr>
        <sz val="11"/>
        <color rgb="FF000000"/>
        <rFont val="Calibri"/>
      </rPr>
      <t>Configure the operating system to require the change of at least eight of the total number of characters when passwords are changed by setting the "difok"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</si>
  <si>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The "difok" option sets the number of characters in a password that must not be present in the old password.</t>
    </r>
  </si>
  <si>
    <r>
      <rPr>
        <sz val="11"/>
        <color rgb="FF000000"/>
        <rFont val="Calibri"/>
      </rPr>
      <t>Verify the value of the "difok" option with the following command:</t>
    </r>
    <r>
      <rPr>
        <sz val="11"/>
        <color rgb="FF000000"/>
        <rFont val="Calibri"/>
      </rPr>
      <t xml:space="preserve">
</t>
    </r>
    <r>
      <rPr>
        <sz val="11"/>
        <color rgb="FF000000"/>
        <rFont val="Calibri"/>
      </rPr>
      <t>$ sudo grep -r difok /etc/security/pwquality.conf*</t>
    </r>
    <r>
      <rPr>
        <sz val="11"/>
        <color rgb="FF000000"/>
        <rFont val="Calibri"/>
      </rPr>
      <t xml:space="preserve">
</t>
    </r>
    <r>
      <rPr>
        <sz val="11"/>
        <color rgb="FF000000"/>
        <rFont val="Calibri"/>
      </rPr>
      <t>/etc/security/pwquality.conf:difok = 8</t>
    </r>
    <r>
      <rPr>
        <sz val="11"/>
        <color rgb="FF000000"/>
        <rFont val="Calibri"/>
      </rPr>
      <t xml:space="preserve">
</t>
    </r>
    <r>
      <rPr>
        <sz val="11"/>
        <color rgb="FF000000"/>
        <rFont val="Calibri"/>
      </rPr>
      <t>If the value of "difok" is set to less than "8" or is commented out, this is a finding.</t>
    </r>
    <r>
      <rPr>
        <sz val="11"/>
        <color rgb="FF000000"/>
        <rFont val="Calibri"/>
      </rPr>
      <t xml:space="preserve">
</t>
    </r>
    <r>
      <rPr>
        <sz val="11"/>
        <color rgb="FF000000"/>
        <rFont val="Calibri"/>
      </rPr>
      <t>If conflicting results are returned, this is a finding.</t>
    </r>
  </si>
  <si>
    <t>V-230364</t>
  </si>
  <si>
    <r>
      <rPr>
        <sz val="11"/>
        <rFont val="Calibri"/>
      </rPr>
      <t>RHEL 8 passwords must have a 24 hours/1 day minimum password lifetime restriction in /etc/shadow.</t>
    </r>
  </si>
  <si>
    <r>
      <rPr>
        <sz val="11"/>
        <color rgb="FF000000"/>
        <rFont val="Calibri"/>
      </rPr>
      <t>Configure non-compliant accounts to enforce a 24 hours/1 day minimum password lifetime:</t>
    </r>
    <r>
      <rPr>
        <sz val="11"/>
        <color rgb="FF000000"/>
        <rFont val="Calibri"/>
      </rPr>
      <t xml:space="preserve">
</t>
    </r>
    <r>
      <rPr>
        <sz val="11"/>
        <color rgb="FF000000"/>
        <rFont val="Calibri"/>
      </rPr>
      <t>$ sudo chage -m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</si>
  <si>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</si>
  <si>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Check whether the minimum time period between password changes for each user account is one day or greater.</t>
    </r>
    <r>
      <rPr>
        <sz val="11"/>
        <color rgb="FF000000"/>
        <rFont val="Calibri"/>
      </rPr>
      <t xml:space="preserve">
</t>
    </r>
    <r>
      <rPr>
        <sz val="11"/>
        <color rgb="FF000000"/>
        <rFont val="Calibri"/>
      </rPr>
      <t>$ sudo awk -F: '$4 &lt; 1 {print $1 " " $4}' /etc/shadow</t>
    </r>
    <r>
      <rPr>
        <sz val="11"/>
        <color rgb="FF000000"/>
        <rFont val="Calibri"/>
      </rPr>
      <t xml:space="preserve">
</t>
    </r>
    <r>
      <rPr>
        <sz val="11"/>
        <color rgb="FF000000"/>
        <rFont val="Calibri"/>
      </rPr>
      <t>If any results are returned that are not associated with a system account, this is a finding.</t>
    </r>
  </si>
  <si>
    <t>V-230365</t>
  </si>
  <si>
    <r>
      <rPr>
        <sz val="11"/>
        <rFont val="Calibri"/>
      </rPr>
      <t>RHEL 8 passwords for new users or password changes must have a 24 hours/1 day minimum password lifetime restriction in /etc/login.defs.</t>
    </r>
  </si>
  <si>
    <r>
      <rPr>
        <sz val="11"/>
        <color rgb="FF000000"/>
        <rFont val="Calibri"/>
      </rPr>
      <t>Configure the operating system to enforce 24 hours/1 day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</si>
  <si>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Verify the operating system enforces 24 hours/1 day as the minimum password lifetime for new user accounts.</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sudo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</si>
  <si>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V-230366</t>
  </si>
  <si>
    <r>
      <rPr>
        <sz val="11"/>
        <rFont val="Calibri"/>
      </rPr>
      <t>RHEL 8 user account passwords must have a 60-day maximum password lifetime restriction.</t>
    </r>
  </si>
  <si>
    <r>
      <rPr>
        <sz val="11"/>
        <color rgb="FF000000"/>
        <rFont val="Calibri"/>
      </rPr>
      <t>Configure RHEL 8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</si>
  <si>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RHEL 8 does not limit the lifetime of passwords and force users to change their passwords, there is the risk that RHEL 8 passwords could be compromised.</t>
    </r>
  </si>
  <si>
    <r>
      <rPr>
        <sz val="11"/>
        <color rgb="FF000000"/>
        <rFont val="Calibri"/>
      </rPr>
      <t>Verify that RHEL 8 enforces a 60-day maximum password lifetime for new user accounts by running the following command:</t>
    </r>
    <r>
      <rPr>
        <sz val="11"/>
        <color rgb="FF000000"/>
        <rFont val="Calibri"/>
      </rPr>
      <t xml:space="preserve">
</t>
    </r>
    <r>
      <rPr>
        <sz val="11"/>
        <color rgb="FF000000"/>
        <rFont val="Calibri"/>
      </rPr>
      <t>$ sudo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or commented out, this is a finding.</t>
    </r>
  </si>
  <si>
    <t>V-230367</t>
  </si>
  <si>
    <r>
      <rPr>
        <sz val="11"/>
        <rFont val="Calibri"/>
      </rPr>
      <t>RHEL 8 user account passwords must be configured so that existing passwords are restricted to a 60-day maximum lifetime.</t>
    </r>
  </si>
  <si>
    <r>
      <rPr>
        <sz val="11"/>
        <color rgb="FF000000"/>
        <rFont val="Calibri"/>
      </rPr>
      <t>Configure non-compliant accounts to enforce a 60-day maximum password lifetime restriction.</t>
    </r>
    <r>
      <rPr>
        <sz val="11"/>
        <color rgb="FF000000"/>
        <rFont val="Calibri"/>
      </rPr>
      <t xml:space="preserve">
</t>
    </r>
    <r>
      <rPr>
        <sz val="11"/>
        <color rgb="FF000000"/>
        <rFont val="Calibri"/>
      </rPr>
      <t>$ sudo chage -M 60 [user]</t>
    </r>
  </si>
  <si>
    <r>
      <rPr>
        <sz val="11"/>
        <color rgb="FF000000"/>
        <rFont val="Calibri"/>
      </rPr>
      <t>Check whether the maximum time period for existing passwords is restricted to 60 days with the following commands:</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 sudo awk -F: '$5 &lt;= 0 {print $1 " " $5}' /etc/shadow</t>
    </r>
    <r>
      <rPr>
        <sz val="11"/>
        <color rgb="FF000000"/>
        <rFont val="Calibri"/>
      </rPr>
      <t xml:space="preserve">
</t>
    </r>
    <r>
      <rPr>
        <sz val="11"/>
        <color rgb="FF000000"/>
        <rFont val="Calibri"/>
      </rPr>
      <t>If any results are returned that are not associated with a system account, this is a finding.</t>
    </r>
  </si>
  <si>
    <t>V-230369</t>
  </si>
  <si>
    <r>
      <rPr>
        <sz val="11"/>
        <rFont val="Calibri"/>
      </rPr>
      <t>RHEL 8 passwords must have a minimum of 15 characters.</t>
    </r>
  </si>
  <si>
    <r>
      <rPr>
        <sz val="11"/>
        <color rgb="FF000000"/>
        <rFont val="Calibri"/>
      </rPr>
      <t>Configure operating system to enforce a minimum 15-character password length.</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Remove any configurations that conflict with the above value.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</si>
  <si>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r>
      <rPr>
        <sz val="11"/>
        <color rgb="FF000000"/>
        <rFont val="Calibri"/>
      </rPr>
      <t xml:space="preserve">
</t>
    </r>
    <r>
      <rPr>
        <sz val="11"/>
        <color rgb="FF000000"/>
        <rFont val="Calibri"/>
      </rPr>
      <t>RHEL 8 utilizes "pwquality" as a mechanism to enforce password complexity. Configurations are set in the "etc/security/pwquality.conf" file.</t>
    </r>
    <r>
      <rPr>
        <sz val="11"/>
        <color rgb="FF000000"/>
        <rFont val="Calibri"/>
      </rPr>
      <t xml:space="preserve">
</t>
    </r>
    <r>
      <rPr>
        <sz val="11"/>
        <color rgb="FF000000"/>
        <rFont val="Calibri"/>
      </rPr>
      <t>The "minlen", sometimes noted as minimum length, acts as a "score" of complexity based on the credit components of the "pwquality" module. By setting the credit components to a negative value, not only will those components be required, they will not count towards the total "score" of "minlen". This will enable "minlen" to require a 15-character minimum.</t>
    </r>
    <r>
      <rPr>
        <sz val="11"/>
        <color rgb="FF000000"/>
        <rFont val="Calibri"/>
      </rPr>
      <t xml:space="preserve">
</t>
    </r>
    <r>
      <rPr>
        <sz val="11"/>
        <color rgb="FF000000"/>
        <rFont val="Calibri"/>
      </rPr>
      <t>The DoD minimum password requirement is 15 characters.</t>
    </r>
  </si>
  <si>
    <r>
      <rPr>
        <sz val="11"/>
        <color rgb="FF000000"/>
        <rFont val="Calibri"/>
      </rPr>
      <t>Verify the operating system enforces a minimum 15-character password length. The "minlen" option sets the minimum number of characters in a new password.</t>
    </r>
    <r>
      <rPr>
        <sz val="11"/>
        <color rgb="FF000000"/>
        <rFont val="Calibri"/>
      </rPr>
      <t xml:space="preserve">
</t>
    </r>
    <r>
      <rPr>
        <sz val="11"/>
        <color rgb="FF000000"/>
        <rFont val="Calibri"/>
      </rPr>
      <t>Check for the value of the "minlen" option with the following command:</t>
    </r>
    <r>
      <rPr>
        <sz val="11"/>
        <color rgb="FF000000"/>
        <rFont val="Calibri"/>
      </rPr>
      <t xml:space="preserve">
</t>
    </r>
    <r>
      <rPr>
        <sz val="11"/>
        <color rgb="FF000000"/>
        <rFont val="Calibri"/>
      </rPr>
      <t>$ sudo grep -r minlen /etc/security/pwquality.conf*</t>
    </r>
    <r>
      <rPr>
        <sz val="11"/>
        <color rgb="FF000000"/>
        <rFont val="Calibri"/>
      </rPr>
      <t xml:space="preserve">
</t>
    </r>
    <r>
      <rPr>
        <sz val="11"/>
        <color rgb="FF000000"/>
        <rFont val="Calibri"/>
      </rPr>
      <t>/etc/security/pwquality.conf:minlen = 15</t>
    </r>
    <r>
      <rPr>
        <sz val="11"/>
        <color rgb="FF000000"/>
        <rFont val="Calibri"/>
      </rPr>
      <t xml:space="preserve">
</t>
    </r>
    <r>
      <rPr>
        <sz val="11"/>
        <color rgb="FF000000"/>
        <rFont val="Calibri"/>
      </rPr>
      <t>If the command does not return a "minlen" value of 15 or greater, this is a finding.</t>
    </r>
    <r>
      <rPr>
        <sz val="11"/>
        <color rgb="FF000000"/>
        <rFont val="Calibri"/>
      </rPr>
      <t xml:space="preserve">
</t>
    </r>
    <r>
      <rPr>
        <sz val="11"/>
        <color rgb="FF000000"/>
        <rFont val="Calibri"/>
      </rPr>
      <t>If conflicting results are returned, this is a finding.</t>
    </r>
  </si>
  <si>
    <t>V-230370</t>
  </si>
  <si>
    <r>
      <rPr>
        <sz val="11"/>
        <rFont val="Calibri"/>
      </rPr>
      <t>RHEL 8 passwords for new users must have a minimum of 15 characters.</t>
    </r>
  </si>
  <si>
    <r>
      <rPr>
        <sz val="11"/>
        <color rgb="FF000000"/>
        <rFont val="Calibri"/>
      </rPr>
      <t>Configure operating system to enforce a minimum 15-character password length for new user accounts.</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PASS_MIN_LEN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</si>
  <si>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r>
      <rPr>
        <sz val="11"/>
        <color rgb="FF000000"/>
        <rFont val="Calibri"/>
      </rPr>
      <t xml:space="preserve">
</t>
    </r>
    <r>
      <rPr>
        <sz val="11"/>
        <color rgb="FF000000"/>
        <rFont val="Calibri"/>
      </rPr>
      <t>The DoD minimum password requirement is 15 characters.</t>
    </r>
  </si>
  <si>
    <r>
      <rPr>
        <sz val="11"/>
        <color rgb="FF000000"/>
        <rFont val="Calibri"/>
      </rPr>
      <t>Verify that RHEL 8 enforces a minimum 15-character password length for new user accounts by running the following command:</t>
    </r>
    <r>
      <rPr>
        <sz val="11"/>
        <color rgb="FF000000"/>
        <rFont val="Calibri"/>
      </rPr>
      <t xml:space="preserve">
</t>
    </r>
    <r>
      <rPr>
        <sz val="11"/>
        <color rgb="FF000000"/>
        <rFont val="Calibri"/>
      </rPr>
      <t>$ sudo grep -i  pass_min_len /etc/login.defs</t>
    </r>
    <r>
      <rPr>
        <sz val="11"/>
        <color rgb="FF000000"/>
        <rFont val="Calibri"/>
      </rPr>
      <t xml:space="preserve">
</t>
    </r>
    <r>
      <rPr>
        <sz val="11"/>
        <color rgb="FF000000"/>
        <rFont val="Calibri"/>
      </rPr>
      <t>PASS_MIN_LEN 15</t>
    </r>
    <r>
      <rPr>
        <sz val="11"/>
        <color rgb="FF000000"/>
        <rFont val="Calibri"/>
      </rPr>
      <t xml:space="preserve">
</t>
    </r>
    <r>
      <rPr>
        <sz val="11"/>
        <color rgb="FF000000"/>
        <rFont val="Calibri"/>
      </rPr>
      <t>If the "PASS_MIN_LEN" parameter value is less than "15", or commented out, this is a finding.</t>
    </r>
  </si>
  <si>
    <t>V-230371</t>
  </si>
  <si>
    <r>
      <rPr>
        <sz val="11"/>
        <rFont val="Calibri"/>
      </rPr>
      <t>RHEL 8 duplicate User IDs (UIDs) must not exist for interactive users.</t>
    </r>
  </si>
  <si>
    <r>
      <rPr>
        <sz val="11"/>
        <color rgb="FF000000"/>
        <rFont val="Calibri"/>
      </rPr>
      <t>Edit the file "/etc/passwd" and provide each interactive user account that has a duplicate User ID (UID) with a unique UID.</t>
    </r>
  </si>
  <si>
    <r>
      <rPr>
        <sz val="11"/>
        <color rgb="FF000000"/>
        <rFont val="Calibri"/>
      </rPr>
      <t>To ensure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Interactive users include organizational employees or individuals the organization deems to have equivalent status of employees (e.g., contractors). Interactive users (and processes acting on behalf of users) must be uniquely identified and authenticated to all accesses, except for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 SRG-OS-000042-GPOS-00020</t>
    </r>
  </si>
  <si>
    <r>
      <rPr>
        <sz val="11"/>
        <color rgb="FF000000"/>
        <rFont val="Calibri"/>
      </rPr>
      <t>Verify that RHEL 8 contains no duplicate User IDs (UIDs) for interactive users.</t>
    </r>
    <r>
      <rPr>
        <sz val="11"/>
        <color rgb="FF000000"/>
        <rFont val="Calibri"/>
      </rPr>
      <t xml:space="preserve">
</t>
    </r>
    <r>
      <rPr>
        <sz val="11"/>
        <color rgb="FF000000"/>
        <rFont val="Calibri"/>
      </rPr>
      <t>Check that the operating system contains no duplicate UIDs for interactive users with the following command:</t>
    </r>
    <r>
      <rPr>
        <sz val="11"/>
        <color rgb="FF000000"/>
        <rFont val="Calibri"/>
      </rPr>
      <t xml:space="preserve">
</t>
    </r>
    <r>
      <rPr>
        <sz val="11"/>
        <color rgb="FF000000"/>
        <rFont val="Calibri"/>
      </rPr>
      <t>$ sudo awk -F ":" 'list[$3]++{print $1, $3}' /etc/passwd</t>
    </r>
    <r>
      <rPr>
        <sz val="11"/>
        <color rgb="FF000000"/>
        <rFont val="Calibri"/>
      </rPr>
      <t xml:space="preserve">
</t>
    </r>
    <r>
      <rPr>
        <sz val="11"/>
        <color rgb="FF000000"/>
        <rFont val="Calibri"/>
      </rPr>
      <t>If output is produced, and the accounts listed are interactive user accounts, this is a finding.</t>
    </r>
  </si>
  <si>
    <t>V-230372</t>
  </si>
  <si>
    <r>
      <rPr>
        <sz val="11"/>
        <rFont val="Calibri"/>
      </rPr>
      <t>RHEL 8 must implement smart card logon for multifactor authentication for access to interactive accounts.</t>
    </r>
  </si>
  <si>
    <r>
      <rPr>
        <sz val="11"/>
        <color rgb="FF000000"/>
        <rFont val="Calibri"/>
      </rPr>
      <t>Configure RHEL 8 to use multifactor authentication for local access to accounts.</t>
    </r>
    <r>
      <rPr>
        <sz val="11"/>
        <color rgb="FF000000"/>
        <rFont val="Calibri"/>
      </rPr>
      <t xml:space="preserve">
</t>
    </r>
    <r>
      <rPr>
        <sz val="11"/>
        <color rgb="FF000000"/>
        <rFont val="Calibri"/>
      </rPr>
      <t>Add or update the "pam_cert_auth" setting in the "/etc/sssd/sssd.conf" file to match the following line:</t>
    </r>
    <r>
      <rPr>
        <sz val="11"/>
        <color rgb="FF000000"/>
        <rFont val="Calibri"/>
      </rPr>
      <t xml:space="preserve">
</t>
    </r>
    <r>
      <rPr>
        <sz val="11"/>
        <color rgb="FF000000"/>
        <rFont val="Calibri"/>
      </rPr>
      <t xml:space="preserve">     [pam]</t>
    </r>
    <r>
      <rPr>
        <sz val="11"/>
        <color rgb="FF000000"/>
        <rFont val="Calibri"/>
      </rPr>
      <t xml:space="preserve">
</t>
    </r>
    <r>
      <rPr>
        <sz val="11"/>
        <color rgb="FF000000"/>
        <rFont val="Calibri"/>
      </rPr>
      <t xml:space="preserve">     pam_cert_auth = True</t>
    </r>
    <r>
      <rPr>
        <sz val="11"/>
        <color rgb="FF000000"/>
        <rFont val="Calibri"/>
      </rPr>
      <t xml:space="preserve">
</t>
    </r>
    <r>
      <rPr>
        <sz val="11"/>
        <color rgb="FF000000"/>
        <rFont val="Calibri"/>
      </rPr>
      <t>Add or update "pam_sss.so" with "try_cert_auth" or "require_cert_auth" in the "/etc/pam.d/system-auth" and "/etc/pam.d/smartcard-auth" files based on the following examples:</t>
    </r>
    <r>
      <rPr>
        <sz val="11"/>
        <color rgb="FF000000"/>
        <rFont val="Calibri"/>
      </rPr>
      <t xml:space="preserve">
</t>
    </r>
    <r>
      <rPr>
        <sz val="11"/>
        <color rgb="FF000000"/>
        <rFont val="Calibri"/>
      </rPr>
      <t xml:space="preserve">     /etc/pam.d/smartcard-auth:auth   sufficient   pam_sss.so try_cert_auth</t>
    </r>
    <r>
      <rPr>
        <sz val="11"/>
        <color rgb="FF000000"/>
        <rFont val="Calibri"/>
      </rPr>
      <t xml:space="preserve">
</t>
    </r>
    <r>
      <rPr>
        <sz val="11"/>
        <color rgb="FF000000"/>
        <rFont val="Calibri"/>
      </rPr>
      <t xml:space="preserve">     /etc/pam.d/system-auth:auth   [success=done authinfo_unavail=ignore ignore=ignore default=die]   pam_sss.so try_cert_auth</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xml:space="preserve">     $ sudo systemctl restart sssd.service</t>
    </r>
  </si>
  <si>
    <r>
      <rPr>
        <sz val="11"/>
        <color rgb="FF000000"/>
        <rFont val="Calibri"/>
      </rPr>
      <t>Using an authentication device, such as a Common Access Card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CAC.</t>
    </r>
    <r>
      <rPr>
        <sz val="11"/>
        <color rgb="FF000000"/>
        <rFont val="Calibri"/>
      </rPr>
      <t xml:space="preserve">
</t>
    </r>
    <r>
      <rPr>
        <sz val="11"/>
        <color rgb="FF000000"/>
        <rFont val="Calibri"/>
      </rPr>
      <t>There are various methods of implementing multifactor authentication for RHEL 8. Some methods include a local system multifactor account mapping or joining the system to a domain and utilizing a Red Hat idM server or Microsoft Windows Active Directory server. Any of these methods will require that the client operating system handle the multifactor authentication correctly.</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</si>
  <si>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RHEL 8 uses multifactor authentication for local access to accounts.</t>
    </r>
    <r>
      <rPr>
        <sz val="11"/>
        <color rgb="FF000000"/>
        <rFont val="Calibri"/>
      </rPr>
      <t xml:space="preserve">
</t>
    </r>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Check that the "pam_cert_auth" setting is set to "true" in the "/etc/sssd/sssd.conf" file.</t>
    </r>
    <r>
      <rPr>
        <sz val="11"/>
        <color rgb="FF000000"/>
        <rFont val="Calibri"/>
      </rPr>
      <t xml:space="preserve">
</t>
    </r>
    <r>
      <rPr>
        <sz val="11"/>
        <color rgb="FF000000"/>
        <rFont val="Calibri"/>
      </rPr>
      <t>Check that the "try_cert_auth" or "require_cert_auth" options are configured in both "/etc/pam.d/system-auth" and "/etc/pam.d/smartcard-auth" files with the following command:</t>
    </r>
    <r>
      <rPr>
        <sz val="11"/>
        <color rgb="FF000000"/>
        <rFont val="Calibri"/>
      </rPr>
      <t xml:space="preserve">
</t>
    </r>
    <r>
      <rPr>
        <sz val="11"/>
        <color rgb="FF000000"/>
        <rFont val="Calibri"/>
      </rPr>
      <t xml:space="preserve">     $ sudo grep -ir cert_auth /etc/sssd/sssd.conf /etc/sssd/conf.d/*.conf /etc/pam.d/*</t>
    </r>
    <r>
      <rPr>
        <sz val="11"/>
        <color rgb="FF000000"/>
        <rFont val="Calibri"/>
      </rPr>
      <t xml:space="preserve">
</t>
    </r>
    <r>
      <rPr>
        <sz val="11"/>
        <color rgb="FF000000"/>
        <rFont val="Calibri"/>
      </rPr>
      <t xml:space="preserve">     /etc/sssd/sssd.conf:pam_cert_auth = True</t>
    </r>
    <r>
      <rPr>
        <sz val="11"/>
        <color rgb="FF000000"/>
        <rFont val="Calibri"/>
      </rPr>
      <t xml:space="preserve">
</t>
    </r>
    <r>
      <rPr>
        <sz val="11"/>
        <color rgb="FF000000"/>
        <rFont val="Calibri"/>
      </rPr>
      <t xml:space="preserve">     /etc/pam.d/smartcard-auth:auth   sufficient   pam_sss.so try_cert_auth</t>
    </r>
    <r>
      <rPr>
        <sz val="11"/>
        <color rgb="FF000000"/>
        <rFont val="Calibri"/>
      </rPr>
      <t xml:space="preserve">
</t>
    </r>
    <r>
      <rPr>
        <sz val="11"/>
        <color rgb="FF000000"/>
        <rFont val="Calibri"/>
      </rPr>
      <t xml:space="preserve">     /etc/pam.d/system-auth:auth   [success=done authinfo_unavail=ignore ignore=ignore default=die]   pam_sss.so try_cert_auth</t>
    </r>
    <r>
      <rPr>
        <sz val="11"/>
        <color rgb="FF000000"/>
        <rFont val="Calibri"/>
      </rPr>
      <t xml:space="preserve">
</t>
    </r>
    <r>
      <rPr>
        <sz val="11"/>
        <color rgb="FF000000"/>
        <rFont val="Calibri"/>
      </rPr>
      <t>If "pam_cert_auth" is not set to "true" in "/etc/sssd/sssd.conf", this is a finding.</t>
    </r>
    <r>
      <rPr>
        <sz val="11"/>
        <color rgb="FF000000"/>
        <rFont val="Calibri"/>
      </rPr>
      <t xml:space="preserve">
</t>
    </r>
    <r>
      <rPr>
        <sz val="11"/>
        <color rgb="FF000000"/>
        <rFont val="Calibri"/>
      </rPr>
      <t>If "pam_sss.so" is not set to "try_cert_auth" or "require_cert_auth" in both the "/etc/pam.d/smartcard-auth" and "/etc/pam.d/system-auth" files, this is a finding.</t>
    </r>
  </si>
  <si>
    <t>V-230373</t>
  </si>
  <si>
    <r>
      <rPr>
        <sz val="11"/>
        <rFont val="Calibri"/>
      </rPr>
      <t>RHEL 8 account identifiers (individuals, groups, roles, and devices) must be disabled after 35 days of inactivity.</t>
    </r>
  </si>
  <si>
    <r>
      <rPr>
        <sz val="11"/>
        <color rgb="FF000000"/>
        <rFont val="Calibri"/>
      </rPr>
      <t xml:space="preserve">Configure RHEL 8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</si>
  <si>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RHEL 8 needs to track periods of inactivity and disable application identifiers after 35 days of inactivity.</t>
    </r>
  </si>
  <si>
    <r>
      <rPr>
        <sz val="11"/>
        <color rgb="FF000000"/>
        <rFont val="Calibri"/>
      </rPr>
      <t>Verify the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set to "-1", a value greater than "35", or is commented out, this is a finding.</t>
    </r>
  </si>
  <si>
    <t>V-230374</t>
  </si>
  <si>
    <r>
      <rPr>
        <sz val="11"/>
        <rFont val="Calibri"/>
      </rPr>
      <t>RHEL 8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</si>
  <si>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</si>
  <si>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</si>
  <si>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Note: If temporary accounts do not exist or are not used this is not applicable.</t>
    </r>
    <r>
      <rPr>
        <sz val="11"/>
        <color rgb="FF000000"/>
        <rFont val="Calibri"/>
      </rPr>
      <t xml:space="preserve">
</t>
    </r>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</si>
  <si>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V-230375</t>
  </si>
  <si>
    <r>
      <rPr>
        <sz val="11"/>
        <rFont val="Calibri"/>
      </rPr>
      <t>All RHEL 8 passwords must contain at least one special character.</t>
    </r>
  </si>
  <si>
    <r>
      <rPr>
        <sz val="11"/>
        <color rgb="FF000000"/>
        <rFont val="Calibri"/>
      </rPr>
      <t>Configure the operating system to enforce password complexity by requiring that at least one special character be used by setting the "ocredit"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ocredit = -1</t>
    </r>
    <r>
      <rPr>
        <sz val="11"/>
        <color rgb="FF000000"/>
        <rFont val="Calibri"/>
      </rPr>
      <t xml:space="preserve">
</t>
    </r>
    <r>
      <rPr>
        <sz val="11"/>
        <color rgb="FF000000"/>
        <rFont val="Calibri"/>
      </rPr>
      <t>Remove any configurations that conflict with the above value.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</si>
  <si>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RHEL 8 utilizes "pwquality" as a mechanism to enforce password complexity. Note that to require special characters without degrading the "minlen" value, the credit value must be expressed as a negative number in "/etc/security/pwquality.conf".</t>
    </r>
  </si>
  <si>
    <r>
      <rPr>
        <sz val="11"/>
        <color rgb="FF000000"/>
        <rFont val="Calibri"/>
      </rPr>
      <t>Verify the value for "ocredit" with the following command:</t>
    </r>
    <r>
      <rPr>
        <sz val="11"/>
        <color rgb="FF000000"/>
        <rFont val="Calibri"/>
      </rPr>
      <t xml:space="preserve">
</t>
    </r>
    <r>
      <rPr>
        <sz val="11"/>
        <color rgb="FF000000"/>
        <rFont val="Calibri"/>
      </rPr>
      <t>$ sudo grep -r ocredit /etc/security/pwquality.conf*</t>
    </r>
    <r>
      <rPr>
        <sz val="11"/>
        <color rgb="FF000000"/>
        <rFont val="Calibri"/>
      </rPr>
      <t xml:space="preserve">
</t>
    </r>
    <r>
      <rPr>
        <sz val="11"/>
        <color rgb="FF000000"/>
        <rFont val="Calibri"/>
      </rPr>
      <t>/etc/security/pwquality.conf:ocredit = -1</t>
    </r>
    <r>
      <rPr>
        <sz val="11"/>
        <color rgb="FF000000"/>
        <rFont val="Calibri"/>
      </rPr>
      <t xml:space="preserve">
</t>
    </r>
    <r>
      <rPr>
        <sz val="11"/>
        <color rgb="FF000000"/>
        <rFont val="Calibri"/>
      </rPr>
      <t>If the value of "ocredit" is a positive number or is commented out, this is a finding.</t>
    </r>
    <r>
      <rPr>
        <sz val="11"/>
        <color rgb="FF000000"/>
        <rFont val="Calibri"/>
      </rPr>
      <t xml:space="preserve">
</t>
    </r>
    <r>
      <rPr>
        <sz val="11"/>
        <color rgb="FF000000"/>
        <rFont val="Calibri"/>
      </rPr>
      <t>If conflicting results are returned, this is a finding.</t>
    </r>
  </si>
  <si>
    <t>V-230376</t>
  </si>
  <si>
    <r>
      <rPr>
        <sz val="11"/>
        <rFont val="Calibri"/>
      </rPr>
      <t>RHEL 8 must prohibit the use of cached authentications after one day.</t>
    </r>
  </si>
  <si>
    <r>
      <rPr>
        <sz val="11"/>
        <color rgb="FF000000"/>
        <rFont val="Calibri"/>
      </rPr>
      <t>Configure the SSSD to prohibit the use of cached authentications after one day.</t>
    </r>
    <r>
      <rPr>
        <sz val="11"/>
        <color rgb="FF000000"/>
        <rFont val="Calibri"/>
      </rPr>
      <t xml:space="preserve">
</t>
    </r>
    <r>
      <rPr>
        <sz val="11"/>
        <color rgb="FF000000"/>
        <rFont val="Calibri"/>
      </rPr>
      <t>Add or change the following line in "/etc/sssd/sssd.conf" just below the line "[pam]".</t>
    </r>
    <r>
      <rPr>
        <sz val="11"/>
        <color rgb="FF000000"/>
        <rFont val="Calibri"/>
      </rPr>
      <t xml:space="preserve">
</t>
    </r>
    <r>
      <rPr>
        <sz val="11"/>
        <color rgb="FF000000"/>
        <rFont val="Calibri"/>
      </rPr>
      <t xml:space="preserve">     offline_credentials_expiration = 1</t>
    </r>
  </si>
  <si>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RHEL 8 includes multiple options for configuring authentication, but this requirement will be focus on the System Security Services Daemon (SSSD). By default sssd does not cache credentials.</t>
    </r>
  </si>
  <si>
    <r>
      <rPr>
        <sz val="11"/>
        <color rgb="FF000000"/>
        <rFont val="Calibri"/>
      </rPr>
      <t>Note: If smart card authentication is not being used on the system this item is Not Applicable.</t>
    </r>
    <r>
      <rPr>
        <sz val="11"/>
        <color rgb="FF000000"/>
        <rFont val="Calibri"/>
      </rPr>
      <t xml:space="preserve">
</t>
    </r>
    <r>
      <rPr>
        <sz val="11"/>
        <color rgb="FF000000"/>
        <rFont val="Calibri"/>
      </rPr>
      <t>Verify that the SSSD prohibits the use of cached authentications after one day.</t>
    </r>
    <r>
      <rPr>
        <sz val="11"/>
        <color rgb="FF000000"/>
        <rFont val="Calibri"/>
      </rPr>
      <t xml:space="preserve">
</t>
    </r>
    <r>
      <rPr>
        <sz val="11"/>
        <color rgb="FF000000"/>
        <rFont val="Calibri"/>
      </rPr>
      <t>Check that SSSD allows cached authentications with the following command:</t>
    </r>
    <r>
      <rPr>
        <sz val="11"/>
        <color rgb="FF000000"/>
        <rFont val="Calibri"/>
      </rPr>
      <t xml:space="preserve">
</t>
    </r>
    <r>
      <rPr>
        <sz val="11"/>
        <color rgb="FF000000"/>
        <rFont val="Calibri"/>
      </rPr>
      <t>$ sudo grep cache_credentials /etc/sssd/sssd.conf</t>
    </r>
    <r>
      <rPr>
        <sz val="11"/>
        <color rgb="FF000000"/>
        <rFont val="Calibri"/>
      </rPr>
      <t xml:space="preserve">
</t>
    </r>
    <r>
      <rPr>
        <sz val="11"/>
        <color rgb="FF000000"/>
        <rFont val="Calibri"/>
      </rPr>
      <t>/etc/sssd/sssd.conf:cache_credentials = true</t>
    </r>
    <r>
      <rPr>
        <sz val="11"/>
        <color rgb="FF000000"/>
        <rFont val="Calibri"/>
      </rPr>
      <t xml:space="preserve">
</t>
    </r>
    <r>
      <rPr>
        <sz val="11"/>
        <color rgb="FF000000"/>
        <rFont val="Calibri"/>
      </rPr>
      <t>If "cache_credentials" is set to "false" or missing from the configuration file,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sudo grep offline_credentials_expiration  /etc/sssd/sssd.conf</t>
    </r>
    <r>
      <rPr>
        <sz val="11"/>
        <color rgb="FF000000"/>
        <rFont val="Calibri"/>
      </rPr>
      <t xml:space="preserve">
</t>
    </r>
    <r>
      <rPr>
        <sz val="11"/>
        <color rgb="FF000000"/>
        <rFont val="Calibri"/>
      </rPr>
      <t>/etc/sssd/sssd.conf:offline_credentials_expiration = 1</t>
    </r>
    <r>
      <rPr>
        <sz val="11"/>
        <color rgb="FF000000"/>
        <rFont val="Calibri"/>
      </rPr>
      <t xml:space="preserve">
</t>
    </r>
    <r>
      <rPr>
        <sz val="11"/>
        <color rgb="FF000000"/>
        <rFont val="Calibri"/>
      </rPr>
      <t>If "offline_credentials_expiration" is not set to a value of "1", this is a finding.</t>
    </r>
  </si>
  <si>
    <t>V-230377</t>
  </si>
  <si>
    <r>
      <rPr>
        <sz val="11"/>
        <rFont val="Calibri"/>
      </rPr>
      <t>RHEL 8 must prevent the use of dictionary words for passwords.</t>
    </r>
  </si>
  <si>
    <r>
      <rPr>
        <sz val="11"/>
        <color rgb="FF000000"/>
        <rFont val="Calibri"/>
      </rPr>
      <t>Configure RHEL 8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"dictcheck" parameter:</t>
    </r>
    <r>
      <rPr>
        <sz val="11"/>
        <color rgb="FF000000"/>
        <rFont val="Calibri"/>
      </rPr>
      <t xml:space="preserve">
</t>
    </r>
    <r>
      <rPr>
        <sz val="11"/>
        <color rgb="FF000000"/>
        <rFont val="Calibri"/>
      </rPr>
      <t>dictcheck=1</t>
    </r>
    <r>
      <rPr>
        <sz val="11"/>
        <color rgb="FF000000"/>
        <rFont val="Calibri"/>
      </rPr>
      <t xml:space="preserve">
</t>
    </r>
    <r>
      <rPr>
        <sz val="11"/>
        <color rgb="FF000000"/>
        <rFont val="Calibri"/>
      </rPr>
      <t>Remove any configurations that conflict with the above value.</t>
    </r>
  </si>
  <si>
    <r>
      <rPr>
        <sz val="11"/>
        <color rgb="FF000000"/>
        <rFont val="Calibri"/>
      </rPr>
      <t>If RHEL 8 allows the user to select passwords based on dictionary words, this increases the chances of password compromise by increasing the opportunity for successful guesses, and brute-force attacks.</t>
    </r>
  </si>
  <si>
    <r>
      <rPr>
        <sz val="11"/>
        <color rgb="FF000000"/>
        <rFont val="Calibri"/>
      </rPr>
      <t>Verify RHEL 8 prevents the use of dictionary words for passwords.</t>
    </r>
    <r>
      <rPr>
        <sz val="11"/>
        <color rgb="FF000000"/>
        <rFont val="Calibri"/>
      </rPr>
      <t xml:space="preserve">
</t>
    </r>
    <r>
      <rPr>
        <sz val="11"/>
        <color rgb="FF000000"/>
        <rFont val="Calibri"/>
      </rPr>
      <t>Determine if the field "dictcheck" is set with the following command:</t>
    </r>
    <r>
      <rPr>
        <sz val="11"/>
        <color rgb="FF000000"/>
        <rFont val="Calibri"/>
      </rPr>
      <t xml:space="preserve">
</t>
    </r>
    <r>
      <rPr>
        <sz val="11"/>
        <color rgb="FF000000"/>
        <rFont val="Calibri"/>
      </rPr>
      <t>$ sudo grep -r dictcheck /etc/security/pwquality.conf*</t>
    </r>
    <r>
      <rPr>
        <sz val="11"/>
        <color rgb="FF000000"/>
        <rFont val="Calibri"/>
      </rPr>
      <t xml:space="preserve">
</t>
    </r>
    <r>
      <rPr>
        <sz val="11"/>
        <color rgb="FF000000"/>
        <rFont val="Calibri"/>
      </rPr>
      <t>/etc/security/pwquality.conf:dictcheck=1</t>
    </r>
    <r>
      <rPr>
        <sz val="11"/>
        <color rgb="FF000000"/>
        <rFont val="Calibri"/>
      </rPr>
      <t xml:space="preserve">
</t>
    </r>
    <r>
      <rPr>
        <sz val="11"/>
        <color rgb="FF000000"/>
        <rFont val="Calibri"/>
      </rPr>
      <t>If the "dictcheck" parameter is not set to "1", or is commented out, this is a finding.</t>
    </r>
    <r>
      <rPr>
        <sz val="11"/>
        <color rgb="FF000000"/>
        <rFont val="Calibri"/>
      </rPr>
      <t xml:space="preserve">
</t>
    </r>
    <r>
      <rPr>
        <sz val="11"/>
        <color rgb="FF000000"/>
        <rFont val="Calibri"/>
      </rPr>
      <t>If conflicting results are returned, this is a finding.</t>
    </r>
  </si>
  <si>
    <t>V-230378</t>
  </si>
  <si>
    <r>
      <rPr>
        <sz val="11"/>
        <rFont val="Calibri"/>
      </rPr>
      <t>RHEL 8 must enforce a delay of at least four seconds between logon prompts following a failed logon attempt.</t>
    </r>
  </si>
  <si>
    <r>
      <rPr>
        <sz val="11"/>
        <color rgb="FF000000"/>
        <rFont val="Calibri"/>
      </rPr>
      <t>Configure the operating system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</si>
  <si>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Configuring the operating system to implement organization-wide security implementation guides and security checklists verifies compliance with federal standards and establishes a common security baseline across the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</si>
  <si>
    <r>
      <rPr>
        <sz val="11"/>
        <color rgb="FF000000"/>
        <rFont val="Calibri"/>
      </rPr>
      <t>Verify the operating system enforces a delay of at least four seconds between console logon prompts following a failed logon attempt with the following command:</t>
    </r>
    <r>
      <rPr>
        <sz val="11"/>
        <color rgb="FF000000"/>
        <rFont val="Calibri"/>
      </rPr>
      <t xml:space="preserve">
</t>
    </r>
    <r>
      <rPr>
        <sz val="11"/>
        <color rgb="FF000000"/>
        <rFont val="Calibri"/>
      </rPr>
      <t>$ sudo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</si>
  <si>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V-230379</t>
  </si>
  <si>
    <r>
      <rPr>
        <sz val="11"/>
        <rFont val="Calibri"/>
      </rPr>
      <t>RHEL 8 must not have unnecessary accounts.</t>
    </r>
  </si>
  <si>
    <r>
      <rPr>
        <sz val="11"/>
        <color rgb="FF000000"/>
        <rFont val="Calibri"/>
      </rPr>
      <t>Remove unauthorized local interactive user accounts with the following command where &lt;unauthorized_user&gt; is the unauthorized account:</t>
    </r>
    <r>
      <rPr>
        <sz val="11"/>
        <color rgb="FF000000"/>
        <rFont val="Calibri"/>
      </rPr>
      <t xml:space="preserve">
</t>
    </r>
    <r>
      <rPr>
        <sz val="11"/>
        <color rgb="FF000000"/>
        <rFont val="Calibri"/>
      </rPr>
      <t>$ sudo userdel &lt;unauthorized_user&gt;</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</si>
  <si>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</si>
  <si>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that there are no unauthorized interactive user accounts with the following command:</t>
    </r>
    <r>
      <rPr>
        <sz val="11"/>
        <color rgb="FF000000"/>
        <rFont val="Calibri"/>
      </rPr>
      <t xml:space="preserve">
</t>
    </r>
    <r>
      <rPr>
        <sz val="11"/>
        <color rgb="FF000000"/>
        <rFont val="Calibri"/>
      </rPr>
      <t>$ less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games:x:12:100:games:/usr/games:/sbin/nologin</t>
    </r>
    <r>
      <rPr>
        <sz val="11"/>
        <color rgb="FF000000"/>
        <rFont val="Calibri"/>
      </rPr>
      <t xml:space="preserve">
</t>
    </r>
    <r>
      <rPr>
        <sz val="11"/>
        <color rgb="FF000000"/>
        <rFont val="Calibri"/>
      </rPr>
      <t>scsaustin:x:1001:1001:scsaustin:/home/scsaustin:/bin/bash</t>
    </r>
    <r>
      <rPr>
        <sz val="11"/>
        <color rgb="FF000000"/>
        <rFont val="Calibri"/>
      </rPr>
      <t xml:space="preserve">
</t>
    </r>
    <r>
      <rPr>
        <sz val="11"/>
        <color rgb="FF000000"/>
        <rFont val="Calibri"/>
      </rPr>
      <t>djohnson:x:1002:1002:djohnson:/home/djohnson:/bin/bash</t>
    </r>
    <r>
      <rPr>
        <sz val="11"/>
        <color rgb="FF000000"/>
        <rFont val="Calibri"/>
      </rPr>
      <t xml:space="preserve">
</t>
    </r>
    <r>
      <rPr>
        <sz val="11"/>
        <color rgb="FF000000"/>
        <rFont val="Calibri"/>
      </rPr>
      <t>Interactive user account, generally will have a user identifier (UID) of 1000 or greater, a home directory in a specific partition, and an interactive shell.</t>
    </r>
    <r>
      <rPr>
        <sz val="11"/>
        <color rgb="FF000000"/>
        <rFont val="Calibri"/>
      </rPr>
      <t xml:space="preserve">
</t>
    </r>
    <r>
      <rPr>
        <sz val="11"/>
        <color rgb="FF000000"/>
        <rFont val="Calibri"/>
      </rPr>
      <t>Obtain the list of interactive user accounts authorized to be on the system from the system administrator or information system security officer (ISSO) and compare it to the list of local interactive user accounts on the system.</t>
    </r>
    <r>
      <rPr>
        <sz val="11"/>
        <color rgb="FF000000"/>
        <rFont val="Calibri"/>
      </rPr>
      <t xml:space="preserve">
</t>
    </r>
    <r>
      <rPr>
        <sz val="11"/>
        <color rgb="FF000000"/>
        <rFont val="Calibri"/>
      </rPr>
      <t>If there are unauthorized local user accounts on the system, this is a finding.</t>
    </r>
  </si>
  <si>
    <t>V-230380</t>
  </si>
  <si>
    <r>
      <rPr>
        <sz val="11"/>
        <rFont val="Calibri"/>
      </rPr>
      <t>RHEL 8 must not allow accounts configured with blank or null passwords.</t>
    </r>
  </si>
  <si>
    <r>
      <rPr>
        <sz val="11"/>
        <color rgb="FF000000"/>
        <rFont val="Calibri"/>
      </rPr>
      <t>Edit the following line in "etc/ssh/sshd_config" to prevent logons with empty 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</si>
  <si>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</si>
  <si>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To verify that null passwords cannot be used, run the following command:</t>
    </r>
    <r>
      <rPr>
        <sz val="11"/>
        <color rgb="FF000000"/>
        <rFont val="Calibri"/>
      </rPr>
      <t xml:space="preserve">
</t>
    </r>
    <r>
      <rPr>
        <sz val="11"/>
        <color rgb="FF000000"/>
        <rFont val="Calibri"/>
      </rPr>
      <t>$ sudo /usr/sbin/sshd -dd 2&gt;&amp;1 | awk '/filename/ {print $4}' | tr -d '\r' | tr '\n' ' ' | xargs sudo grep -iH '^\s*permitemptypasswords'</t>
    </r>
    <r>
      <rPr>
        <sz val="11"/>
        <color rgb="FF000000"/>
        <rFont val="Calibri"/>
      </rPr>
      <t xml:space="preserve">
</t>
    </r>
    <r>
      <rPr>
        <sz val="11"/>
        <color rgb="FF000000"/>
        <rFont val="Calibri"/>
      </rPr>
      <t>/etc/ssh/sshd_config:PermitEmptyPasswords no</t>
    </r>
    <r>
      <rPr>
        <sz val="11"/>
        <color rgb="FF000000"/>
        <rFont val="Calibri"/>
      </rPr>
      <t xml:space="preserve">
</t>
    </r>
    <r>
      <rPr>
        <sz val="11"/>
        <color rgb="FF000000"/>
        <rFont val="Calibri"/>
      </rPr>
      <t>If "PermitEmptyPasswords" is set to "yes", this is a finding.</t>
    </r>
    <r>
      <rPr>
        <sz val="11"/>
        <color rgb="FF000000"/>
        <rFont val="Calibri"/>
      </rPr>
      <t xml:space="preserve">
</t>
    </r>
    <r>
      <rPr>
        <sz val="11"/>
        <color rgb="FF000000"/>
        <rFont val="Calibri"/>
      </rPr>
      <t>If conflicting results are returned, this is a finding.</t>
    </r>
  </si>
  <si>
    <t>V-230382</t>
  </si>
  <si>
    <r>
      <rPr>
        <sz val="11"/>
        <rFont val="Calibri"/>
      </rPr>
      <t>RHEL 8 must display the date and time of the last successful account logon upon an SSH logon.</t>
    </r>
  </si>
  <si>
    <r>
      <rPr>
        <sz val="11"/>
        <color rgb="FF000000"/>
        <rFont val="Calibri"/>
      </rPr>
      <t>Configure SSH to provide users with feedback on when account accesses last occurred by setting the required configuration options in "/etc/pam.d/sshd" or in the "sshd_config" file used by the system ("/etc/ssh/sshd_config" will be used in the example) (this file may be named differently or be in a different location if using a version of SSH that is provided by a third-party vendor).</t>
    </r>
    <r>
      <rPr>
        <sz val="11"/>
        <color rgb="FF000000"/>
        <rFont val="Calibri"/>
      </rPr>
      <t xml:space="preserve">
</t>
    </r>
    <r>
      <rPr>
        <sz val="11"/>
        <color rgb="FF000000"/>
        <rFont val="Calibri"/>
      </rPr>
      <t>Modify the "PrintLastLog" line in "/etc/ssh/sshd_config" to match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service must be restarted for changes to "sshd_config" to take effect.</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</si>
  <si>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</si>
  <si>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SSH provides users with feedback on when account accesses last occurred with the following command:</t>
    </r>
    <r>
      <rPr>
        <sz val="11"/>
        <color rgb="FF000000"/>
        <rFont val="Calibri"/>
      </rPr>
      <t xml:space="preserve">
</t>
    </r>
    <r>
      <rPr>
        <sz val="11"/>
        <color rgb="FF000000"/>
        <rFont val="Calibri"/>
      </rPr>
      <t>$ sudo /usr/sbin/sshd -dd 2&gt;&amp;1 | awk '/filename/ {print $4}' | tr -d '\r' | tr '\n' ' ' | xargs sudo grep -iH '^\s*printlastlog'</t>
    </r>
    <r>
      <rPr>
        <sz val="11"/>
        <color rgb="FF000000"/>
        <rFont val="Calibri"/>
      </rPr>
      <t xml:space="preserve">
</t>
    </r>
    <r>
      <rPr>
        <sz val="11"/>
        <color rgb="FF000000"/>
        <rFont val="Calibri"/>
      </rPr>
      <t>/etc/ssh/sshd_config:PrintLastLog yes</t>
    </r>
    <r>
      <rPr>
        <sz val="11"/>
        <color rgb="FF000000"/>
        <rFont val="Calibri"/>
      </rPr>
      <t xml:space="preserve">
</t>
    </r>
    <r>
      <rPr>
        <sz val="11"/>
        <color rgb="FF000000"/>
        <rFont val="Calibri"/>
      </rPr>
      <t>If the "PrintLastLog" keyword is set to "no", is missing, or is commented out, this is a finding.</t>
    </r>
    <r>
      <rPr>
        <sz val="11"/>
        <color rgb="FF000000"/>
        <rFont val="Calibri"/>
      </rPr>
      <t xml:space="preserve">
</t>
    </r>
    <r>
      <rPr>
        <sz val="11"/>
        <color rgb="FF000000"/>
        <rFont val="Calibri"/>
      </rPr>
      <t>If conflicting results are returned, this is a finding.</t>
    </r>
  </si>
  <si>
    <t>V-230383</t>
  </si>
  <si>
    <r>
      <rPr>
        <sz val="11"/>
        <rFont val="Calibri"/>
      </rPr>
      <t>RHEL 8 must define default permissions for all authenticated users in such a way that the user can only read and modify their own files.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</si>
  <si>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 for the "UMASK" parameter in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</si>
  <si>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</si>
  <si>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the operating system defines default permissions for all authenticated users in such a way that the user can only read and modify their own files.</t>
    </r>
    <r>
      <rPr>
        <sz val="11"/>
        <color rgb="FF000000"/>
        <rFont val="Calibri"/>
      </rPr>
      <t xml:space="preserve">
</t>
    </r>
    <r>
      <rPr>
        <sz val="11"/>
        <color rgb="FF000000"/>
        <rFont val="Calibri"/>
      </rPr>
      <t>Check for the value of the "UMASK" parameter in "/etc/login.defs" file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</si>
  <si>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V-230384</t>
  </si>
  <si>
    <r>
      <rPr>
        <sz val="11"/>
        <rFont val="Calibri"/>
      </rPr>
      <t>RHEL 8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</si>
  <si>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</si>
  <si>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</si>
  <si>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grep -ir ^umask /home | grep -v '.bash_history'</t>
    </r>
    <r>
      <rPr>
        <sz val="11"/>
        <color rgb="FF000000"/>
        <rFont val="Calibri"/>
      </rPr>
      <t xml:space="preserve">
</t>
    </r>
    <r>
      <rPr>
        <sz val="11"/>
        <color rgb="FF000000"/>
        <rFont val="Calibri"/>
      </rPr>
      <t>If any local interactive user initialization files are found to have a umask statement that has a value less restrictive than "077", this is a finding.</t>
    </r>
  </si>
  <si>
    <t>V-230385</t>
  </si>
  <si>
    <r>
      <rPr>
        <sz val="11"/>
        <rFont val="Calibri"/>
      </rPr>
      <t>RHEL 8 must define default permissions for logon and non-logon shells.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</si>
  <si>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"/etc/bashrc", "/etc/csh.cshrc" and "/etc/profile"files to "077":</t>
    </r>
    <r>
      <rPr>
        <sz val="11"/>
        <color rgb="FF000000"/>
        <rFont val="Calibri"/>
      </rPr>
      <t xml:space="preserve">
</t>
    </r>
    <r>
      <rPr>
        <sz val="11"/>
        <color rgb="FF000000"/>
        <rFont val="Calibri"/>
      </rPr>
      <t>UMASK 077</t>
    </r>
  </si>
  <si>
    <r>
      <rPr>
        <sz val="11"/>
        <color rgb="FF000000"/>
        <rFont val="Calibri"/>
      </rPr>
      <t>Verify that the umask default for installed shells is "077".</t>
    </r>
    <r>
      <rPr>
        <sz val="11"/>
        <color rgb="FF000000"/>
        <rFont val="Calibri"/>
      </rPr>
      <t xml:space="preserve">
</t>
    </r>
    <r>
      <rPr>
        <sz val="11"/>
        <color rgb="FF000000"/>
        <rFont val="Calibri"/>
      </rPr>
      <t>Check for the value of the "UMASK" parameter in the "/etc/bashrc", "/etc/csh.cshrc" and "/etc/profile" files with the following command:</t>
    </r>
    <r>
      <rPr>
        <sz val="11"/>
        <color rgb="FF000000"/>
        <rFont val="Calibri"/>
      </rPr>
      <t xml:space="preserve">
</t>
    </r>
    <r>
      <rPr>
        <sz val="11"/>
        <color rgb="FF000000"/>
        <rFont val="Calibri"/>
      </rPr>
      <t>Note: If the value of the "UMASK" parameter is set to "000" in the "/etc/bashrc" the "/etc/csh.cshrc" or the "/etc/profile" files, the Severity is raised to a CAT I.</t>
    </r>
    <r>
      <rPr>
        <sz val="11"/>
        <color rgb="FF000000"/>
        <rFont val="Calibri"/>
      </rPr>
      <t xml:space="preserve">
</t>
    </r>
    <r>
      <rPr>
        <sz val="11"/>
        <color rgb="FF000000"/>
        <rFont val="Calibri"/>
      </rPr>
      <t># grep -i umask /etc/bashrc /etc/csh.cshrc /etc/profile</t>
    </r>
    <r>
      <rPr>
        <sz val="11"/>
        <color rgb="FF000000"/>
        <rFont val="Calibri"/>
      </rPr>
      <t xml:space="preserve">
</t>
    </r>
    <r>
      <rPr>
        <sz val="11"/>
        <color rgb="FF000000"/>
        <rFont val="Calibri"/>
      </rPr>
      <t>/etc/bashrc:          umask 077</t>
    </r>
    <r>
      <rPr>
        <sz val="11"/>
        <color rgb="FF000000"/>
        <rFont val="Calibri"/>
      </rPr>
      <t xml:space="preserve">
</t>
    </r>
    <r>
      <rPr>
        <sz val="11"/>
        <color rgb="FF000000"/>
        <rFont val="Calibri"/>
      </rPr>
      <t>/etc/bashrc:          umask 077</t>
    </r>
    <r>
      <rPr>
        <sz val="11"/>
        <color rgb="FF000000"/>
        <rFont val="Calibri"/>
      </rPr>
      <t xml:space="preserve">
</t>
    </r>
    <r>
      <rPr>
        <sz val="11"/>
        <color rgb="FF000000"/>
        <rFont val="Calibri"/>
      </rPr>
      <t xml:space="preserve">/etc/csh.cshrc:      umask 077   </t>
    </r>
    <r>
      <rPr>
        <sz val="11"/>
        <color rgb="FF000000"/>
        <rFont val="Calibri"/>
      </rPr>
      <t xml:space="preserve">
</t>
    </r>
    <r>
      <rPr>
        <sz val="11"/>
        <color rgb="FF000000"/>
        <rFont val="Calibri"/>
      </rPr>
      <t>/etc/csh.cshrc:      umask 077</t>
    </r>
    <r>
      <rPr>
        <sz val="11"/>
        <color rgb="FF000000"/>
        <rFont val="Calibri"/>
      </rPr>
      <t xml:space="preserve">
</t>
    </r>
    <r>
      <rPr>
        <sz val="11"/>
        <color rgb="FF000000"/>
        <rFont val="Calibri"/>
      </rPr>
      <t xml:space="preserve">/etc/profile:      umask 077   </t>
    </r>
    <r>
      <rPr>
        <sz val="11"/>
        <color rgb="FF000000"/>
        <rFont val="Calibri"/>
      </rPr>
      <t xml:space="preserve">
</t>
    </r>
    <r>
      <rPr>
        <sz val="11"/>
        <color rgb="FF000000"/>
        <rFont val="Calibri"/>
      </rPr>
      <t>/etc/profile:      umask 077</t>
    </r>
    <r>
      <rPr>
        <sz val="11"/>
        <color rgb="FF000000"/>
        <rFont val="Calibri"/>
      </rPr>
      <t xml:space="preserve">
</t>
    </r>
    <r>
      <rPr>
        <sz val="11"/>
        <color rgb="FF000000"/>
        <rFont val="Calibri"/>
      </rPr>
      <t>If the value for the "UMASK" parameter is not "077", or the "UMASK" parameter is missing or is commented out, this is a finding.</t>
    </r>
  </si>
  <si>
    <t>V-230386</t>
  </si>
  <si>
    <r>
      <rPr>
        <sz val="11"/>
        <rFont val="Calibri"/>
      </rPr>
      <t>The RHEL 8 audit system must be configured to audit the execution of privileged functions and prevent all software from executing at higher privilege levels than users executing the software.</t>
    </r>
  </si>
  <si>
    <r>
      <rPr>
        <sz val="11"/>
        <color rgb="FF000000"/>
        <rFont val="Calibri"/>
      </rPr>
      <t>Configure RHEL 8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The audit daemon must be restarted for the changes to take effect.</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</si>
  <si>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t>
    </r>
  </si>
  <si>
    <r>
      <rPr>
        <sz val="11"/>
        <color rgb="FF000000"/>
        <rFont val="Calibri"/>
      </rPr>
      <t>Verify RHEL 8 audits the execution of privileged functions.</t>
    </r>
    <r>
      <rPr>
        <sz val="11"/>
        <color rgb="FF000000"/>
        <rFont val="Calibri"/>
      </rPr>
      <t xml:space="preserve">
</t>
    </r>
    <r>
      <rPr>
        <sz val="11"/>
        <color rgb="FF000000"/>
        <rFont val="Calibri"/>
      </rPr>
      <t>Check if RHEL 8 is configured to audit the execution of the "execve" system call, by running the following command:</t>
    </r>
    <r>
      <rPr>
        <sz val="11"/>
        <color rgb="FF000000"/>
        <rFont val="Calibri"/>
      </rPr>
      <t xml:space="preserve">
</t>
    </r>
    <r>
      <rPr>
        <sz val="11"/>
        <color rgb="FF000000"/>
        <rFont val="Calibri"/>
      </rPr>
      <t>$ sudo grep execve /etc/audit/audit.rules</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command does not return all lines, or the lines are commented out, this is a finding.</t>
    </r>
  </si>
  <si>
    <t>V-230387</t>
  </si>
  <si>
    <r>
      <rPr>
        <sz val="11"/>
        <rFont val="Calibri"/>
      </rPr>
      <t>Cron logging must be implemented in RHEL 8.</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</si>
  <si>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</si>
  <si>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</si>
  <si>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sudo grep -s cron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/etc/rsyslog.conf:# Log cron stuff</t>
    </r>
    <r>
      <rPr>
        <sz val="11"/>
        <color rgb="FF000000"/>
        <rFont val="Calibri"/>
      </rPr>
      <t xml:space="preserve">
</t>
    </r>
    <r>
      <rPr>
        <sz val="11"/>
        <color rgb="FF000000"/>
        <rFont val="Calibri"/>
      </rPr>
      <t>/etc/rsyslog.conf:cron.*                                                                                                    /var/log/cron</t>
    </r>
    <r>
      <rPr>
        <sz val="11"/>
        <color rgb="FF000000"/>
        <rFont val="Calibri"/>
      </rPr>
      <t xml:space="preserve">
</t>
    </r>
    <r>
      <rPr>
        <sz val="11"/>
        <color rgb="FF000000"/>
        <rFont val="Calibri"/>
      </rPr>
      <t>If the command does not return a response, check for cron logging all facilities with the following command.</t>
    </r>
    <r>
      <rPr>
        <sz val="11"/>
        <color rgb="FF000000"/>
        <rFont val="Calibri"/>
      </rPr>
      <t xml:space="preserve">
</t>
    </r>
    <r>
      <rPr>
        <sz val="11"/>
        <color rgb="FF000000"/>
        <rFont val="Calibri"/>
      </rPr>
      <t>$ sudo grep -s /var/log/messages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If "rsyslog" is not logging messages for the cron facility or all facilities, this is a finding.</t>
    </r>
  </si>
  <si>
    <t>V-230388</t>
  </si>
  <si>
    <r>
      <rPr>
        <sz val="11"/>
        <rFont val="Calibri"/>
      </rPr>
      <t>The RHEL 8 System Administrator (SA) and Information System Security Officer (ISSO) (at a minimum) must be alerted of an audit processing failure event.</t>
    </r>
  </si>
  <si>
    <r>
      <rPr>
        <sz val="11"/>
        <color rgb="FF000000"/>
        <rFont val="Calibri"/>
      </rPr>
      <t xml:space="preserve">Configure "auditd" service to notify the SA and ISSO in the event of an audit processing failure. </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</si>
  <si>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</si>
  <si>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the SA and ISSO (at a minimum) are notified in the event of an audit processing failure.</t>
    </r>
    <r>
      <rPr>
        <sz val="11"/>
        <color rgb="FF000000"/>
        <rFont val="Calibri"/>
      </rPr>
      <t xml:space="preserve">
</t>
    </r>
    <r>
      <rPr>
        <sz val="11"/>
        <color rgb="FF000000"/>
        <rFont val="Calibri"/>
      </rPr>
      <t>Check that RHEL 8 notifies the SA and ISSO (at a minimum) in the event of an audit processing failure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ask the system administrator to indicate how they and the ISSO are notified of an audit process failure.  If there is no evidence of the proper personnel being notified of an audit processing failure, this is a finding.</t>
    </r>
  </si>
  <si>
    <t>V-230389</t>
  </si>
  <si>
    <r>
      <rPr>
        <sz val="11"/>
        <rFont val="Calibri"/>
      </rPr>
      <t>The RHEL 8 Information System Security Officer (ISSO) and System Administrator (SA) (at a minimum) must have mail aliases to be notified of an audit processing failure.</t>
    </r>
  </si>
  <si>
    <r>
      <rPr>
        <sz val="11"/>
        <color rgb="FF000000"/>
        <rFont val="Calibri"/>
      </rPr>
      <t>Configure RHEL 8 to notify administrators in the event of an audit processing failure.</t>
    </r>
    <r>
      <rPr>
        <sz val="11"/>
        <color rgb="FF000000"/>
        <rFont val="Calibri"/>
      </rPr>
      <t xml:space="preserve">
</t>
    </r>
    <r>
      <rPr>
        <sz val="11"/>
        <color rgb="FF000000"/>
        <rFont val="Calibri"/>
      </rPr>
      <t>Add/update the following line in "/etc/aliases":</t>
    </r>
    <r>
      <rPr>
        <sz val="11"/>
        <color rgb="FF000000"/>
        <rFont val="Calibri"/>
      </rPr>
      <t xml:space="preserve">
</t>
    </r>
    <r>
      <rPr>
        <sz val="11"/>
        <color rgb="FF000000"/>
        <rFont val="Calibri"/>
      </rPr>
      <t>postmaster: root</t>
    </r>
  </si>
  <si>
    <r>
      <rPr>
        <sz val="11"/>
        <color rgb="FF000000"/>
        <rFont val="Calibri"/>
      </rPr>
      <t>Verify that the administrators are notified in the event of an audit processing failure.</t>
    </r>
    <r>
      <rPr>
        <sz val="11"/>
        <color rgb="FF000000"/>
        <rFont val="Calibri"/>
      </rPr>
      <t xml:space="preserve">
</t>
    </r>
    <r>
      <rPr>
        <sz val="11"/>
        <color rgb="FF000000"/>
        <rFont val="Calibri"/>
      </rPr>
      <t>Check that the "/etc/aliases" file has a defined value for "root".</t>
    </r>
    <r>
      <rPr>
        <sz val="11"/>
        <color rgb="FF000000"/>
        <rFont val="Calibri"/>
      </rPr>
      <t xml:space="preserve">
</t>
    </r>
    <r>
      <rPr>
        <sz val="11"/>
        <color rgb="FF000000"/>
        <rFont val="Calibri"/>
      </rPr>
      <t>$ sudo grep "postmaster:\s*root$" /etc/aliases</t>
    </r>
    <r>
      <rPr>
        <sz val="11"/>
        <color rgb="FF000000"/>
        <rFont val="Calibri"/>
      </rPr>
      <t xml:space="preserve">
</t>
    </r>
    <r>
      <rPr>
        <sz val="11"/>
        <color rgb="FF000000"/>
        <rFont val="Calibri"/>
      </rPr>
      <t>If the command does not return a line, or the line is commented out, ask the system administrator to indicate how they and the ISSO are notified of an audit process failure.  If there is no evidence of the proper personnel being notified of an audit processing failure, this is a finding.</t>
    </r>
  </si>
  <si>
    <t>V-230390</t>
  </si>
  <si>
    <r>
      <rPr>
        <sz val="11"/>
        <rFont val="Calibri"/>
      </rPr>
      <t>The RHEL 8 System must take appropriate action when an audit processing failure occurs.</t>
    </r>
  </si>
  <si>
    <r>
      <rPr>
        <sz val="11"/>
        <color rgb="FF000000"/>
        <rFont val="Calibri"/>
      </rPr>
      <t>Configure RHEL 8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"disk_error_action" can be set to "SYSLOG" or "SINGLE" depending on configuration) in "/etc/audit/auditd.conf" file:</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availability has been determined to be more important, and this decision is documented with the ISSO, configure the operating system to notify system administration staff and ISSO staff in the event of an audit processing failure by setting the "disk_error_action" to "SYSLOG".</t>
    </r>
  </si>
  <si>
    <r>
      <rPr>
        <sz val="11"/>
        <color rgb="FF000000"/>
        <rFont val="Calibri"/>
      </rPr>
      <t>Verify RHEL 8 takes the appropriate action when an audit processing failure occurs.</t>
    </r>
    <r>
      <rPr>
        <sz val="11"/>
        <color rgb="FF000000"/>
        <rFont val="Calibri"/>
      </rPr>
      <t xml:space="preserve">
</t>
    </r>
    <r>
      <rPr>
        <sz val="11"/>
        <color rgb="FF000000"/>
        <rFont val="Calibri"/>
      </rPr>
      <t>Check that RHEL 8 takes the appropriate action when an audit processing failure occurs with the following command:</t>
    </r>
    <r>
      <rPr>
        <sz val="11"/>
        <color rgb="FF000000"/>
        <rFont val="Calibri"/>
      </rPr>
      <t xml:space="preserve">
</t>
    </r>
    <r>
      <rPr>
        <sz val="11"/>
        <color rgb="FF000000"/>
        <rFont val="Calibri"/>
      </rPr>
      <t>$ sudo grep disk_error_action /etc/audit/auditd.conf</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the value of the "disk_error_action" option is not "SYSLOG", "SINGLE", or "HALT", or the line is commented out, ask the system administrator to indicate how the system takes appropriate action when an audit process failure occurs.  If there is no evidence of appropriate action, this is a finding.</t>
    </r>
  </si>
  <si>
    <t>V-230392</t>
  </si>
  <si>
    <r>
      <rPr>
        <sz val="11"/>
        <rFont val="Calibri"/>
      </rPr>
      <t>The RHEL 8 audit system must take appropriate action when the audit storage volume is full.</t>
    </r>
  </si>
  <si>
    <r>
      <rPr>
        <sz val="11"/>
        <color rgb="FF000000"/>
        <rFont val="Calibri"/>
      </rPr>
      <t>Configure RHEL 8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or "SINGLE" depending on configuration) in "/etc/audit/auditd.conf" file:</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availability has been determined to be more important, and this decision is documented with the ISSO, configure the operating system to notify system administration staff and ISSO staff in the event of an audit processing failure by setting the "disk_full_action" to "SYSLOG".</t>
    </r>
  </si>
  <si>
    <r>
      <rPr>
        <sz val="11"/>
        <color rgb="FF000000"/>
        <rFont val="Calibri"/>
      </rPr>
      <t>It is critical that when RHEL 8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RHEL 8 must continue generating audit records if possible (automatically restarting the audit service if necessary) and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RHEL 8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</si>
  <si>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RHEL 8 takes the appropriate action when the audit storage volume is full. </t>
    </r>
    <r>
      <rPr>
        <sz val="11"/>
        <color rgb="FF000000"/>
        <rFont val="Calibri"/>
      </rPr>
      <t xml:space="preserve">
</t>
    </r>
    <r>
      <rPr>
        <sz val="11"/>
        <color rgb="FF000000"/>
        <rFont val="Calibri"/>
      </rPr>
      <t>Check that RHEL 8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ask the system administrator to indicate how the system takes appropriate action when an audit storage volume is full.  If there is no evidence of appropriate action, this is a finding.</t>
    </r>
  </si>
  <si>
    <t>V-230393</t>
  </si>
  <si>
    <r>
      <rPr>
        <sz val="11"/>
        <rFont val="Calibri"/>
      </rPr>
      <t>The RHEL 8 audit system must audit local events.</t>
    </r>
  </si>
  <si>
    <r>
      <rPr>
        <sz val="11"/>
        <color rgb="FF000000"/>
        <rFont val="Calibri"/>
      </rPr>
      <t>Configure RHEL 8 to audit local events on the system.</t>
    </r>
    <r>
      <rPr>
        <sz val="11"/>
        <color rgb="FF000000"/>
        <rFont val="Calibri"/>
      </rPr>
      <t xml:space="preserve">
</t>
    </r>
    <r>
      <rPr>
        <sz val="11"/>
        <color rgb="FF000000"/>
        <rFont val="Calibri"/>
      </rPr>
      <t>Add or update the following line in "/etc/audit/auditd.conf" file:</t>
    </r>
    <r>
      <rPr>
        <sz val="11"/>
        <color rgb="FF000000"/>
        <rFont val="Calibri"/>
      </rPr>
      <t xml:space="preserve">
</t>
    </r>
    <r>
      <rPr>
        <sz val="11"/>
        <color rgb="FF000000"/>
        <rFont val="Calibri"/>
      </rPr>
      <t>local_events = yes</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</si>
  <si>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</si>
  <si>
    <r>
      <rPr>
        <sz val="11"/>
        <color rgb="FF000000"/>
        <rFont val="Calibri"/>
      </rPr>
      <t>Verify the RHEL 8 Audit Daemon is configured to include local events, with the following command:</t>
    </r>
    <r>
      <rPr>
        <sz val="11"/>
        <color rgb="FF000000"/>
        <rFont val="Calibri"/>
      </rPr>
      <t xml:space="preserve">
</t>
    </r>
    <r>
      <rPr>
        <sz val="11"/>
        <color rgb="FF000000"/>
        <rFont val="Calibri"/>
      </rPr>
      <t>$ sudo grep local_events /etc/audit/auditd.conf</t>
    </r>
    <r>
      <rPr>
        <sz val="11"/>
        <color rgb="FF000000"/>
        <rFont val="Calibri"/>
      </rPr>
      <t xml:space="preserve">
</t>
    </r>
    <r>
      <rPr>
        <sz val="11"/>
        <color rgb="FF000000"/>
        <rFont val="Calibri"/>
      </rPr>
      <t>local_events = yes</t>
    </r>
    <r>
      <rPr>
        <sz val="11"/>
        <color rgb="FF000000"/>
        <rFont val="Calibri"/>
      </rPr>
      <t xml:space="preserve">
</t>
    </r>
    <r>
      <rPr>
        <sz val="11"/>
        <color rgb="FF000000"/>
        <rFont val="Calibri"/>
      </rPr>
      <t>If the value of the "local_events" option is not set to "yes", or the line is commented out, this is a finding.</t>
    </r>
  </si>
  <si>
    <t>V-230394</t>
  </si>
  <si>
    <r>
      <rPr>
        <sz val="11"/>
        <rFont val="Calibri"/>
      </rPr>
      <t>RHEL 8 must label all off-loaded audit logs before sending them to the central log server.</t>
    </r>
  </si>
  <si>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</si>
  <si>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Enriched logging is needed to determine who, what, and when events occur on a system.  Without this, determining root cause of an event will be much more difficult.</t>
    </r>
    <r>
      <rPr>
        <sz val="11"/>
        <color rgb="FF000000"/>
        <rFont val="Calibri"/>
      </rPr>
      <t xml:space="preserve">
</t>
    </r>
    <r>
      <rPr>
        <sz val="11"/>
        <color rgb="FF000000"/>
        <rFont val="Calibri"/>
      </rPr>
      <t>When audit logs are not labeled before they are sent to a central log server, the audit data will not be able to be analyzed and tied back to the correct system.</t>
    </r>
  </si>
  <si>
    <r>
      <rPr>
        <sz val="11"/>
        <color rgb="FF000000"/>
        <rFont val="Calibri"/>
      </rPr>
      <t>Verify the RHEL 8 Audit Daemon is configured to label all off-loaded audit logs, with the following command:</t>
    </r>
    <r>
      <rPr>
        <sz val="11"/>
        <color rgb="FF000000"/>
        <rFont val="Calibri"/>
      </rPr>
      <t xml:space="preserve">
</t>
    </r>
    <r>
      <rPr>
        <sz val="11"/>
        <color rgb="FF000000"/>
        <rFont val="Calibri"/>
      </rPr>
      <t>$ sudo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</si>
  <si>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V-230395</t>
  </si>
  <si>
    <r>
      <rPr>
        <sz val="11"/>
        <rFont val="Calibri"/>
      </rPr>
      <t>RHEL 8 must resolve audit information before writing to disk.</t>
    </r>
  </si>
  <si>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The audit daemon must be restarted for changes to take effect.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</si>
  <si>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Enriched logging aids in making sense of who, what, and when events occur on a system.  Without this, determining root cause of an event will be much more difficult.</t>
    </r>
  </si>
  <si>
    <r>
      <rPr>
        <sz val="11"/>
        <color rgb="FF000000"/>
        <rFont val="Calibri"/>
      </rPr>
      <t>Verify the RHEL 8 Audit Daemon is configured to resolve audit information before writing to disk, with the following command:</t>
    </r>
    <r>
      <rPr>
        <sz val="11"/>
        <color rgb="FF000000"/>
        <rFont val="Calibri"/>
      </rPr>
      <t xml:space="preserve">
</t>
    </r>
    <r>
      <rPr>
        <sz val="11"/>
        <color rgb="FF000000"/>
        <rFont val="Calibri"/>
      </rPr>
      <t>$ sudo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</si>
  <si>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V-230396</t>
  </si>
  <si>
    <r>
      <rPr>
        <sz val="11"/>
        <rFont val="Calibri"/>
      </rPr>
      <t>RHEL 8 audit logs must have a mode of 0600 or less permissive to prevent unauthorized read access.</t>
    </r>
  </si>
  <si>
    <r>
      <rPr>
        <sz val="11"/>
        <color rgb="FF000000"/>
        <rFont val="Calibri"/>
      </rPr>
      <t xml:space="preserve">Configure the audit log to be protected from unauthorized read access by setting the correct permissive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0600 /var/log/audit/audit.log</t>
    </r>
  </si>
  <si>
    <r>
      <rPr>
        <sz val="11"/>
        <color rgb="FF000000"/>
        <rFont val="Calibri"/>
      </rPr>
      <t>Only authorized personnel should be aware of errors and the details of the errors. Error messages are an indicator of an organization's operational state or can identify the RHEL 8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</si>
  <si>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the audit logs have a mode of "0600"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check if the audit log has a mode of "0600" or less permissive with the following command:</t>
    </r>
    <r>
      <rPr>
        <sz val="11"/>
        <color rgb="FF000000"/>
        <rFont val="Calibri"/>
      </rPr>
      <t xml:space="preserve">
</t>
    </r>
    <r>
      <rPr>
        <sz val="11"/>
        <color rgb="FF000000"/>
        <rFont val="Calibri"/>
      </rPr>
      <t>$ sudo stat -c "%a %n" /var/log/audit/audit.log</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 has a mode more permissive than "0600", this is a finding.</t>
    </r>
  </si>
  <si>
    <t>V-230397</t>
  </si>
  <si>
    <r>
      <rPr>
        <sz val="11"/>
        <rFont val="Calibri"/>
      </rPr>
      <t>RHEL 8 audit logs must be owned by root to prevent unauthorized read access.</t>
    </r>
  </si>
  <si>
    <r>
      <rPr>
        <sz val="11"/>
        <color rgb="FF000000"/>
        <rFont val="Calibri"/>
      </rPr>
      <t>Configure the audit log to be protected from unauthorized read access, by setting the correct owner as "root" with the following command:</t>
    </r>
    <r>
      <rPr>
        <sz val="11"/>
        <color rgb="FF000000"/>
        <rFont val="Calibri"/>
      </rPr>
      <t xml:space="preserve">
</t>
    </r>
    <r>
      <rPr>
        <sz val="11"/>
        <color rgb="FF000000"/>
        <rFont val="Calibri"/>
      </rPr>
      <t>$ sudo chown root [audit_log_file]</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</si>
  <si>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Verify the audit logs are owned by "root". 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is owned by "root" using the following command:</t>
    </r>
    <r>
      <rPr>
        <sz val="11"/>
        <color rgb="FF000000"/>
        <rFont val="Calibri"/>
      </rPr>
      <t xml:space="preserve">
</t>
    </r>
    <r>
      <rPr>
        <sz val="11"/>
        <color rgb="FF000000"/>
        <rFont val="Calibri"/>
      </rPr>
      <t>$ sudo ls -al /var/log/audit/audit.log</t>
    </r>
    <r>
      <rPr>
        <sz val="11"/>
        <color rgb="FF000000"/>
        <rFont val="Calibri"/>
      </rPr>
      <t xml:space="preserve">
</t>
    </r>
    <r>
      <rPr>
        <sz val="11"/>
        <color rgb="FF000000"/>
        <rFont val="Calibri"/>
      </rPr>
      <t>rw------- 2 root root 23 Jun 11 11:56 /var/log/audit/audit.log</t>
    </r>
    <r>
      <rPr>
        <sz val="11"/>
        <color rgb="FF000000"/>
        <rFont val="Calibri"/>
      </rPr>
      <t xml:space="preserve">
</t>
    </r>
    <r>
      <rPr>
        <sz val="11"/>
        <color rgb="FF000000"/>
        <rFont val="Calibri"/>
      </rPr>
      <t>If the audit log is not owned by "root", this is a finding.</t>
    </r>
  </si>
  <si>
    <t>V-230398</t>
  </si>
  <si>
    <r>
      <rPr>
        <sz val="11"/>
        <rFont val="Calibri"/>
      </rPr>
      <t>RHEL 8 audit logs must be group-owned by root to prevent unauthorized read access.</t>
    </r>
  </si>
  <si>
    <r>
      <rPr>
        <sz val="11"/>
        <color rgb="FF000000"/>
        <rFont val="Calibri"/>
      </rPr>
      <t>Configure the audit log to be owned by root by configuring the log group in the /etc/audit/auditd.conf file:</t>
    </r>
    <r>
      <rPr>
        <sz val="11"/>
        <color rgb="FF000000"/>
        <rFont val="Calibri"/>
      </rPr>
      <t xml:space="preserve">
</t>
    </r>
    <r>
      <rPr>
        <sz val="11"/>
        <color rgb="FF000000"/>
        <rFont val="Calibri"/>
      </rPr>
      <t>log_group = root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</si>
  <si>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RHEL 8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</si>
  <si>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logs are group-owned by "root". 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is group-owned by "root" using the following command:</t>
    </r>
    <r>
      <rPr>
        <sz val="11"/>
        <color rgb="FF000000"/>
        <rFont val="Calibri"/>
      </rPr>
      <t xml:space="preserve">
</t>
    </r>
    <r>
      <rPr>
        <sz val="11"/>
        <color rgb="FF000000"/>
        <rFont val="Calibri"/>
      </rPr>
      <t>$ sudo ls -al /var/log/audit/audit.log</t>
    </r>
    <r>
      <rPr>
        <sz val="11"/>
        <color rgb="FF000000"/>
        <rFont val="Calibri"/>
      </rPr>
      <t xml:space="preserve">
</t>
    </r>
    <r>
      <rPr>
        <sz val="11"/>
        <color rgb="FF000000"/>
        <rFont val="Calibri"/>
      </rPr>
      <t>rw------- 2 root root 23 Jun 11 11:56 /var/log/audit/audit.log</t>
    </r>
    <r>
      <rPr>
        <sz val="11"/>
        <color rgb="FF000000"/>
        <rFont val="Calibri"/>
      </rPr>
      <t xml:space="preserve">
</t>
    </r>
    <r>
      <rPr>
        <sz val="11"/>
        <color rgb="FF000000"/>
        <rFont val="Calibri"/>
      </rPr>
      <t>If the audit log is not group-owned by "root", this is a finding.</t>
    </r>
  </si>
  <si>
    <t>V-230399</t>
  </si>
  <si>
    <r>
      <rPr>
        <sz val="11"/>
        <rFont val="Calibri"/>
      </rPr>
      <t>RHEL 8 audit log directory must be owned by root to prevent unauthorized read access.</t>
    </r>
  </si>
  <si>
    <r>
      <rPr>
        <sz val="11"/>
        <color rgb="FF000000"/>
        <rFont val="Calibri"/>
      </rPr>
      <t>Configure the audit log to be protected from unauthorized read access, by setting the correct owner as "root" with the following command:</t>
    </r>
    <r>
      <rPr>
        <sz val="11"/>
        <color rgb="FF000000"/>
        <rFont val="Calibri"/>
      </rPr>
      <t xml:space="preserve">
</t>
    </r>
    <r>
      <rPr>
        <sz val="11"/>
        <color rgb="FF000000"/>
        <rFont val="Calibri"/>
      </rPr>
      <t>$ sudo chown root [audit_log_directory]</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</si>
  <si>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Verify the audit log directory is owned by "root" to prevent unauthorized read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the owner of the audit log directory by using the output of the above command (ex: "/var/log/audit/"). Run the following command with the correct audit log directory path:</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drw------- 2 root root 23 Jun 11 11:56 /var/log/audit</t>
    </r>
    <r>
      <rPr>
        <sz val="11"/>
        <color rgb="FF000000"/>
        <rFont val="Calibri"/>
      </rPr>
      <t xml:space="preserve">
</t>
    </r>
    <r>
      <rPr>
        <sz val="11"/>
        <color rgb="FF000000"/>
        <rFont val="Calibri"/>
      </rPr>
      <t>If the audit log directory is not owned by "root", this is a finding.</t>
    </r>
  </si>
  <si>
    <t>V-230400</t>
  </si>
  <si>
    <r>
      <rPr>
        <sz val="11"/>
        <rFont val="Calibri"/>
      </rPr>
      <t>RHEL 8 audit log directory must be group-owned by root to prevent unauthorized read access.</t>
    </r>
  </si>
  <si>
    <r>
      <rPr>
        <sz val="11"/>
        <color rgb="FF000000"/>
        <rFont val="Calibri"/>
      </rPr>
      <t>Configure the audit log to be protected from unauthorized read access by setting the correct group-owner as "root" with the following command:</t>
    </r>
    <r>
      <rPr>
        <sz val="11"/>
        <color rgb="FF000000"/>
        <rFont val="Calibri"/>
      </rPr>
      <t xml:space="preserve">
</t>
    </r>
    <r>
      <rPr>
        <sz val="11"/>
        <color rgb="FF000000"/>
        <rFont val="Calibri"/>
      </rPr>
      <t>$ sudo chgrp root [audit_log_directory]</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</si>
  <si>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Verify the audit log directory is group-owned by "root" to prevent unauthorized read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the group owner of the audit log directory by using the output of the above command (ex: "/var/log/audit/"). Run the following command with the correct audit log directory path:</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drw------- 2 root root 23 Jun 11 11:56 /var/log/audit</t>
    </r>
    <r>
      <rPr>
        <sz val="11"/>
        <color rgb="FF000000"/>
        <rFont val="Calibri"/>
      </rPr>
      <t xml:space="preserve">
</t>
    </r>
    <r>
      <rPr>
        <sz val="11"/>
        <color rgb="FF000000"/>
        <rFont val="Calibri"/>
      </rPr>
      <t>If the audit log directory is not group-owned by "root", this is a finding.</t>
    </r>
  </si>
  <si>
    <t>V-230401</t>
  </si>
  <si>
    <r>
      <rPr>
        <sz val="11"/>
        <rFont val="Calibri"/>
      </rPr>
      <t>RHEL 8 audit log directory must have a mode of 0700 or less permissive to prevent unauthorized read access.</t>
    </r>
  </si>
  <si>
    <r>
      <rPr>
        <sz val="11"/>
        <color rgb="FF000000"/>
        <rFont val="Calibri"/>
      </rPr>
      <t>Configure the audit log directory to be protected from unauthorized read access by setting the correct permissive mode with the following command:</t>
    </r>
    <r>
      <rPr>
        <sz val="11"/>
        <color rgb="FF000000"/>
        <rFont val="Calibri"/>
      </rPr>
      <t xml:space="preserve">
</t>
    </r>
    <r>
      <rPr>
        <sz val="11"/>
        <color rgb="FF000000"/>
        <rFont val="Calibri"/>
      </rPr>
      <t>$ sudo chmod 0700 [audit_log_directory]</t>
    </r>
    <r>
      <rPr>
        <sz val="11"/>
        <color rgb="FF000000"/>
        <rFont val="Calibri"/>
      </rPr>
      <t xml:space="preserve">
</t>
    </r>
    <r>
      <rPr>
        <sz val="11"/>
        <color rgb="FF000000"/>
        <rFont val="Calibri"/>
      </rPr>
      <t>Replace "[audit_log_directory]" to the correct audit log directory path, by default this location is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</si>
  <si>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RHEL 8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</si>
  <si>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log directories have a mode of "0700" or less permissive by first determining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determine the directory where the audit logs are stored (ex: "/var/log/audit"). Run the following command to determine the permissions for the audit log folder:</t>
    </r>
    <r>
      <rPr>
        <sz val="11"/>
        <color rgb="FF000000"/>
        <rFont val="Calibri"/>
      </rPr>
      <t xml:space="preserve">
</t>
    </r>
    <r>
      <rPr>
        <sz val="11"/>
        <color rgb="FF000000"/>
        <rFont val="Calibri"/>
      </rPr>
      <t>$ sudo stat -c "%a %n" /var/log/audit</t>
    </r>
    <r>
      <rPr>
        <sz val="11"/>
        <color rgb="FF000000"/>
        <rFont val="Calibri"/>
      </rPr>
      <t xml:space="preserve">
</t>
    </r>
    <r>
      <rPr>
        <sz val="11"/>
        <color rgb="FF000000"/>
        <rFont val="Calibri"/>
      </rPr>
      <t>700 /var/log/audit</t>
    </r>
    <r>
      <rPr>
        <sz val="11"/>
        <color rgb="FF000000"/>
        <rFont val="Calibri"/>
      </rPr>
      <t xml:space="preserve">
</t>
    </r>
    <r>
      <rPr>
        <sz val="11"/>
        <color rgb="FF000000"/>
        <rFont val="Calibri"/>
      </rPr>
      <t>If the audit log directory has a mode more permissive than "0700", this is a finding.</t>
    </r>
  </si>
  <si>
    <t>V-230402</t>
  </si>
  <si>
    <r>
      <rPr>
        <sz val="11"/>
        <rFont val="Calibri"/>
      </rPr>
      <t>RHEL 8 audit system must protect auditing rules from unauthorized change.</t>
    </r>
  </si>
  <si>
    <r>
      <rPr>
        <sz val="11"/>
        <color rgb="FF000000"/>
        <rFont val="Calibri"/>
      </rPr>
      <t>Configure the audit system to set the audit rules to be immutable by adding the following line to "/etc/audit/rules.d/audit.rules"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Note: Once set, the system must be rebooted for auditing to be changed.  It is recommended to add this option as the last step in securing the system.</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</si>
  <si>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RHEL 8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</si>
  <si>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system prevents unauthorized changes with the following command:</t>
    </r>
    <r>
      <rPr>
        <sz val="11"/>
        <color rgb="FF000000"/>
        <rFont val="Calibri"/>
      </rPr>
      <t xml:space="preserve">
</t>
    </r>
    <r>
      <rPr>
        <sz val="11"/>
        <color rgb="FF000000"/>
        <rFont val="Calibri"/>
      </rPr>
      <t>$ sudo grep "^\s*[^#]" /etc/audit/audit.rules | tail -1</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"/etc/audit/audit.rules", this is a finding.</t>
    </r>
  </si>
  <si>
    <t>V-230403</t>
  </si>
  <si>
    <r>
      <rPr>
        <sz val="11"/>
        <rFont val="Calibri"/>
      </rPr>
      <t>RHEL 8 audit system must protect logon UIDs from unauthorized change.</t>
    </r>
  </si>
  <si>
    <r>
      <rPr>
        <sz val="11"/>
        <color rgb="FF000000"/>
        <rFont val="Calibri"/>
      </rPr>
      <t>Configure the audit system to set the logon UIDs to be immutable by adding the following line to "/etc/audit/rules.d/audit.rules"</t>
    </r>
    <r>
      <rPr>
        <sz val="11"/>
        <color rgb="FF000000"/>
        <rFont val="Calibri"/>
      </rPr>
      <t xml:space="preserve">
</t>
    </r>
    <r>
      <rPr>
        <sz val="11"/>
        <color rgb="FF000000"/>
        <rFont val="Calibri"/>
      </rPr>
      <t>--loginuid-immutable</t>
    </r>
  </si>
  <si>
    <r>
      <rPr>
        <sz val="11"/>
        <color rgb="FF000000"/>
        <rFont val="Calibri"/>
      </rPr>
      <t>Verify the audit system prevents unauthorized changes to logon UIDs with the following command:</t>
    </r>
    <r>
      <rPr>
        <sz val="11"/>
        <color rgb="FF000000"/>
        <rFont val="Calibri"/>
      </rPr>
      <t xml:space="preserve">
</t>
    </r>
    <r>
      <rPr>
        <sz val="11"/>
        <color rgb="FF000000"/>
        <rFont val="Calibri"/>
      </rPr>
      <t>$ sudo grep -i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 UIDs are not set to be immutable by adding the "--loginuid-immutable" option to the "/etc/audit/audit.rules", this is a finding.</t>
    </r>
  </si>
  <si>
    <t>V-230404</t>
  </si>
  <si>
    <r>
      <rPr>
        <sz val="11"/>
        <rFont val="Calibri"/>
      </rPr>
      <t>RHEL 8 must generate audit records for all account creations, modifications, disabling, and termination events that affect /etc/shadow.</t>
    </r>
  </si>
  <si>
    <r>
      <rPr>
        <sz val="11"/>
        <color rgb="FF000000"/>
        <rFont val="Calibri"/>
      </rPr>
      <t>Configure RHEL 8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</si>
  <si>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SRG-OS-000062-GPOS-00031,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SRG-OS-000304-GPOS-00121, SRG-OS-000466-GPOS-00210, SRG-OS-000476-GPOS-00221</t>
    </r>
  </si>
  <si>
    <r>
      <rPr>
        <sz val="11"/>
        <color rgb="FF000000"/>
        <rFont val="Calibri"/>
      </rPr>
      <t>Verify RHEL 8 generates audit records for all account creations, modifications, disabling, and termination events that affect "/etc/shadow".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</si>
  <si>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V-230405</t>
  </si>
  <si>
    <r>
      <rPr>
        <sz val="11"/>
        <rFont val="Calibri"/>
      </rPr>
      <t>RHEL 8 must generate audit records for all account creations, modifications, disabling, and termination events that affect /etc/security/opasswd.</t>
    </r>
  </si>
  <si>
    <r>
      <rPr>
        <sz val="11"/>
        <color rgb="FF000000"/>
        <rFont val="Calibri"/>
      </rPr>
      <t>Configure RHEL 8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</si>
  <si>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SRG-OS-000062-GPOS-00031,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SRG-OS-000304-GPOS-00121, SRG-OS-000476-GPOS-00221</t>
    </r>
  </si>
  <si>
    <r>
      <rPr>
        <sz val="11"/>
        <color rgb="FF000000"/>
        <rFont val="Calibri"/>
      </rPr>
      <t>Verify RHEL 8 generates audit records for all account creations, modifications, disabling, and termination events that affect "/etc/security/opasswd".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/etc/security/opasswd /etc/audit/audit.rules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</si>
  <si>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V-230406</t>
  </si>
  <si>
    <r>
      <rPr>
        <sz val="11"/>
        <rFont val="Calibri"/>
      </rPr>
      <t>RHEL 8 must generate audit records for all account creations, modifications, disabling, and termination events that affect /etc/passwd.</t>
    </r>
  </si>
  <si>
    <r>
      <rPr>
        <sz val="11"/>
        <color rgb="FF000000"/>
        <rFont val="Calibri"/>
      </rPr>
      <t>Configure RHEL 8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</si>
  <si>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8 generates audit records for all account creations, modifications, disabling, and termination events that affect "/etc/passwd".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</si>
  <si>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V-230407</t>
  </si>
  <si>
    <r>
      <rPr>
        <sz val="11"/>
        <rFont val="Calibri"/>
      </rPr>
      <t>RHEL 8 must generate audit records for all account creations, modifications, disabling, and termination events that affect /etc/gshadow.</t>
    </r>
  </si>
  <si>
    <r>
      <rPr>
        <sz val="11"/>
        <color rgb="FF000000"/>
        <rFont val="Calibri"/>
      </rPr>
      <t>Configure RHEL 8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</si>
  <si>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8 generates audit records for all account creations, modifications, disabling, and termination events that affect "/etc/gshadow".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</si>
  <si>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V-230408</t>
  </si>
  <si>
    <r>
      <rPr>
        <sz val="11"/>
        <rFont val="Calibri"/>
      </rPr>
      <t>RHEL 8 must generate audit records for all account creations, modifications, disabling, and termination events that affect /etc/group.</t>
    </r>
  </si>
  <si>
    <r>
      <rPr>
        <sz val="11"/>
        <color rgb="FF000000"/>
        <rFont val="Calibri"/>
      </rPr>
      <t>Configure RHEL 8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</si>
  <si>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SRG-OS-000062-GPOS-00031,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SRG-OS-000304-GPOS-00121, CCI-002884, SRG-OS-000466-GPOS-00210, SRG-OS-000476-GPOS-00221</t>
    </r>
  </si>
  <si>
    <r>
      <rPr>
        <sz val="11"/>
        <color rgb="FF000000"/>
        <rFont val="Calibri"/>
      </rPr>
      <t>Verify RHEL 8 generates audit records for all account creations, modifications, disabling, and termination events that affect "/etc/group".</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</si>
  <si>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V-230409</t>
  </si>
  <si>
    <r>
      <rPr>
        <sz val="11"/>
        <rFont val="Calibri"/>
      </rPr>
      <t>RHEL 8 must generate audit records for all account creations, modifications, disabling, and termination events that affect /etc/sudoers.</t>
    </r>
  </si>
  <si>
    <r>
      <rPr>
        <sz val="11"/>
        <color rgb="FF000000"/>
        <rFont val="Calibri"/>
      </rPr>
      <t>Configure RHEL 8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</si>
  <si>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8 generates audit records for all account creations, modifications, disabling, and termination events that affect "/etc/sudoers".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If the command does not return a line, or the line is commented out, this is a finding.</t>
    </r>
  </si>
  <si>
    <t>V-230410</t>
  </si>
  <si>
    <r>
      <rPr>
        <sz val="11"/>
        <rFont val="Calibri"/>
      </rPr>
      <t>RHEL 8 must generate audit records for all account creations, modifications, disabling, and termination events that affect /etc/sudoers.d/.</t>
    </r>
  </si>
  <si>
    <r>
      <rPr>
        <sz val="11"/>
        <color rgb="FF000000"/>
        <rFont val="Calibri"/>
      </rPr>
      <t>Configure RHEL 8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</si>
  <si>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8 generates audit records for all account creations, modifications, disabling, and termination events that affect "/etc/sudoers.d/".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</si>
  <si>
    <t>V-230411</t>
  </si>
  <si>
    <r>
      <rPr>
        <sz val="11"/>
        <rFont val="Calibri"/>
      </rPr>
      <t>The RHEL 8 audit package must be installed.</t>
    </r>
  </si>
  <si>
    <r>
      <rPr>
        <sz val="11"/>
        <color rgb="FF000000"/>
        <rFont val="Calibri"/>
      </rPr>
      <t>Configure the audit service to produce audit records containing the information needed to establish when (date and time) an event occurred.</t>
    </r>
    <r>
      <rPr>
        <sz val="11"/>
        <color rgb="FF000000"/>
        <rFont val="Calibri"/>
      </rPr>
      <t xml:space="preserve">
</t>
    </r>
    <r>
      <rPr>
        <sz val="11"/>
        <color rgb="FF000000"/>
        <rFont val="Calibri"/>
      </rPr>
      <t>Install the audit service (if the audit service is not already installed) with the following command:</t>
    </r>
    <r>
      <rPr>
        <sz val="11"/>
        <color rgb="FF000000"/>
        <rFont val="Calibri"/>
      </rPr>
      <t xml:space="preserve">
</t>
    </r>
    <r>
      <rPr>
        <sz val="11"/>
        <color rgb="FF000000"/>
        <rFont val="Calibri"/>
      </rPr>
      <t>$ sudo yum install audit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</si>
  <si>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RHEL 8 audit logs provides a means of investigating an attack, recognizing resource utilization or capacity thresholds, or identifying an improperly configured RHEL 8 system.</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</si>
  <si>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the audit service is configured to produce audit records.</t>
    </r>
    <r>
      <rPr>
        <sz val="11"/>
        <color rgb="FF000000"/>
        <rFont val="Calibri"/>
      </rPr>
      <t xml:space="preserve">
</t>
    </r>
    <r>
      <rPr>
        <sz val="11"/>
        <color rgb="FF000000"/>
        <rFont val="Calibri"/>
      </rPr>
      <t>Check that the audit service is installed with the following command:</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If the "audit" package is not installed, this is a finding.</t>
    </r>
  </si>
  <si>
    <t>V-230412</t>
  </si>
  <si>
    <r>
      <rPr>
        <sz val="11"/>
        <rFont val="Calibri"/>
      </rPr>
      <t>Successful/unsuccessful uses of the su command in RHEL 8 must generate an audit record.</t>
    </r>
  </si>
  <si>
    <r>
      <rPr>
        <sz val="11"/>
        <color rgb="FF000000"/>
        <rFont val="Calibri"/>
      </rPr>
      <t>Configure RHEL 8 to generate audit records when successful/unsuccessful attempts to use the "su" command occur by adding or updating the following rule in "/etc/audit/rules.d/audit.rules":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</si>
  <si>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"su" command allows a user to run commands with a substitute user and group ID.</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SRG-OS-000064-GPOS-0003, SRG-OS-000392-GPOS-00172, SRG-OS-000462-GPOS-00206, SRG-OS-000471-GPOS-00215, SRG-OS-000466-GPOS-00210</t>
    </r>
  </si>
  <si>
    <r>
      <rPr>
        <sz val="11"/>
        <color rgb="FF000000"/>
        <rFont val="Calibri"/>
      </rPr>
      <t xml:space="preserve">Verify RHEL 8 generates audit records when successful/unsuccessful attempts to use the "su" command by performing the following command to check the file system rules in "/etc/audit/audit.rules": </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If the command does not return a line, or the line is commented out, this is a finding.</t>
    </r>
  </si>
  <si>
    <t>V-230413</t>
  </si>
  <si>
    <r>
      <rPr>
        <sz val="11"/>
        <rFont val="Calibri"/>
      </rPr>
      <t>The RHEL 8 audit system must be configured to audit any usage of the setxattr, fsetxattr, lsetxattr, removexattr, fremovexattr, and lremovexattr system calls.</t>
    </r>
  </si>
  <si>
    <r>
      <rPr>
        <sz val="11"/>
        <color rgb="FF000000"/>
        <rFont val="Calibri"/>
      </rPr>
      <t>Configure RHEL 8 to audit the execution of the "setxattr", "fsetxattr", "lsetxattr", "removexattr", "fremovexattr", and "lremovexattr" system calls by adding or updating the following lines to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</si>
  <si>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"Setxattr" is a system call used to set an extended attribute value.</t>
    </r>
    <r>
      <rPr>
        <sz val="11"/>
        <color rgb="FF000000"/>
        <rFont val="Calibri"/>
      </rPr>
      <t xml:space="preserve">
</t>
    </r>
    <r>
      <rPr>
        <sz val="11"/>
        <color rgb="FF000000"/>
        <rFont val="Calibri"/>
      </rPr>
      <t>"Fsetxattr" is a system call used to set an extended attribute value. This is used to set extended attributes on a file.</t>
    </r>
    <r>
      <rPr>
        <sz val="11"/>
        <color rgb="FF000000"/>
        <rFont val="Calibri"/>
      </rPr>
      <t xml:space="preserve">
</t>
    </r>
    <r>
      <rPr>
        <sz val="11"/>
        <color rgb="FF000000"/>
        <rFont val="Calibri"/>
      </rPr>
      <t>"Lsetxattr" is a system call used to set an extended attribute value. This is used to set extended attributes on a symbolic link.</t>
    </r>
    <r>
      <rPr>
        <sz val="11"/>
        <color rgb="FF000000"/>
        <rFont val="Calibri"/>
      </rPr>
      <t xml:space="preserve">
</t>
    </r>
    <r>
      <rPr>
        <sz val="11"/>
        <color rgb="FF000000"/>
        <rFont val="Calibri"/>
      </rPr>
      <t>"Removexattr" is a system call that removes extended attributes.</t>
    </r>
    <r>
      <rPr>
        <sz val="11"/>
        <color rgb="FF000000"/>
        <rFont val="Calibri"/>
      </rPr>
      <t xml:space="preserve">
</t>
    </r>
    <r>
      <rPr>
        <sz val="11"/>
        <color rgb="FF000000"/>
        <rFont val="Calibri"/>
      </rPr>
      <t>"Fremovexattr" is a system call that removes extended attributes. This is used for removal of extended attributes from a file.</t>
    </r>
    <r>
      <rPr>
        <sz val="11"/>
        <color rgb="FF000000"/>
        <rFont val="Calibri"/>
      </rPr>
      <t xml:space="preserve">
</t>
    </r>
    <r>
      <rPr>
        <sz val="11"/>
        <color rgb="FF000000"/>
        <rFont val="Calibri"/>
      </rPr>
      <t>"Lremovexattr" is a system call that removes extended attributes. This is used for removal of extended attributes from symbolic links.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SRG-OS-000458-GPOS-00203, SRG-OS-000462-GPOS-00206, SRG-OS-000463-GPOS-00207, SRG-OS-000468-GPOS-00212, SRG-OS-000471-GPOS-00215, SRG-OS-000474-GPOS-00219, SRG-OS-000466-GPOS-00210</t>
    </r>
  </si>
  <si>
    <r>
      <rPr>
        <sz val="11"/>
        <color rgb="FF000000"/>
        <rFont val="Calibri"/>
      </rPr>
      <t>Verify if RHEL 8 is configured to audit the execution of the "setxattr", "fsetxattr", "lsetxattr", "removexattr", "fremovexattr", and "lremovexattr" system calls by running the following command:</t>
    </r>
    <r>
      <rPr>
        <sz val="11"/>
        <color rgb="FF000000"/>
        <rFont val="Calibri"/>
      </rPr>
      <t xml:space="preserve">
</t>
    </r>
    <r>
      <rPr>
        <sz val="11"/>
        <color rgb="FF000000"/>
        <rFont val="Calibri"/>
      </rPr>
      <t>$ sudo grep xattr /etc/audit/audit.rules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If the command does not return an audit rule for "setxattr", "fsetxattr", "lsetxattr", "removexattr", "fremovexattr", and "lremovexattr" or any of the lines returned are commented out, this is a finding.</t>
    </r>
  </si>
  <si>
    <t>V-230418</t>
  </si>
  <si>
    <r>
      <rPr>
        <sz val="11"/>
        <rFont val="Calibri"/>
      </rPr>
      <t>Successful/unsuccessful uses of the chage command in RHEL 8 must generate an audit record.</t>
    </r>
  </si>
  <si>
    <r>
      <rPr>
        <sz val="11"/>
        <color rgb="FF000000"/>
        <rFont val="Calibri"/>
      </rPr>
      <t>Configure the audit system to generate an audit event for any successful/unsuccessful uses of the "chage" command by adding or updating the following rule in the "/etc/audit/rules.d/audit.rules" file:</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</si>
  <si>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"chage" command is used to change or view user password expiry information.</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SRG-OS-000468-GPOS-00212, SRG-OS-000471-GPOS-00215</t>
    </r>
  </si>
  <si>
    <r>
      <rPr>
        <sz val="11"/>
        <color rgb="FF000000"/>
        <rFont val="Calibri"/>
      </rPr>
      <t>Verify that an audit event is generated for any successful/unsuccessful use of the "chage" command by performing the following command to check the file system rules in "/etc/audit/audit.rules":</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If the command does not return a line, or the line is commented out, this is a finding.</t>
    </r>
  </si>
  <si>
    <t>V-230419</t>
  </si>
  <si>
    <r>
      <rPr>
        <sz val="11"/>
        <rFont val="Calibri"/>
      </rPr>
      <t>Successful/unsuccessful uses of the chcon command in RHEL 8 must generate an audit record.</t>
    </r>
  </si>
  <si>
    <r>
      <rPr>
        <sz val="11"/>
        <color rgb="FF000000"/>
        <rFont val="Calibri"/>
      </rPr>
      <t>Configure the audit system to generate an audit event for any successful/unsuccessful use of the "chcon" command by adding or updating the following rule in the "/etc/audit/rules.d/audit.rules" file:</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</si>
  <si>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"chcon" command is used to change file SELinux security context.</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SRG-OS-000468-GPOS-00212, SRG-OS-000471-GPOS-00215</t>
    </r>
  </si>
  <si>
    <r>
      <rPr>
        <sz val="11"/>
        <color rgb="FF000000"/>
        <rFont val="Calibri"/>
      </rPr>
      <t>Verify RHEL 8 generates an audit record when successful/unsuccessful attempts to use the "chcon" command by performing the following command to check the file system rules in "/etc/audit/audit.rules":</t>
    </r>
    <r>
      <rPr>
        <sz val="11"/>
        <color rgb="FF000000"/>
        <rFont val="Calibri"/>
      </rPr>
      <t xml:space="preserve">
</t>
    </r>
    <r>
      <rPr>
        <sz val="11"/>
        <color rgb="FF000000"/>
        <rFont val="Calibri"/>
      </rPr>
      <t>$ sudo grep -w chcon /etc/audit/audit.rules</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If the command does not return a line, or the line is commented out, this is a finding.</t>
    </r>
  </si>
  <si>
    <t>V-230421</t>
  </si>
  <si>
    <r>
      <rPr>
        <sz val="11"/>
        <rFont val="Calibri"/>
      </rPr>
      <t>Successful/unsuccessful uses of the ssh-agent in RHEL 8 must generate an audit record.</t>
    </r>
  </si>
  <si>
    <r>
      <rPr>
        <sz val="11"/>
        <color rgb="FF000000"/>
        <rFont val="Calibri"/>
      </rPr>
      <t>Configure the audit system to generate an audit event for any successful/unsuccessful use of the "ssh-agent" by adding or updating the following rule in the "/etc/audit/rules.d/audit.rules" file:</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</si>
  <si>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"ssh-agent" is a program to hold private keys used for public key authentication.</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</si>
  <si>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"ssh-agent" by performing the following command to check the file system rules in "/etc/audit/audit.rules":</t>
    </r>
    <r>
      <rPr>
        <sz val="11"/>
        <color rgb="FF000000"/>
        <rFont val="Calibri"/>
      </rPr>
      <t xml:space="preserve">
</t>
    </r>
    <r>
      <rPr>
        <sz val="11"/>
        <color rgb="FF000000"/>
        <rFont val="Calibri"/>
      </rPr>
      <t>$ sudo grep ssh-agent /etc/audit/audit.rules</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If the command does not return a line, or the line is commented out, this is a finding.</t>
    </r>
  </si>
  <si>
    <t>V-230422</t>
  </si>
  <si>
    <r>
      <rPr>
        <sz val="11"/>
        <rFont val="Calibri"/>
      </rPr>
      <t>Successful/unsuccessful uses of the passwd command in RHEL 8 must generate an audit record.</t>
    </r>
  </si>
  <si>
    <r>
      <rPr>
        <sz val="11"/>
        <color rgb="FF000000"/>
        <rFont val="Calibri"/>
      </rPr>
      <t>Configure the audit system to generate an audit event for any successful/unsuccessful uses of the "passwd" command by adding or updating the following rule in the "/etc/audit/rules.d/audit.rules" file:</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</si>
  <si>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"passwd" command is used to change passwords for user accounts.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</si>
  <si>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"passwd" command by performing the following command to check the file system rules in "/etc/audit/audit.rules":</t>
    </r>
    <r>
      <rPr>
        <sz val="11"/>
        <color rgb="FF000000"/>
        <rFont val="Calibri"/>
      </rPr>
      <t xml:space="preserve">
</t>
    </r>
    <r>
      <rPr>
        <sz val="11"/>
        <color rgb="FF000000"/>
        <rFont val="Calibri"/>
      </rPr>
      <t>$ sudo grep -w passwd /etc/audit/audit.rules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If the command does not return a line, or the line is commented out, this is a finding.</t>
    </r>
  </si>
  <si>
    <t>V-230423</t>
  </si>
  <si>
    <r>
      <rPr>
        <sz val="11"/>
        <rFont val="Calibri"/>
      </rPr>
      <t>Successful/unsuccessful uses of the mount command in RHEL 8 must generate an audit record.</t>
    </r>
  </si>
  <si>
    <r>
      <rPr>
        <sz val="11"/>
        <color rgb="FF000000"/>
        <rFont val="Calibri"/>
      </rPr>
      <t>Configure the audit system to generate an audit event for any successful/unsuccessful use of the "mount" command by adding or updating the following rules in the "/etc/audit/rules.d/audit.rules" file:</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</si>
  <si>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"mount" command is used to mount a filesystem.</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</si>
  <si>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"mount" command by performing the following command to check the file system rules in "/etc/audit/audit.rules":</t>
    </r>
    <r>
      <rPr>
        <sz val="11"/>
        <color rgb="FF000000"/>
        <rFont val="Calibri"/>
      </rPr>
      <t xml:space="preserve">
</t>
    </r>
    <r>
      <rPr>
        <sz val="11"/>
        <color rgb="FF000000"/>
        <rFont val="Calibri"/>
      </rPr>
      <t>$ sudo grep -w /usr/bin/mount /etc/audit/audit.rules</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If the command does not return a line, or the line is commented out, this is a finding.</t>
    </r>
  </si>
  <si>
    <t>V-230424</t>
  </si>
  <si>
    <r>
      <rPr>
        <sz val="11"/>
        <rFont val="Calibri"/>
      </rPr>
      <t>Successful/unsuccessful uses of the umount command in RHEL 8 must generate an audit record.</t>
    </r>
  </si>
  <si>
    <r>
      <rPr>
        <sz val="11"/>
        <color rgb="FF000000"/>
        <rFont val="Calibri"/>
      </rPr>
      <t>Configure the audit system to generate an audit event for any successful/unsuccessful use of the "umount" command by adding or updating the following rules in the "/etc/audit/rules.d/audit.rules" file:</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</si>
  <si>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"umount" command is used to unmount a filesystem.</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</si>
  <si>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"umount" command by performing the following command to check the file system rules in "/etc/audit/audit.rules":</t>
    </r>
    <r>
      <rPr>
        <sz val="11"/>
        <color rgb="FF000000"/>
        <rFont val="Calibri"/>
      </rPr>
      <t xml:space="preserve">
</t>
    </r>
    <r>
      <rPr>
        <sz val="11"/>
        <color rgb="FF000000"/>
        <rFont val="Calibri"/>
      </rPr>
      <t>$ sudo grep -w /usr/bin/umount /etc/audit/audit.rules</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If the command does not return a line, or the line is commented out, this is a finding.</t>
    </r>
  </si>
  <si>
    <t>V-230425</t>
  </si>
  <si>
    <r>
      <rPr>
        <sz val="11"/>
        <rFont val="Calibri"/>
      </rPr>
      <t>Successful/unsuccessful uses of the mount syscall in RHEL 8 must generate an audit record.</t>
    </r>
  </si>
  <si>
    <r>
      <rPr>
        <sz val="11"/>
        <color rgb="FF000000"/>
        <rFont val="Calibri"/>
      </rPr>
      <t>Configure the audit system to generate an audit event for any successful/unsuccessful use of the "mount" syscall by adding or updating the following rules in the "/etc/audit/rules.d/audit.rules" file:</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</si>
  <si>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"mount" syscall is used to mount a filesystem.</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</si>
  <si>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"mount" syscall by performing the following command to check the file system rules in "/etc/audit/audit.rules":</t>
    </r>
    <r>
      <rPr>
        <sz val="11"/>
        <color rgb="FF000000"/>
        <rFont val="Calibri"/>
      </rPr>
      <t xml:space="preserve">
</t>
    </r>
    <r>
      <rPr>
        <sz val="11"/>
        <color rgb="FF000000"/>
        <rFont val="Calibri"/>
      </rPr>
      <t>$ sudo grep -w "\-S mount" /etc/audit/audit.rules</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If the command does not return a line, or the line is commented out, this is a finding.</t>
    </r>
  </si>
  <si>
    <t>V-230426</t>
  </si>
  <si>
    <r>
      <rPr>
        <sz val="11"/>
        <rFont val="Calibri"/>
      </rPr>
      <t>Successful/unsuccessful uses of the unix_update in RHEL 8 must generate an audit record.</t>
    </r>
  </si>
  <si>
    <r>
      <rPr>
        <sz val="11"/>
        <color rgb="FF000000"/>
        <rFont val="Calibri"/>
      </rPr>
      <t>Configure the audit system to generate an audit event for any successful/unsuccessful uses of the "unix_update" by adding or updating the following rule in the "/etc/audit/rules.d/audit.rules" file:</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</si>
  <si>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"Unix_update" is a helper program for the "pam_unix" module that updates the password for a given user. It is not intended to be run directly from the command line and logs a security violation if done so.</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</si>
  <si>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"unix_update" by performing the following command to check the file system rules in "/etc/audit/audit.rules":</t>
    </r>
    <r>
      <rPr>
        <sz val="11"/>
        <color rgb="FF000000"/>
        <rFont val="Calibri"/>
      </rPr>
      <t xml:space="preserve">
</t>
    </r>
    <r>
      <rPr>
        <sz val="11"/>
        <color rgb="FF000000"/>
        <rFont val="Calibri"/>
      </rPr>
      <t>$ sudo grep -w "unix_update" /etc/audit/audit.rules</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</si>
  <si>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V-230427</t>
  </si>
  <si>
    <r>
      <rPr>
        <sz val="11"/>
        <rFont val="Calibri"/>
      </rPr>
      <t>Successful/unsuccessful uses of postdrop in RHEL 8 must generate an audit record.</t>
    </r>
  </si>
  <si>
    <r>
      <rPr>
        <sz val="11"/>
        <color rgb="FF000000"/>
        <rFont val="Calibri"/>
      </rPr>
      <t>Configure the audit system to generate an audit event for any successful/unsuccessful uses of the "postdrop" by adding or updating the following rule in the "/etc/audit/rules.d/audit.rules" file:</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</si>
  <si>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"postdrop" command creates a file in the maildrop directory and copies its standard input to the file.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</si>
  <si>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"postdrop" by performing the following command to check the file system rules in "/etc/audit/audit.rules":</t>
    </r>
    <r>
      <rPr>
        <sz val="11"/>
        <color rgb="FF000000"/>
        <rFont val="Calibri"/>
      </rPr>
      <t xml:space="preserve">
</t>
    </r>
    <r>
      <rPr>
        <sz val="11"/>
        <color rgb="FF000000"/>
        <rFont val="Calibri"/>
      </rPr>
      <t>$ sudo grep -w "postdrop" /etc/audit/audit.rules</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</si>
  <si>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V-230428</t>
  </si>
  <si>
    <r>
      <rPr>
        <sz val="11"/>
        <rFont val="Calibri"/>
      </rPr>
      <t>Successful/unsuccessful uses of postqueue in RHEL 8 must generate an audit record.</t>
    </r>
  </si>
  <si>
    <r>
      <rPr>
        <sz val="11"/>
        <color rgb="FF000000"/>
        <rFont val="Calibri"/>
      </rPr>
      <t>Configure the audit system to generate an audit event for any successful/unsuccessful uses of the "postqueue" by adding or updating the following rule in the "/etc/audit/rules.d/audit.rules" file:</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</si>
  <si>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"postqueue" command implements the Postfix user interface for queue management.</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</si>
  <si>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"postqueue" by performing the following command to check the file system rules in "/etc/audit/audit.rules":</t>
    </r>
    <r>
      <rPr>
        <sz val="11"/>
        <color rgb="FF000000"/>
        <rFont val="Calibri"/>
      </rPr>
      <t xml:space="preserve">
</t>
    </r>
    <r>
      <rPr>
        <sz val="11"/>
        <color rgb="FF000000"/>
        <rFont val="Calibri"/>
      </rPr>
      <t>$ sudo grep -w "postqueue" /etc/audit/audit.rules</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</si>
  <si>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V-230429</t>
  </si>
  <si>
    <r>
      <rPr>
        <sz val="11"/>
        <rFont val="Calibri"/>
      </rPr>
      <t>Successful/unsuccessful uses of semanage in RHEL 8 must generate an audit record.</t>
    </r>
  </si>
  <si>
    <r>
      <rPr>
        <sz val="11"/>
        <color rgb="FF000000"/>
        <rFont val="Calibri"/>
      </rPr>
      <t>Configure the audit system to generate an audit event for any successful/unsuccessful uses of the "semanage" by adding or updating the following rule in the "/etc/audit/rules.d/audit.rules" file:</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</si>
  <si>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"semanage" command is used to configure certain elements of SELinux policy without requiring modification to or recompilation from policy sources.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</si>
  <si>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"semanage" by performing the following command to check the file system rules in "/etc/audit/audit.rules":</t>
    </r>
    <r>
      <rPr>
        <sz val="11"/>
        <color rgb="FF000000"/>
        <rFont val="Calibri"/>
      </rPr>
      <t xml:space="preserve">
</t>
    </r>
    <r>
      <rPr>
        <sz val="11"/>
        <color rgb="FF000000"/>
        <rFont val="Calibri"/>
      </rPr>
      <t>$ sudo grep -w "semanage" /etc/audit/audit.rules</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</si>
  <si>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V-230430</t>
  </si>
  <si>
    <r>
      <rPr>
        <sz val="11"/>
        <rFont val="Calibri"/>
      </rPr>
      <t>Successful/unsuccessful uses of setfiles in RHEL 8 must generate an audit record.</t>
    </r>
  </si>
  <si>
    <r>
      <rPr>
        <sz val="11"/>
        <color rgb="FF000000"/>
        <rFont val="Calibri"/>
      </rPr>
      <t>Configure the audit system to generate an audit event for any successful/unsuccessful uses of the "setfiles" by adding or updating the following rule in the "/etc/audit/rules.d/audit.rules" file:</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</si>
  <si>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"setfiles" command is primarily used to initialize the security context fields (extended attributes) on one or more filesystems (or parts of them).  Usually it is initially run as part of the SELinux installation process (a step commonly known as labeling).</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</si>
  <si>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"setfiles" by performing the following command to check the file system rules in "/etc/audit/audit.rules":</t>
    </r>
    <r>
      <rPr>
        <sz val="11"/>
        <color rgb="FF000000"/>
        <rFont val="Calibri"/>
      </rPr>
      <t xml:space="preserve">
</t>
    </r>
    <r>
      <rPr>
        <sz val="11"/>
        <color rgb="FF000000"/>
        <rFont val="Calibri"/>
      </rPr>
      <t>$ sudo grep -w "setfiles" /etc/audit/audit.rules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</si>
  <si>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V-230431</t>
  </si>
  <si>
    <r>
      <rPr>
        <sz val="11"/>
        <rFont val="Calibri"/>
      </rPr>
      <t>Successful/unsuccessful uses of userhelper in RHEL 8 must generate an audit record.</t>
    </r>
  </si>
  <si>
    <r>
      <rPr>
        <sz val="11"/>
        <color rgb="FF000000"/>
        <rFont val="Calibri"/>
      </rPr>
      <t>Configure the audit system to generate an audit event for any successful/unsuccessful uses of the "userhelper" by adding or updating the following rule in the "/etc/audit/rules.d/audit.rules" file:</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</si>
  <si>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"userhelper" command is not intended to be run interactively.  "Userhelper" provides a basic interface to change a user's password, gecos information, and shell.  The main difference between this program and its traditional equivalents (passwd, chfn, chsh) is that prompts are written to standard out to make it easy for a graphical user interface wrapper to interface to it as a child process.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</si>
  <si>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"userhelper" by performing the following command to check the file system rules in "/etc/audit/audit.rules":</t>
    </r>
    <r>
      <rPr>
        <sz val="11"/>
        <color rgb="FF000000"/>
        <rFont val="Calibri"/>
      </rPr>
      <t xml:space="preserve">
</t>
    </r>
    <r>
      <rPr>
        <sz val="11"/>
        <color rgb="FF000000"/>
        <rFont val="Calibri"/>
      </rPr>
      <t>$ sudo grep -w "userhelper" /etc/audit/audit.rules</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</si>
  <si>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V-230432</t>
  </si>
  <si>
    <r>
      <rPr>
        <sz val="11"/>
        <rFont val="Calibri"/>
      </rPr>
      <t>Successful/unsuccessful uses of setsebool in RHEL 8 must generate an audit record.</t>
    </r>
  </si>
  <si>
    <r>
      <rPr>
        <sz val="11"/>
        <color rgb="FF000000"/>
        <rFont val="Calibri"/>
      </rPr>
      <t>Configure the audit system to generate an audit event for any successful/unsuccessful uses of the "setsebool" by adding or updating the following rule in the "/etc/audit/rules.d/audit.rules" file:</t>
    </r>
    <r>
      <rPr>
        <sz val="11"/>
        <color rgb="FF000000"/>
        <rFont val="Calibri"/>
      </rPr>
      <t xml:space="preserve">
</t>
    </r>
    <r>
      <rPr>
        <sz val="11"/>
        <color rgb="FF000000"/>
        <rFont val="Calibri"/>
      </rPr>
      <t>-a always,exit -F path=/usr/sbin/setsebool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</si>
  <si>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"setsebool" command sets the current state of a particular SELinux boolean or a list of booleans to a given value.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</si>
  <si>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"setsebool" by performing the following command to check the file system rules in "/etc/audit/audit.rules":</t>
    </r>
    <r>
      <rPr>
        <sz val="11"/>
        <color rgb="FF000000"/>
        <rFont val="Calibri"/>
      </rPr>
      <t xml:space="preserve">
</t>
    </r>
    <r>
      <rPr>
        <sz val="11"/>
        <color rgb="FF000000"/>
        <rFont val="Calibri"/>
      </rPr>
      <t>$ sudo grep -w "setsebool" /etc/audit/audit.rules</t>
    </r>
    <r>
      <rPr>
        <sz val="11"/>
        <color rgb="FF000000"/>
        <rFont val="Calibri"/>
      </rPr>
      <t xml:space="preserve">
</t>
    </r>
    <r>
      <rPr>
        <sz val="11"/>
        <color rgb="FF000000"/>
        <rFont val="Calibri"/>
      </rPr>
      <t>-a always,exit -F path=/usr/sbin/setsebool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</si>
  <si>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V-230433</t>
  </si>
  <si>
    <r>
      <rPr>
        <sz val="11"/>
        <rFont val="Calibri"/>
      </rPr>
      <t>Successful/unsuccessful uses of unix_chkpwd in RHEL 8 must generate an audit record.</t>
    </r>
  </si>
  <si>
    <r>
      <rPr>
        <sz val="11"/>
        <color rgb="FF000000"/>
        <rFont val="Calibri"/>
      </rPr>
      <t>Configure the audit system to generate an audit event for any successful/unsuccessful uses of the "unix_chkpwd" by adding or updating the following rule in the "/etc/audit/rules.d/audit.rules" file:</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</si>
  <si>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"unix_chkpwd" command is a helper program for the pam_unix module that verifies the password of the current user.  It also checks password and account expiration dates in shadow.  It is not intended to be run directly from the command line and logs a security violation if done so.</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</si>
  <si>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"unix_chkpwd" by performing the following command to check the file system rules in "/etc/audit/audit.rules":</t>
    </r>
    <r>
      <rPr>
        <sz val="11"/>
        <color rgb="FF000000"/>
        <rFont val="Calibri"/>
      </rPr>
      <t xml:space="preserve">
</t>
    </r>
    <r>
      <rPr>
        <sz val="11"/>
        <color rgb="FF000000"/>
        <rFont val="Calibri"/>
      </rPr>
      <t>$ sudo grep -w "unix_chkpwd" /etc/audit/audit.rules</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</si>
  <si>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V-230434</t>
  </si>
  <si>
    <r>
      <rPr>
        <sz val="11"/>
        <rFont val="Calibri"/>
      </rPr>
      <t>Successful/unsuccessful uses of the ssh-keysign in RHEL 8 must generate an audit record.</t>
    </r>
  </si>
  <si>
    <r>
      <rPr>
        <sz val="11"/>
        <color rgb="FF000000"/>
        <rFont val="Calibri"/>
      </rPr>
      <t>Configure the audit system to generate an audit event for any successful/unsuccessful use of the "ssh-keysign" by adding or updating the following rule in the "/etc/audit/rules.d/audit.rules" file:</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</si>
  <si>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"ssh-keysign" program is an SSH helper program for host-based authentication.</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</si>
  <si>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"ssh-keysign" by performing the following command to check the file system rules in "/etc/audit/audit.rules":</t>
    </r>
    <r>
      <rPr>
        <sz val="11"/>
        <color rgb="FF000000"/>
        <rFont val="Calibri"/>
      </rPr>
      <t xml:space="preserve">
</t>
    </r>
    <r>
      <rPr>
        <sz val="11"/>
        <color rgb="FF000000"/>
        <rFont val="Calibri"/>
      </rPr>
      <t>$ sudo grep ssh-keysign /etc/audit/audit.rules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If the command does not return a line, or the line is commented out, this is a finding.</t>
    </r>
  </si>
  <si>
    <t>V-230435</t>
  </si>
  <si>
    <r>
      <rPr>
        <sz val="11"/>
        <rFont val="Calibri"/>
      </rPr>
      <t>Successful/unsuccessful uses of the setfacl command in RHEL 8 must generate an audit record.</t>
    </r>
  </si>
  <si>
    <r>
      <rPr>
        <sz val="11"/>
        <color rgb="FF000000"/>
        <rFont val="Calibri"/>
      </rPr>
      <t>Configure the audit system to generate an audit event for any successful/unsuccessful use of the "setfacl" command by adding or updating the following rule in the "/etc/audit/rules.d/audit.rules" file:</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</si>
  <si>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"setfacl" command is used to set file access control lists.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</si>
  <si>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"setfacl" command by performing the following command to check the file system rules in "/etc/audit/audit.rules":</t>
    </r>
    <r>
      <rPr>
        <sz val="11"/>
        <color rgb="FF000000"/>
        <rFont val="Calibri"/>
      </rPr>
      <t xml:space="preserve">
</t>
    </r>
    <r>
      <rPr>
        <sz val="11"/>
        <color rgb="FF000000"/>
        <rFont val="Calibri"/>
      </rPr>
      <t>$ sudo grep -w setfacl /etc/audit/audit.rules</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If the command does not return a line, or the line is commented out, this is a finding.</t>
    </r>
  </si>
  <si>
    <t>V-230436</t>
  </si>
  <si>
    <r>
      <rPr>
        <sz val="11"/>
        <rFont val="Calibri"/>
      </rPr>
      <t>Successful/unsuccessful uses of the pam_timestamp_check command in RHEL 8 must generate an audit record.</t>
    </r>
  </si>
  <si>
    <r>
      <rPr>
        <sz val="11"/>
        <color rgb="FF000000"/>
        <rFont val="Calibri"/>
      </rPr>
      <t>Configure the audit system to generate an audit event for any successful/unsuccessful uses of the "pam_timestamp_check" command by adding or updating the following rule in the "/etc/audit/rules.d/audit.rules" file:</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</si>
  <si>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"pam_timestamp_check" command is used to check if the default timestamp is valid.</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</si>
  <si>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"pam_timestamp_check" command by performing the following command to check the file system rules in "/etc/audit/audit.rules":</t>
    </r>
    <r>
      <rPr>
        <sz val="11"/>
        <color rgb="FF000000"/>
        <rFont val="Calibri"/>
      </rPr>
      <t xml:space="preserve">
</t>
    </r>
    <r>
      <rPr>
        <sz val="11"/>
        <color rgb="FF000000"/>
        <rFont val="Calibri"/>
      </rPr>
      <t>$ sudo grep -w pam_timestamp_check /etc/audit/audit.rules</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If the command does not return a line, or the line is commented out, this is a finding.</t>
    </r>
  </si>
  <si>
    <t>V-230437</t>
  </si>
  <si>
    <r>
      <rPr>
        <sz val="11"/>
        <rFont val="Calibri"/>
      </rPr>
      <t>Successful/unsuccessful uses of the newgrp command in RHEL 8 must generate an audit record.</t>
    </r>
  </si>
  <si>
    <r>
      <rPr>
        <sz val="11"/>
        <color rgb="FF000000"/>
        <rFont val="Calibri"/>
      </rPr>
      <t>Configure the audit system to generate an audit event for any successful/unsuccessful use of the "newgrp" command by adding or updating the following rule in the "/etc/audit/rules.d/audit.rules" file:</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</si>
  <si>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"newgrp" command is used to change the current group ID during a login session.</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</si>
  <si>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"newgrp" command by performing the following command to check the file system rules in "/etc/audit/audit.rules":</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If the command does not return a line, or the line is commented out, this is a finding.</t>
    </r>
  </si>
  <si>
    <t>V-230438</t>
  </si>
  <si>
    <r>
      <rPr>
        <sz val="11"/>
        <rFont val="Calibri"/>
      </rPr>
      <t>Successful/unsuccessful uses of the init_module and finit_module system calls in RHEL 8 must generate an audit record.</t>
    </r>
  </si>
  <si>
    <r>
      <rPr>
        <sz val="11"/>
        <color rgb="FF000000"/>
        <rFont val="Calibri"/>
      </rPr>
      <t>Configure the audit system to generate an audit event for any successful/unsuccessful use of the "init_module" and "finit_module" system calls by adding or updating the following rules in the "/etc/audit/rules.d/audit.rules" file: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</si>
  <si>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"init_module" and "finit_module" system calls are used to load a kernel module.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SRG-OS-000462-GPOS-00206, SRG-OS-000471-GPOS-00215</t>
    </r>
  </si>
  <si>
    <r>
      <rPr>
        <sz val="11"/>
        <color rgb="FF000000"/>
        <rFont val="Calibri"/>
      </rPr>
      <t>Verify RHEL 8 generates an audit record upon successful/unsuccessful attempts to use the "init_module" and "finit_module" system calls by using the following command to check the file system rules in "/etc/audit/audit.rules":</t>
    </r>
    <r>
      <rPr>
        <sz val="11"/>
        <color rgb="FF000000"/>
        <rFont val="Calibri"/>
      </rPr>
      <t xml:space="preserve">
</t>
    </r>
    <r>
      <rPr>
        <sz val="11"/>
        <color rgb="FF000000"/>
        <rFont val="Calibri"/>
      </rPr>
      <t>$ sudo grep init_module /etc/audit/audit.rules</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If the command does not return an audit rule for "init_module" and "finit_module" or any of the lines returned are commented out, this is a finding.</t>
    </r>
  </si>
  <si>
    <t>V-230439</t>
  </si>
  <si>
    <r>
      <rPr>
        <sz val="11"/>
        <rFont val="Calibri"/>
      </rPr>
      <t>Successful/unsuccessful uses of the rename, unlink, rmdir, renameat, and unlinkat system calls in RHEL 8 must generate an audit record.</t>
    </r>
  </si>
  <si>
    <r>
      <rPr>
        <sz val="11"/>
        <color rgb="FF000000"/>
        <rFont val="Calibri"/>
      </rPr>
      <t>Configure the audit system to generate an audit event for any successful/unsuccessful use of the "rename", "unlink", "rmdir", "renameat", and "unlinkat" system calls by adding or updating the following rules in the "/etc/audit/rules.d/audit.rules" file:</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</si>
  <si>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"rename" system call will rename the specified files by replacing the first occurrence of expression in their name by replacement.</t>
    </r>
    <r>
      <rPr>
        <sz val="11"/>
        <color rgb="FF000000"/>
        <rFont val="Calibri"/>
      </rPr>
      <t xml:space="preserve">
</t>
    </r>
    <r>
      <rPr>
        <sz val="11"/>
        <color rgb="FF000000"/>
        <rFont val="Calibri"/>
      </rPr>
      <t>The "unlink" system call deletes a name from the filesystem. If that name was the last link to a file and no processes have the file open, the file is deleted and the space it was using is made available for reuse.</t>
    </r>
    <r>
      <rPr>
        <sz val="11"/>
        <color rgb="FF000000"/>
        <rFont val="Calibri"/>
      </rPr>
      <t xml:space="preserve">
</t>
    </r>
    <r>
      <rPr>
        <sz val="11"/>
        <color rgb="FF000000"/>
        <rFont val="Calibri"/>
      </rPr>
      <t>The "rmdir" system call removes empty directories.</t>
    </r>
    <r>
      <rPr>
        <sz val="11"/>
        <color rgb="FF000000"/>
        <rFont val="Calibri"/>
      </rPr>
      <t xml:space="preserve">
</t>
    </r>
    <r>
      <rPr>
        <sz val="11"/>
        <color rgb="FF000000"/>
        <rFont val="Calibri"/>
      </rPr>
      <t>The "renameat" system call renames a file, moving it between directories if required.</t>
    </r>
    <r>
      <rPr>
        <sz val="11"/>
        <color rgb="FF000000"/>
        <rFont val="Calibri"/>
      </rPr>
      <t xml:space="preserve">
</t>
    </r>
    <r>
      <rPr>
        <sz val="11"/>
        <color rgb="FF000000"/>
        <rFont val="Calibri"/>
      </rPr>
      <t>The "unlinkat" system call operates in exactly the same way as either "unlink" or "rmdir" except for the differences described in the manual page.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SRG-OS-000462-GPOS-00206, SRG-OS-000471-GPOS-00215</t>
    </r>
  </si>
  <si>
    <r>
      <rPr>
        <sz val="11"/>
        <color rgb="FF000000"/>
        <rFont val="Calibri"/>
      </rPr>
      <t>Verify RHEL 8 generates an audit record upon successful/unsuccessful attempts to use the "rename", "unlink", "rmdir", "renameat", and "unlinkat" system calls by using the following command to check the file system rules in "/etc/audit/audit.rules":</t>
    </r>
    <r>
      <rPr>
        <sz val="11"/>
        <color rgb="FF000000"/>
        <rFont val="Calibri"/>
      </rPr>
      <t xml:space="preserve">
</t>
    </r>
    <r>
      <rPr>
        <sz val="11"/>
        <color rgb="FF000000"/>
        <rFont val="Calibri"/>
      </rPr>
      <t>$ sudo grep 'rename\|unlink\|rmdir' /etc/audit/audit.rules</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If the command does not return an audit rule for "rename", "unlink", "rmdir", "renameat", and "unlinkat" or any of the lines returned are commented out, this is a finding.</t>
    </r>
  </si>
  <si>
    <t>V-230444</t>
  </si>
  <si>
    <r>
      <rPr>
        <sz val="11"/>
        <rFont val="Calibri"/>
      </rPr>
      <t>Successful/unsuccessful uses of the gpasswd command in RHEL 8 must generate an audit record.</t>
    </r>
  </si>
  <si>
    <r>
      <rPr>
        <sz val="11"/>
        <color rgb="FF000000"/>
        <rFont val="Calibri"/>
      </rPr>
      <t>Configure the audit system to generate an audit event for any successful/unsuccessful uses of the "gpasswd" command by adding or updating the following rule in the "/etc/audit/rules.d/audit.rules" file:</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</si>
  <si>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"gpasswd" command is used to administer /etc/group and /etc/gshadow. Every group can have administrators, members and a password.</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</si>
  <si>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"gpasswd" command by performing the following command to check the file system rules in "/etc/audit/audit.rules":</t>
    </r>
    <r>
      <rPr>
        <sz val="11"/>
        <color rgb="FF000000"/>
        <rFont val="Calibri"/>
      </rPr>
      <t xml:space="preserve">
</t>
    </r>
    <r>
      <rPr>
        <sz val="11"/>
        <color rgb="FF000000"/>
        <rFont val="Calibri"/>
      </rPr>
      <t>$ sudo grep -w gpasswd /etc/audit/audit.rules</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If the command does not return a line, or the line is commented out, this is a finding.</t>
    </r>
  </si>
  <si>
    <t>V-230446</t>
  </si>
  <si>
    <r>
      <rPr>
        <sz val="11"/>
        <rFont val="Calibri"/>
      </rPr>
      <t>Successful/unsuccessful uses of the delete_module command in RHEL 8 must generate an audit record.</t>
    </r>
  </si>
  <si>
    <r>
      <rPr>
        <sz val="11"/>
        <color rgb="FF000000"/>
        <rFont val="Calibri"/>
      </rPr>
      <t>Configure the audit system to generate an audit event for any successful/unsuccessful use of the "delete_module" command by adding or updating the following rules in the "/etc/audit/rules.d/audit.rules" file:</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</si>
  <si>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"delete_module" command is used to unload a kernel module.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</si>
  <si>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"delete_module" command by performing the following command to check the file system rules in "/etc/audit/audit.rules":</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If the command does not return a line, or the line is commented out, this is a finding.</t>
    </r>
  </si>
  <si>
    <t>V-230447</t>
  </si>
  <si>
    <r>
      <rPr>
        <sz val="11"/>
        <rFont val="Calibri"/>
      </rPr>
      <t>Successful/unsuccessful uses of the crontab command in RHEL 8 must generate an audit record.</t>
    </r>
  </si>
  <si>
    <r>
      <rPr>
        <sz val="11"/>
        <color rgb="FF000000"/>
        <rFont val="Calibri"/>
      </rPr>
      <t>Configure the audit system to generate an audit event for any successful/unsuccessful uses of the "crontab" command by adding or updating the following rule in the "/etc/audit/rules.d/audit.rules" file:</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</si>
  <si>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"crontab" command is used to maintain crontab files for individual users. Crontab is the program used to install, remove, or list the tables used to drive the cron daemon. This is similar to the task scheduler used in other operating systems.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</si>
  <si>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that an audit event is generated for any successful/unsuccessful use of the "crontab" command by performing the following command to check the file system rules in "/etc/audit/audit.rules":</t>
    </r>
    <r>
      <rPr>
        <sz val="11"/>
        <color rgb="FF000000"/>
        <rFont val="Calibri"/>
      </rPr>
      <t xml:space="preserve">
</t>
    </r>
    <r>
      <rPr>
        <sz val="11"/>
        <color rgb="FF000000"/>
        <rFont val="Calibri"/>
      </rPr>
      <t>$ sudo grep -w crontab /etc/audit/audit.rules</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If the command does not return a line, or the line is commented out, this is a finding.</t>
    </r>
  </si>
  <si>
    <t>V-230448</t>
  </si>
  <si>
    <r>
      <rPr>
        <sz val="11"/>
        <rFont val="Calibri"/>
      </rPr>
      <t>Successful/unsuccessful uses of the chsh command in RHEL 8 must generate an audit record.</t>
    </r>
  </si>
  <si>
    <r>
      <rPr>
        <sz val="11"/>
        <color rgb="FF000000"/>
        <rFont val="Calibri"/>
      </rPr>
      <t>Configure the audit system to generate an audit event for any successful/unsuccessful use of the "chsh" command by adding or updating the following rule in the "/etc/audit/rules.d/audit.rules" file:</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</si>
  <si>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"chsh" command is used to change the login shell.</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t>
    </r>
  </si>
  <si>
    <r>
      <rPr>
        <sz val="11"/>
        <color rgb="FF000000"/>
        <rFont val="Calibri"/>
      </rPr>
      <t>Verify RHEL 8 generates an audit record when successful/unsuccessful attempts to use the "chsh" command by performing the following command to check the file system rules in "/etc/audit/audit.rules":</t>
    </r>
    <r>
      <rPr>
        <sz val="11"/>
        <color rgb="FF000000"/>
        <rFont val="Calibri"/>
      </rPr>
      <t xml:space="preserve">
</t>
    </r>
    <r>
      <rPr>
        <sz val="11"/>
        <color rgb="FF000000"/>
        <rFont val="Calibri"/>
      </rPr>
      <t>$ sudo grep -w chsh /etc/audit/audit.rules</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If the command does not return a line, or the line is commented out, this is a finding.</t>
    </r>
  </si>
  <si>
    <t>V-230449</t>
  </si>
  <si>
    <r>
      <rPr>
        <sz val="11"/>
        <rFont val="Calibri"/>
      </rPr>
      <t>Successful/unsuccessful uses of the truncate, ftruncate, creat, open, openat, and open_by_handle_at system calls in RHEL 8 must generate an audit record.</t>
    </r>
  </si>
  <si>
    <r>
      <rPr>
        <sz val="11"/>
        <color rgb="FF000000"/>
        <rFont val="Calibri"/>
      </rPr>
      <t>Configure the audit system to generate an audit event for any successful/unsuccessful use of the "truncate", "ftruncate", "creat", "open", "openat", and "open_by_handle_at" system calls by adding or updating the following rules in the "/etc/audit/rules.d/audit.rules" file:</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</si>
  <si>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Audit records can be generated from various components within the information system (e.g., module or policy filter). The "truncate" and "ftruncate" functions are used to truncate a file to a specified length. </t>
    </r>
    <r>
      <rPr>
        <sz val="11"/>
        <color rgb="FF000000"/>
        <rFont val="Calibri"/>
      </rPr>
      <t xml:space="preserve">
</t>
    </r>
    <r>
      <rPr>
        <sz val="11"/>
        <color rgb="FF000000"/>
        <rFont val="Calibri"/>
      </rPr>
      <t>The "creat" system call is used to open and possibly create a file or device.</t>
    </r>
    <r>
      <rPr>
        <sz val="11"/>
        <color rgb="FF000000"/>
        <rFont val="Calibri"/>
      </rPr>
      <t xml:space="preserve">
</t>
    </r>
    <r>
      <rPr>
        <sz val="11"/>
        <color rgb="FF000000"/>
        <rFont val="Calibri"/>
      </rPr>
      <t>The "open" system call opens a file specified by a pathname. If the specified file does not exist, it may optionally be created by "open".</t>
    </r>
    <r>
      <rPr>
        <sz val="11"/>
        <color rgb="FF000000"/>
        <rFont val="Calibri"/>
      </rPr>
      <t xml:space="preserve">
</t>
    </r>
    <r>
      <rPr>
        <sz val="11"/>
        <color rgb="FF000000"/>
        <rFont val="Calibri"/>
      </rPr>
      <t>The "openat" system call opens a file specified by a relative pathname.</t>
    </r>
    <r>
      <rPr>
        <sz val="11"/>
        <color rgb="FF000000"/>
        <rFont val="Calibri"/>
      </rPr>
      <t xml:space="preserve">
</t>
    </r>
    <r>
      <rPr>
        <sz val="11"/>
        <color rgb="FF000000"/>
        <rFont val="Calibri"/>
      </rPr>
      <t>The "name_to_handle_at" and "open_by_handle_at" system calls split the functionality of "openat" into two parts: "name_to_handle_at" returns an opaque handle that corresponds to a specified file; "open_by_handle_at" opens the file corresponding to a handle returned by a previous call to "name_to_handle_at" and returns an open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SRG-OS-000462-GPOS-00206, SRG-OS-000471-GPOS-00215, SRG-OS-000064-GPOS-00033</t>
    </r>
  </si>
  <si>
    <r>
      <rPr>
        <sz val="11"/>
        <color rgb="FF000000"/>
        <rFont val="Calibri"/>
      </rPr>
      <t>Verify RHEL 8 generates an audit record upon successful/unsuccessful attempts to use the "truncate", "ftruncate", "creat", "open", "openat", and "open_by_handle_at" system calls by using the following command to check the file system rules in "/etc/audit/audit.rules":</t>
    </r>
    <r>
      <rPr>
        <sz val="11"/>
        <color rgb="FF000000"/>
        <rFont val="Calibri"/>
      </rPr>
      <t xml:space="preserve">
</t>
    </r>
    <r>
      <rPr>
        <sz val="11"/>
        <color rgb="FF000000"/>
        <rFont val="Calibri"/>
      </rPr>
      <t>$ sudo grep 'open\|truncate\|creat' /etc/audit/audit.rules</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</si>
  <si>
    <t>V-230455</t>
  </si>
  <si>
    <r>
      <rPr>
        <sz val="11"/>
        <rFont val="Calibri"/>
      </rPr>
      <t>Successful/unsuccessful uses of the chown, fchown, fchownat, and lchown system calls in RHEL 8 must generate an audit record.</t>
    </r>
  </si>
  <si>
    <r>
      <rPr>
        <sz val="11"/>
        <color rgb="FF000000"/>
        <rFont val="Calibri"/>
      </rPr>
      <t>Configure the audit system to generate an audit event for any successful/unsuccessful use of the "chown", "fchown", "fchownat", and "lchown" system calls by adding or updating the following line to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</si>
  <si>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"chown" command is used to change file owner and group.</t>
    </r>
    <r>
      <rPr>
        <sz val="11"/>
        <color rgb="FF000000"/>
        <rFont val="Calibri"/>
      </rPr>
      <t xml:space="preserve">
</t>
    </r>
    <r>
      <rPr>
        <sz val="11"/>
        <color rgb="FF000000"/>
        <rFont val="Calibri"/>
      </rPr>
      <t>The "fchown" system call is used to change the ownership of a file referred to by the open file descriptor.</t>
    </r>
    <r>
      <rPr>
        <sz val="11"/>
        <color rgb="FF000000"/>
        <rFont val="Calibri"/>
      </rPr>
      <t xml:space="preserve">
</t>
    </r>
    <r>
      <rPr>
        <sz val="11"/>
        <color rgb="FF000000"/>
        <rFont val="Calibri"/>
      </rPr>
      <t>The "fchownat" system call is used to change ownership of a file relative to a directory file descriptor.</t>
    </r>
    <r>
      <rPr>
        <sz val="11"/>
        <color rgb="FF000000"/>
        <rFont val="Calibri"/>
      </rPr>
      <t xml:space="preserve">
</t>
    </r>
    <r>
      <rPr>
        <sz val="11"/>
        <color rgb="FF000000"/>
        <rFont val="Calibri"/>
      </rPr>
      <t>The "lchown" system call is used to change the ownership of the file specified by a path, which does not dereference symbolic links.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SRG-OS-000462-GPOS-00206, SRG-OS-000471-GPOS-00215, SRG-OS-000064-GPOS-00033, SRG-OS-000466-GPOS-00210</t>
    </r>
  </si>
  <si>
    <r>
      <rPr>
        <sz val="11"/>
        <color rgb="FF000000"/>
        <rFont val="Calibri"/>
      </rPr>
      <t>Verify RHEL 8 generates an audit record upon successful/unsuccessful attempts to use the "chown", "fchown", "fchownat" and "lchown" system calls by using the following command to check the file system rules in "/etc/audit/audit.rules":</t>
    </r>
    <r>
      <rPr>
        <sz val="11"/>
        <color rgb="FF000000"/>
        <rFont val="Calibri"/>
      </rPr>
      <t xml:space="preserve">
</t>
    </r>
    <r>
      <rPr>
        <sz val="11"/>
        <color rgb="FF000000"/>
        <rFont val="Calibri"/>
      </rPr>
      <t>$ sudo grep chown /etc/audit/audit.rules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audit rules are not defined for "chown", "fchown", "fchownat", and "lchown" or any of the lines returned are commented out, this is a finding.</t>
    </r>
  </si>
  <si>
    <t>V-230456</t>
  </si>
  <si>
    <r>
      <rPr>
        <sz val="11"/>
        <rFont val="Calibri"/>
      </rPr>
      <t>Successful/unsuccessful uses of the chmod, fchmod, and fchmodat system calls in RHEL 8 must generate an audit record.</t>
    </r>
  </si>
  <si>
    <r>
      <rPr>
        <sz val="11"/>
        <color rgb="FF000000"/>
        <rFont val="Calibri"/>
      </rPr>
      <t xml:space="preserve">Configure the audit system to generate an audit event for any successful/unsuccessful use of the "chmod", "fchmod", and "fchmodat" syscalls by adding or updating the following line to "/etc/audit/rules.d/audit.rules": </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</si>
  <si>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"chmod" system call changes the file mode bits of each given file according to mode, which can be either a symbolic representation of changes to make, or an octal number representing the bit pattern for the new mode bits.</t>
    </r>
    <r>
      <rPr>
        <sz val="11"/>
        <color rgb="FF000000"/>
        <rFont val="Calibri"/>
      </rPr>
      <t xml:space="preserve">
</t>
    </r>
    <r>
      <rPr>
        <sz val="11"/>
        <color rgb="FF000000"/>
        <rFont val="Calibri"/>
      </rPr>
      <t>The "fchmod" system call is used to change permissions of a file.</t>
    </r>
    <r>
      <rPr>
        <sz val="11"/>
        <color rgb="FF000000"/>
        <rFont val="Calibri"/>
      </rPr>
      <t xml:space="preserve">
</t>
    </r>
    <r>
      <rPr>
        <sz val="11"/>
        <color rgb="FF000000"/>
        <rFont val="Calibri"/>
      </rPr>
      <t>The "fchmodat" system call is used to change permissions of a file relative to a directory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Performance can be helped, however, by combining syscalls into one rule whenever possible.</t>
    </r>
    <r>
      <rPr>
        <sz val="11"/>
        <color rgb="FF000000"/>
        <rFont val="Calibri"/>
      </rPr>
      <t xml:space="preserve">
</t>
    </r>
    <r>
      <rPr>
        <sz val="11"/>
        <color rgb="FF000000"/>
        <rFont val="Calibri"/>
      </rPr>
      <t>Satisfies: SRG-OS-000062-GPOS-00031, SRG-OS-000037-GPOS-00015, SRG-OS-000042-GPOS-00020, SRG-OS-000392-GPOS-00172, SRG-OS-000462-GPOS-00206, SRG-OS-000471-GPOS-00215, SRG-OS-000064-GPOS-00033, SRG-OS-000466-GPOS-00210</t>
    </r>
  </si>
  <si>
    <r>
      <rPr>
        <sz val="11"/>
        <color rgb="FF000000"/>
        <rFont val="Calibri"/>
      </rPr>
      <t>Verify RHEL 8 generates an audit record upon successful/unsuccessful attempts to use the "chmod", "fchmod", and "fchmodat" syscalls by using the following command to check the file system rules in "/etc/audit/audit.rules":</t>
    </r>
    <r>
      <rPr>
        <sz val="11"/>
        <color rgb="FF000000"/>
        <rFont val="Calibri"/>
      </rPr>
      <t xml:space="preserve">
</t>
    </r>
    <r>
      <rPr>
        <sz val="11"/>
        <color rgb="FF000000"/>
        <rFont val="Calibri"/>
      </rPr>
      <t>$ sudo grep chmod /etc/audit/audit.rules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the command does not return an audit rule for "chmod", "fchmod", and "fchmodat", or any of the lines returned are commented out, this is a finding.</t>
    </r>
  </si>
  <si>
    <t>V-230462</t>
  </si>
  <si>
    <r>
      <rPr>
        <sz val="11"/>
        <rFont val="Calibri"/>
      </rPr>
      <t>Successful/unsuccessful uses of the sudo command in RHEL 8 must generate an audit record.</t>
    </r>
  </si>
  <si>
    <r>
      <rPr>
        <sz val="11"/>
        <color rgb="FF000000"/>
        <rFont val="Calibri"/>
      </rPr>
      <t>Configure the audit system to generate an audit event for any successful/unsuccessful use of the "sudo" command by adding or updating the following rule in the "/etc/audit/rules.d/audit.rules" file:</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</si>
  <si>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"sudo" command allows a permitted user to execute a command as the superuser or another user, as specified by the security policy.</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SRG-OS-000466-GPOS-00210</t>
    </r>
  </si>
  <si>
    <r>
      <rPr>
        <sz val="11"/>
        <color rgb="FF000000"/>
        <rFont val="Calibri"/>
      </rPr>
      <t>Verify that an audit event is generated for any successful/unsuccessful use of the "sudo" command by performing the following command to check the file system rules in "/etc/audit/audit.rules":</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If the command does not return a line, or the line is commented out, this is a finding.</t>
    </r>
  </si>
  <si>
    <t>V-230463</t>
  </si>
  <si>
    <r>
      <rPr>
        <sz val="11"/>
        <rFont val="Calibri"/>
      </rPr>
      <t>Successful/unsuccessful uses of the usermod command in RHEL 8 must generate an audit record.</t>
    </r>
  </si>
  <si>
    <r>
      <rPr>
        <sz val="11"/>
        <color rgb="FF000000"/>
        <rFont val="Calibri"/>
      </rPr>
      <t>Configure the audit system to generate an audit event for any successful/unsuccessful uses of the "usermod" command by adding or updating the following rule in the "/etc/audit/rules.d/audit.rules" file:</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</si>
  <si>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"usermod" command modifies the system account files to reflect the changes that are specified on the command line.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SRG-OS-000466-GPOS-00210</t>
    </r>
  </si>
  <si>
    <r>
      <rPr>
        <sz val="11"/>
        <color rgb="FF000000"/>
        <rFont val="Calibri"/>
      </rPr>
      <t>Verify that an audit event is generated for any successful/unsuccessful use of the "usermod" command by performing the following command to check the file system rules in "/etc/audit/audit.rules":</t>
    </r>
    <r>
      <rPr>
        <sz val="11"/>
        <color rgb="FF000000"/>
        <rFont val="Calibri"/>
      </rPr>
      <t xml:space="preserve">
</t>
    </r>
    <r>
      <rPr>
        <sz val="11"/>
        <color rgb="FF000000"/>
        <rFont val="Calibri"/>
      </rPr>
      <t>$ sudo grep -w usermod /etc/audit/audit.rules</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If the command does not return a line, or the line is commented out, this is a finding.</t>
    </r>
  </si>
  <si>
    <t>V-230464</t>
  </si>
  <si>
    <r>
      <rPr>
        <sz val="11"/>
        <rFont val="Calibri"/>
      </rPr>
      <t>Successful/unsuccessful uses of the chacl command in RHEL 8 must generate an audit record.</t>
    </r>
  </si>
  <si>
    <r>
      <rPr>
        <sz val="11"/>
        <color rgb="FF000000"/>
        <rFont val="Calibri"/>
      </rPr>
      <t>Configure the audit system to generate an audit event for any successful/unsuccessful use of the "chacl" command by adding or updating the following rule in the "/etc/audit/rules.d/audit.rules" file:</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</si>
  <si>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"chacl" command is used to change the access control list of a file or directory.</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SRG-OS-000466-GPOS-00210</t>
    </r>
  </si>
  <si>
    <r>
      <rPr>
        <sz val="11"/>
        <color rgb="FF000000"/>
        <rFont val="Calibri"/>
      </rPr>
      <t>Verify RHEL 8 generates an audit record when successful/unsuccessful attempts to use the "chacl" command by performing the following command to check the file system rules in "/etc/audit/audit.rules":</t>
    </r>
    <r>
      <rPr>
        <sz val="11"/>
        <color rgb="FF000000"/>
        <rFont val="Calibri"/>
      </rPr>
      <t xml:space="preserve">
</t>
    </r>
    <r>
      <rPr>
        <sz val="11"/>
        <color rgb="FF000000"/>
        <rFont val="Calibri"/>
      </rPr>
      <t>$ sudo grep -w chacl /etc/audit/audit.rules</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If the command does not return a line, or the line is commented out, this is a finding.</t>
    </r>
  </si>
  <si>
    <t>V-230465</t>
  </si>
  <si>
    <r>
      <rPr>
        <sz val="11"/>
        <rFont val="Calibri"/>
      </rPr>
      <t>Successful/unsuccessful uses of the kmod command in RHEL 8 must generate an audit record.</t>
    </r>
  </si>
  <si>
    <r>
      <rPr>
        <sz val="11"/>
        <color rgb="FF000000"/>
        <rFont val="Calibri"/>
      </rPr>
      <t>Configure RHEL 8 to audit the execution of the module management program "kmod" by adding or updating the following line to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The audit daemon must be restarted for the changes to take effect.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</si>
  <si>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"kmod" command is used to control Linux Kernel modules.</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8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SRG-OS-000471-GPOS-00216, SRG-OS-000477-GPOS-00222</t>
    </r>
  </si>
  <si>
    <r>
      <rPr>
        <sz val="11"/>
        <color rgb="FF000000"/>
        <rFont val="Calibri"/>
      </rPr>
      <t>Verify if RHEL 8 is configured to audit the execution of the module management program "kmod", by running the following command:</t>
    </r>
    <r>
      <rPr>
        <sz val="11"/>
        <color rgb="FF000000"/>
        <rFont val="Calibri"/>
      </rPr>
      <t xml:space="preserve">
</t>
    </r>
    <r>
      <rPr>
        <sz val="11"/>
        <color rgb="FF000000"/>
        <rFont val="Calibri"/>
      </rPr>
      <t>$ sudo grep "/usr/bin/kmod" /etc/audit/audit.rules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 line, or the line is commented out, this is a finding.</t>
    </r>
  </si>
  <si>
    <t>V-230466</t>
  </si>
  <si>
    <r>
      <rPr>
        <sz val="11"/>
        <rFont val="Calibri"/>
      </rPr>
      <t>Successful/unsuccessful modifications to the faillock log file in RHEL 8 must generate an audit record.</t>
    </r>
  </si>
  <si>
    <r>
      <rPr>
        <sz val="11"/>
        <color rgb="FF000000"/>
        <rFont val="Calibri"/>
      </rPr>
      <t>Configure the audit system to generate an audit event for any successful/unsuccessful modifications to the "faillock" file by adding or updating the following rules in the "/etc/audit/rules.d/audit.rules" file:</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</si>
  <si>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8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3) All account creations, modifications, disabling, and terminations; and</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From "Pam_Faillock man" pages: Note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SRG-OS-000473-GPOS-00218</t>
    </r>
  </si>
  <si>
    <r>
      <rPr>
        <sz val="11"/>
        <color rgb="FF000000"/>
        <rFont val="Calibri"/>
      </rPr>
      <t>Verify RHEL 8 generates an audit record when successful/unsuccessful modifications to the "faillock" file occur. First, determine where the faillock tallies are stored with the following commands:</t>
    </r>
    <r>
      <rPr>
        <sz val="11"/>
        <color rgb="FF000000"/>
        <rFont val="Calibri"/>
      </rPr>
      <t xml:space="preserve">
</t>
    </r>
    <r>
      <rPr>
        <sz val="11"/>
        <color rgb="FF000000"/>
        <rFont val="Calibri"/>
      </rPr>
      <t>For RHEL versions 8.0 and 8.1:</t>
    </r>
    <r>
      <rPr>
        <sz val="11"/>
        <color rgb="FF000000"/>
        <rFont val="Calibri"/>
      </rPr>
      <t xml:space="preserve">
</t>
    </r>
    <r>
      <rPr>
        <sz val="11"/>
        <color rgb="FF000000"/>
        <rFont val="Calibri"/>
      </rPr>
      <t>$ sudo grep -i pam_faillock.so /etc/pam.d/system-auth</t>
    </r>
    <r>
      <rPr>
        <sz val="11"/>
        <color rgb="FF000000"/>
        <rFont val="Calibri"/>
      </rPr>
      <t xml:space="preserve">
</t>
    </r>
    <r>
      <rPr>
        <sz val="11"/>
        <color rgb="FF000000"/>
        <rFont val="Calibri"/>
      </rPr>
      <t>auth     required          pam_faillock.so preauth dir=/var/log/faillock silent deny=3 fail_interval=900 even_deny_root</t>
    </r>
    <r>
      <rPr>
        <sz val="11"/>
        <color rgb="FF000000"/>
        <rFont val="Calibri"/>
      </rPr>
      <t xml:space="preserve">
</t>
    </r>
    <r>
      <rPr>
        <sz val="11"/>
        <color rgb="FF000000"/>
        <rFont val="Calibri"/>
      </rPr>
      <t>For RHEL versions 8.2 and newer:</t>
    </r>
    <r>
      <rPr>
        <sz val="11"/>
        <color rgb="FF000000"/>
        <rFont val="Calibri"/>
      </rPr>
      <t xml:space="preserve">
</t>
    </r>
    <r>
      <rPr>
        <sz val="11"/>
        <color rgb="FF000000"/>
        <rFont val="Calibri"/>
      </rPr>
      <t>$ sudo grep dir /etc/security/faillock.conf</t>
    </r>
    <r>
      <rPr>
        <sz val="11"/>
        <color rgb="FF000000"/>
        <rFont val="Calibri"/>
      </rPr>
      <t xml:space="preserve">
</t>
    </r>
    <r>
      <rPr>
        <sz val="11"/>
        <color rgb="FF000000"/>
        <rFont val="Calibri"/>
      </rPr>
      <t>dir=/var/log/faillock</t>
    </r>
    <r>
      <rPr>
        <sz val="11"/>
        <color rgb="FF000000"/>
        <rFont val="Calibri"/>
      </rPr>
      <t xml:space="preserve">
</t>
    </r>
    <r>
      <rPr>
        <sz val="11"/>
        <color rgb="FF000000"/>
        <rFont val="Calibri"/>
      </rPr>
      <t>Using the location of the faillock log file, 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faillock /etc/audit/audit.rules</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 does not return a line, or the line is commented out, this is a finding.</t>
    </r>
  </si>
  <si>
    <t>V-230467</t>
  </si>
  <si>
    <r>
      <rPr>
        <sz val="11"/>
        <rFont val="Calibri"/>
      </rPr>
      <t>Successful/unsuccessful modifications to the lastlog file in RHEL 8 must generate an audit record.</t>
    </r>
  </si>
  <si>
    <r>
      <rPr>
        <sz val="11"/>
        <color rgb="FF000000"/>
        <rFont val="Calibri"/>
      </rPr>
      <t>Configure the audit system to generate an audit event for any successful/unsuccessful modifications to the "lastlog" file by adding or updating the following rules in the "/etc/audit/rules.d/audit.rules" file: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</si>
  <si>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8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SRG-OS-000473-GPOS-00218</t>
    </r>
  </si>
  <si>
    <r>
      <rPr>
        <sz val="11"/>
        <color rgb="FF000000"/>
        <rFont val="Calibri"/>
      </rPr>
      <t>Verify RHEL 8 generates an audit record when successful/unsuccessful modifications to the "lastlog" file by performing the following command to check the file system rules in "/etc/audit/audit.rules":</t>
    </r>
    <r>
      <rPr>
        <sz val="11"/>
        <color rgb="FF000000"/>
        <rFont val="Calibri"/>
      </rPr>
      <t xml:space="preserve">
</t>
    </r>
    <r>
      <rPr>
        <sz val="11"/>
        <color rgb="FF000000"/>
        <rFont val="Calibri"/>
      </rPr>
      <t>$ sudo grep -w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</si>
  <si>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V-230468</t>
  </si>
  <si>
    <r>
      <rPr>
        <sz val="11"/>
        <rFont val="Calibri"/>
      </rPr>
      <t>RHEL 8 must enable auditing of processes that start prior to the audit daemon.</t>
    </r>
  </si>
  <si>
    <r>
      <rPr>
        <sz val="11"/>
        <color rgb="FF000000"/>
        <rFont val="Calibri"/>
      </rPr>
      <t>Configure RHEL 8 to audit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</si>
  <si>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8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SRG-OS-000037-GPOS-00015, SRG-OS-000042-GPOS-00020, SRG-OS-000062-GPOS-00031, SRG-OS-000392-GPOS-00172, SRG-OS-000462-GPOS-00206, SRG-OS-000471-GPOS-00215, SRG-OS-000473-GPOS-00218</t>
    </r>
  </si>
  <si>
    <r>
      <rPr>
        <sz val="11"/>
        <color rgb="FF000000"/>
        <rFont val="Calibri"/>
      </rPr>
      <t>Verify RHEL 8 enables auditing of processes that start prior to the audit daemon with the following commands:</t>
    </r>
    <r>
      <rPr>
        <sz val="11"/>
        <color rgb="FF000000"/>
        <rFont val="Calibri"/>
      </rPr>
      <t xml:space="preserve">
</t>
    </r>
    <r>
      <rPr>
        <sz val="11"/>
        <color rgb="FF000000"/>
        <rFont val="Calibri"/>
      </rPr>
      <t>$ sudo grub2-editenv list | grep audit</t>
    </r>
    <r>
      <rPr>
        <sz val="11"/>
        <color rgb="FF000000"/>
        <rFont val="Calibri"/>
      </rPr>
      <t xml:space="preserve">
</t>
    </r>
    <r>
      <rPr>
        <sz val="11"/>
        <color rgb="FF000000"/>
        <rFont val="Calibri"/>
      </rPr>
      <t>kernelopts=root=/dev/mapper/rhel-root ro crashkernel=auto resume=/dev/mapper/rhel-swap rd.lvm.lv=rhel/root rd.lvm.lv=rhel/swap rhgb quiet fips=1 audit=1 audit_backlog_limit=8192 boot=UUID=8d171156-cd61-421c-ba41-1c021ac29e82</t>
    </r>
    <r>
      <rPr>
        <sz val="11"/>
        <color rgb="FF000000"/>
        <rFont val="Calibri"/>
      </rPr>
      <t xml:space="preserve">
</t>
    </r>
    <r>
      <rPr>
        <sz val="11"/>
        <color rgb="FF000000"/>
        <rFont val="Calibri"/>
      </rPr>
      <t>If the "audit" entry does not equal "1", is missing, or the line is commented out, this is a finding.</t>
    </r>
    <r>
      <rPr>
        <sz val="11"/>
        <color rgb="FF000000"/>
        <rFont val="Calibri"/>
      </rPr>
      <t xml:space="preserve">
</t>
    </r>
    <r>
      <rPr>
        <sz val="11"/>
        <color rgb="FF000000"/>
        <rFont val="Calibri"/>
      </rPr>
      <t xml:space="preserve">Check that auditing is enabled by default to persist in kernel updates: </t>
    </r>
    <r>
      <rPr>
        <sz val="11"/>
        <color rgb="FF000000"/>
        <rFont val="Calibri"/>
      </rPr>
      <t xml:space="preserve">
</t>
    </r>
    <r>
      <rPr>
        <sz val="11"/>
        <color rgb="FF000000"/>
        <rFont val="Calibri"/>
      </rPr>
      <t>$ sudo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commented out, this is a finding.</t>
    </r>
  </si>
  <si>
    <t>V-230469</t>
  </si>
  <si>
    <r>
      <rPr>
        <sz val="11"/>
        <rFont val="Calibri"/>
      </rPr>
      <t>RHEL 8 must allocate an audit_backlog_limit of sufficient size to capture processes that start prior to the audit daemon.</t>
    </r>
  </si>
  <si>
    <r>
      <rPr>
        <sz val="11"/>
        <color rgb="FF000000"/>
        <rFont val="Calibri"/>
      </rPr>
      <t>Configure RHEL 8 to allocate sufficient audit_backlog_limit to capture processes that start prior to the audit daemon with the following command:</t>
    </r>
    <r>
      <rPr>
        <sz val="11"/>
        <color rgb="FF000000"/>
        <rFont val="Calibri"/>
      </rPr>
      <t xml:space="preserve">
</t>
    </r>
    <r>
      <rPr>
        <sz val="11"/>
        <color rgb="FF000000"/>
        <rFont val="Calibri"/>
      </rPr>
      <t>$ sudo grubby --update-kernel=ALL --args="audit_backlog_limit=8192"</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GRUB_CMDLINE_LINUX="audit_backlog_limit=8192"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</si>
  <si>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</si>
  <si>
    <r>
      <rPr>
        <sz val="11"/>
        <color rgb="FF000000"/>
        <rFont val="Calibri"/>
      </rPr>
      <t>Verify RHEL 8 allocates a sufficient audit_backlog_limit to capture processes that start prior to the audit daemon with the following commands:</t>
    </r>
    <r>
      <rPr>
        <sz val="11"/>
        <color rgb="FF000000"/>
        <rFont val="Calibri"/>
      </rPr>
      <t xml:space="preserve">
</t>
    </r>
    <r>
      <rPr>
        <sz val="11"/>
        <color rgb="FF000000"/>
        <rFont val="Calibri"/>
      </rPr>
      <t>$ sudo grub2-editenv list | grep audit</t>
    </r>
    <r>
      <rPr>
        <sz val="11"/>
        <color rgb="FF000000"/>
        <rFont val="Calibri"/>
      </rPr>
      <t xml:space="preserve">
</t>
    </r>
    <r>
      <rPr>
        <sz val="11"/>
        <color rgb="FF000000"/>
        <rFont val="Calibri"/>
      </rPr>
      <t>kernelopts=root=/dev/mapper/rhel-root ro crashkernel=auto resume=/dev/mapper/rhel-swap rd.lvm.lv=rhel/root rd.lvm.lv=rhel/swap rhgb quiet fips=1 audit=1 audit_backlog_limit=8192 boot=UUID=8d171156-cd61-421c-ba41-1c021ac29e82</t>
    </r>
    <r>
      <rPr>
        <sz val="11"/>
        <color rgb="FF000000"/>
        <rFont val="Calibri"/>
      </rPr>
      <t xml:space="preserve">
</t>
    </r>
    <r>
      <rPr>
        <sz val="11"/>
        <color rgb="FF000000"/>
        <rFont val="Calibri"/>
      </rPr>
      <t>If the "audit_backlog_limit" entry does not equal "8192" or greater, is missing, or the line is commented out, this is a finding.</t>
    </r>
    <r>
      <rPr>
        <sz val="11"/>
        <color rgb="FF000000"/>
        <rFont val="Calibri"/>
      </rPr>
      <t xml:space="preserve">
</t>
    </r>
    <r>
      <rPr>
        <sz val="11"/>
        <color rgb="FF000000"/>
        <rFont val="Calibri"/>
      </rPr>
      <t xml:space="preserve">Check the audit_backlog_limit is set to persist in kernel updates: </t>
    </r>
    <r>
      <rPr>
        <sz val="11"/>
        <color rgb="FF000000"/>
        <rFont val="Calibri"/>
      </rPr>
      <t xml:space="preserve">
</t>
    </r>
    <r>
      <rPr>
        <sz val="11"/>
        <color rgb="FF000000"/>
        <rFont val="Calibri"/>
      </rPr>
      <t>$ sudo grep audit /etc/default/grub</t>
    </r>
    <r>
      <rPr>
        <sz val="11"/>
        <color rgb="FF000000"/>
        <rFont val="Calibri"/>
      </rPr>
      <t xml:space="preserve">
</t>
    </r>
    <r>
      <rPr>
        <sz val="11"/>
        <color rgb="FF000000"/>
        <rFont val="Calibri"/>
      </rPr>
      <t>GRUB_CMDLINE_LINUX="audit_backlog_limit=8192"</t>
    </r>
    <r>
      <rPr>
        <sz val="11"/>
        <color rgb="FF000000"/>
        <rFont val="Calibri"/>
      </rPr>
      <t xml:space="preserve">
</t>
    </r>
    <r>
      <rPr>
        <sz val="11"/>
        <color rgb="FF000000"/>
        <rFont val="Calibri"/>
      </rPr>
      <t>If "audit_backlog_limit" is not set to "8192" or greater, is missing or commented out, this is a finding.</t>
    </r>
  </si>
  <si>
    <t>V-230470</t>
  </si>
  <si>
    <r>
      <rPr>
        <sz val="11"/>
        <rFont val="Calibri"/>
      </rPr>
      <t>RHEL 8 must enable Linux audit logging for the USBGuard daemon.</t>
    </r>
  </si>
  <si>
    <r>
      <rPr>
        <sz val="11"/>
        <color rgb="FF000000"/>
        <rFont val="Calibri"/>
      </rPr>
      <t>Configure RHEL 8 to enable Linux audit logging of the USBGuard daemon by adding or modifying the following line in "/etc/usbguard/usbguard-daemon.conf":</t>
    </r>
    <r>
      <rPr>
        <sz val="11"/>
        <color rgb="FF000000"/>
        <rFont val="Calibri"/>
      </rPr>
      <t xml:space="preserve">
</t>
    </r>
    <r>
      <rPr>
        <sz val="11"/>
        <color rgb="FF000000"/>
        <rFont val="Calibri"/>
      </rPr>
      <t>AuditBackend=LinuxAudit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</si>
  <si>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8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SRG-OS-000471-GPOS-00215</t>
    </r>
  </si>
  <si>
    <r>
      <rPr>
        <sz val="11"/>
        <color rgb="FF000000"/>
        <rFont val="Calibri"/>
      </rPr>
      <t>Verify RHEL 8 enables Linux audit logging of the USBGuard daemon with the following commands:</t>
    </r>
    <r>
      <rPr>
        <sz val="11"/>
        <color rgb="FF000000"/>
        <rFont val="Calibri"/>
      </rPr>
      <t xml:space="preserve">
</t>
    </r>
    <r>
      <rPr>
        <sz val="11"/>
        <color rgb="FF000000"/>
        <rFont val="Calibri"/>
      </rPr>
      <t>Note: If the USBGuard daemon is not installed and enabled, this requirement is Not Applicable.</t>
    </r>
    <r>
      <rPr>
        <sz val="11"/>
        <color rgb="FF000000"/>
        <rFont val="Calibri"/>
      </rPr>
      <t xml:space="preserve">
</t>
    </r>
    <r>
      <rPr>
        <sz val="11"/>
        <color rgb="FF000000"/>
        <rFont val="Calibri"/>
      </rPr>
      <t>$ sudo grep -i auditbackend /etc/usbguard/usbguard-daemon.conf</t>
    </r>
    <r>
      <rPr>
        <sz val="11"/>
        <color rgb="FF000000"/>
        <rFont val="Calibri"/>
      </rPr>
      <t xml:space="preserve">
</t>
    </r>
    <r>
      <rPr>
        <sz val="11"/>
        <color rgb="FF000000"/>
        <rFont val="Calibri"/>
      </rPr>
      <t>AuditBackend=LinuxAudit</t>
    </r>
    <r>
      <rPr>
        <sz val="11"/>
        <color rgb="FF000000"/>
        <rFont val="Calibri"/>
      </rPr>
      <t xml:space="preserve">
</t>
    </r>
    <r>
      <rPr>
        <sz val="11"/>
        <color rgb="FF000000"/>
        <rFont val="Calibri"/>
      </rPr>
      <t>If the "AuditBackend" entry does not equal "LinuxAudit", is missing, or the line is commented out, this is a finding.</t>
    </r>
    <r>
      <rPr>
        <sz val="11"/>
        <color rgb="FF000000"/>
        <rFont val="Calibri"/>
      </rPr>
      <t xml:space="preserve">
</t>
    </r>
    <r>
      <rPr>
        <sz val="11"/>
        <color rgb="FF000000"/>
        <rFont val="Calibri"/>
      </rPr>
      <t>If the system is a virtual machine with no virtual or physical USB peripherals attached, this is not a finding.</t>
    </r>
  </si>
  <si>
    <t>V-230471</t>
  </si>
  <si>
    <r>
      <rPr>
        <sz val="11"/>
        <rFont val="Calibri"/>
      </rPr>
      <t>RHEL 8 must allow only the Information System Security Manager (ISSM) (or individuals or roles appointed by the ISSM) to select which auditable events are to be audited.</t>
    </r>
  </si>
  <si>
    <r>
      <rPr>
        <sz val="11"/>
        <color rgb="FF000000"/>
        <rFont val="Calibri"/>
      </rPr>
      <t>Configure the files in directory "/etc/audit/rules.d/" and the "/etc/audit/auditd.conf" file to have a mode of "0640" with the following commands:</t>
    </r>
    <r>
      <rPr>
        <sz val="11"/>
        <color rgb="FF000000"/>
        <rFont val="Calibri"/>
      </rPr>
      <t xml:space="preserve">
</t>
    </r>
    <r>
      <rPr>
        <sz val="11"/>
        <color rgb="FF000000"/>
        <rFont val="Calibri"/>
      </rPr>
      <t>$ sudo chmod 0640 /etc/audit/rules.d/audit.rules</t>
    </r>
    <r>
      <rPr>
        <sz val="11"/>
        <color rgb="FF000000"/>
        <rFont val="Calibri"/>
      </rPr>
      <t xml:space="preserve">
</t>
    </r>
    <r>
      <rPr>
        <sz val="11"/>
        <color rgb="FF000000"/>
        <rFont val="Calibri"/>
      </rPr>
      <t>$ sudo chmod 0640 /etc/audit/rules.d/[customrulesfile].rules</t>
    </r>
    <r>
      <rPr>
        <sz val="11"/>
        <color rgb="FF000000"/>
        <rFont val="Calibri"/>
      </rPr>
      <t xml:space="preserve">
</t>
    </r>
    <r>
      <rPr>
        <sz val="11"/>
        <color rgb="FF000000"/>
        <rFont val="Calibri"/>
      </rPr>
      <t>$ sudo chmod 0640 /etc/audit/auditd.conf</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</si>
  <si>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</si>
  <si>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the files in directory "/etc/audit/rules.d/" and "/etc/audit/auditd.conf" file have a mode of "0640" or less permissive by using the following commands:</t>
    </r>
    <r>
      <rPr>
        <sz val="11"/>
        <color rgb="FF000000"/>
        <rFont val="Calibri"/>
      </rPr>
      <t xml:space="preserve">
</t>
    </r>
    <r>
      <rPr>
        <sz val="11"/>
        <color rgb="FF000000"/>
        <rFont val="Calibri"/>
      </rPr>
      <t>$ sudo find /etc/audit/rules.d/ -type f -name *.rules -exec ls -al {} \;</t>
    </r>
    <r>
      <rPr>
        <sz val="11"/>
        <color rgb="FF000000"/>
        <rFont val="Calibri"/>
      </rPr>
      <t xml:space="preserve">
</t>
    </r>
    <r>
      <rPr>
        <sz val="11"/>
        <color rgb="FF000000"/>
        <rFont val="Calibri"/>
      </rPr>
      <t>-rw-r-----. 1 root root 284 May 1 20:30 /etc/audit/rules.d/audit.rules</t>
    </r>
    <r>
      <rPr>
        <sz val="11"/>
        <color rgb="FF000000"/>
        <rFont val="Calibri"/>
      </rPr>
      <t xml:space="preserve">
</t>
    </r>
    <r>
      <rPr>
        <sz val="11"/>
        <color rgb="FF000000"/>
        <rFont val="Calibri"/>
      </rPr>
      <t>$ sudo ls -l /etc/audit/auditd.conf</t>
    </r>
    <r>
      <rPr>
        <sz val="11"/>
        <color rgb="FF000000"/>
        <rFont val="Calibri"/>
      </rPr>
      <t xml:space="preserve">
</t>
    </r>
    <r>
      <rPr>
        <sz val="11"/>
        <color rgb="FF000000"/>
        <rFont val="Calibri"/>
      </rPr>
      <t>-rw-r----- 1 root root 621 Sep 22 17:19 auditd.conf</t>
    </r>
    <r>
      <rPr>
        <sz val="11"/>
        <color rgb="FF000000"/>
        <rFont val="Calibri"/>
      </rPr>
      <t xml:space="preserve">
</t>
    </r>
    <r>
      <rPr>
        <sz val="11"/>
        <color rgb="FF000000"/>
        <rFont val="Calibri"/>
      </rPr>
      <t>If the files in the "/etc/audit/rules.d/" directory or the "/etc/audit/auditd.conf" file have a mode more permissive than "0640", this is a finding.</t>
    </r>
  </si>
  <si>
    <t>V-230472</t>
  </si>
  <si>
    <r>
      <rPr>
        <sz val="11"/>
        <rFont val="Calibri"/>
      </rPr>
      <t>RHEL 8 audit tools must have a mode of 0755 or less permissive.</t>
    </r>
  </si>
  <si>
    <r>
      <rPr>
        <sz val="11"/>
        <color rgb="FF000000"/>
        <rFont val="Calibri"/>
      </rPr>
      <t>Configure the audit tools to be protected from unauthorized access by setting the correct permissive mode using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the audit tool that does not have the correct permissive mode.</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</si>
  <si>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8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</si>
  <si>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are protected from unauthorized access, deletion, or modification by checking the permissive mode.</t>
    </r>
    <r>
      <rPr>
        <sz val="11"/>
        <color rgb="FF000000"/>
        <rFont val="Calibri"/>
      </rPr>
      <t xml:space="preserve">
</t>
    </r>
    <r>
      <rPr>
        <sz val="11"/>
        <color rgb="FF000000"/>
        <rFont val="Calibri"/>
      </rPr>
      <t>Check the octal permission of each audit tool by running the following command:</t>
    </r>
    <r>
      <rPr>
        <sz val="11"/>
        <color rgb="FF000000"/>
        <rFont val="Calibri"/>
      </rPr>
      <t xml:space="preserve">
</t>
    </r>
    <r>
      <rPr>
        <sz val="11"/>
        <color rgb="FF000000"/>
        <rFont val="Calibri"/>
      </rPr>
      <t>$ sudo stat -c "%a %n" /sbin/auditctl /sbin/aureport /sbin/ausearch /sbin/autrace /sbin/auditd /sbin/rsyslogd /sbin/augenrules</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755 /sbin/aureport</t>
    </r>
    <r>
      <rPr>
        <sz val="11"/>
        <color rgb="FF000000"/>
        <rFont val="Calibri"/>
      </rPr>
      <t xml:space="preserve">
</t>
    </r>
    <r>
      <rPr>
        <sz val="11"/>
        <color rgb="FF000000"/>
        <rFont val="Calibri"/>
      </rPr>
      <t>755 /sbin/ausearch</t>
    </r>
    <r>
      <rPr>
        <sz val="11"/>
        <color rgb="FF000000"/>
        <rFont val="Calibri"/>
      </rPr>
      <t xml:space="preserve">
</t>
    </r>
    <r>
      <rPr>
        <sz val="11"/>
        <color rgb="FF000000"/>
        <rFont val="Calibri"/>
      </rPr>
      <t>750 /sbin/autrace</t>
    </r>
    <r>
      <rPr>
        <sz val="11"/>
        <color rgb="FF000000"/>
        <rFont val="Calibri"/>
      </rPr>
      <t xml:space="preserve">
</t>
    </r>
    <r>
      <rPr>
        <sz val="11"/>
        <color rgb="FF000000"/>
        <rFont val="Calibri"/>
      </rPr>
      <t>755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tools has a mode more permissive than "0755", this is a finding.</t>
    </r>
  </si>
  <si>
    <t>V-230473</t>
  </si>
  <si>
    <r>
      <rPr>
        <sz val="11"/>
        <rFont val="Calibri"/>
      </rPr>
      <t>RHEL 8 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</si>
  <si>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</si>
  <si>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8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</si>
  <si>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the audit tools are owned by "root" to prevent any unauthorized access, deletion, or modification.</t>
    </r>
    <r>
      <rPr>
        <sz val="11"/>
        <color rgb="FF000000"/>
        <rFont val="Calibri"/>
      </rPr>
      <t xml:space="preserve">
</t>
    </r>
    <r>
      <rPr>
        <sz val="11"/>
        <color rgb="FF000000"/>
        <rFont val="Calibri"/>
      </rPr>
      <t>Check the owner of each audit tool by running the following command:</t>
    </r>
    <r>
      <rPr>
        <sz val="11"/>
        <color rgb="FF000000"/>
        <rFont val="Calibri"/>
      </rPr>
      <t xml:space="preserve">
</t>
    </r>
    <r>
      <rPr>
        <sz val="11"/>
        <color rgb="FF000000"/>
        <rFont val="Calibri"/>
      </rPr>
      <t>$ sudo stat -c "%U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of the audit tools are not owned by "root", this is a finding.</t>
    </r>
  </si>
  <si>
    <t>V-230474</t>
  </si>
  <si>
    <r>
      <rPr>
        <sz val="11"/>
        <rFont val="Calibri"/>
      </rPr>
      <t>RHEL 8 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</si>
  <si>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</si>
  <si>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Verify the audit tools are group-owned by "root" to prevent any unauthorized access, deletion, or modification.</t>
    </r>
    <r>
      <rPr>
        <sz val="11"/>
        <color rgb="FF000000"/>
        <rFont val="Calibri"/>
      </rPr>
      <t xml:space="preserve">
</t>
    </r>
    <r>
      <rPr>
        <sz val="11"/>
        <color rgb="FF000000"/>
        <rFont val="Calibri"/>
      </rPr>
      <t>Check the owner of each audit tool by running the following commands:</t>
    </r>
    <r>
      <rPr>
        <sz val="11"/>
        <color rgb="FF000000"/>
        <rFont val="Calibri"/>
      </rPr>
      <t xml:space="preserve">
</t>
    </r>
    <r>
      <rPr>
        <sz val="11"/>
        <color rgb="FF000000"/>
        <rFont val="Calibri"/>
      </rPr>
      <t>$ sudo stat -c "%G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of the audit tools are not group-owned by "root", this is a finding.</t>
    </r>
  </si>
  <si>
    <t>V-230475</t>
  </si>
  <si>
    <r>
      <rPr>
        <sz val="11"/>
        <rFont val="Calibri"/>
      </rPr>
      <t>RHEL 8 must use cryptographic mechanisms to protect the integrity of audit tools.</t>
    </r>
  </si>
  <si>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 Audit Tools</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/usr/sbin/rsyslogd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</si>
  <si>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</si>
  <si>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Verify that Advanced Intrusion Detection Environment (AIDE) is properly configured to use cryptographic mechanisms to protect the integrity of audit tools.</t>
    </r>
    <r>
      <rPr>
        <sz val="11"/>
        <color rgb="FF000000"/>
        <rFont val="Calibri"/>
      </rPr>
      <t xml:space="preserve">
</t>
    </r>
    <r>
      <rPr>
        <sz val="11"/>
        <color rgb="FF000000"/>
        <rFont val="Calibri"/>
      </rPr>
      <t>If AIDE is not installed, ask the System Administrator how file integrity checks are performed on the system.</t>
    </r>
    <r>
      <rPr>
        <sz val="11"/>
        <color rgb="FF000000"/>
        <rFont val="Calibri"/>
      </rPr>
      <t xml:space="preserve">
</t>
    </r>
    <r>
      <rPr>
        <sz val="11"/>
        <color rgb="FF000000"/>
        <rFont val="Calibri"/>
      </rPr>
      <t>Check the selection lines to ensure AIDE is configured to add/check with the following command:</t>
    </r>
    <r>
      <rPr>
        <sz val="11"/>
        <color rgb="FF000000"/>
        <rFont val="Calibri"/>
      </rPr>
      <t xml:space="preserve">
</t>
    </r>
    <r>
      <rPr>
        <sz val="11"/>
        <color rgb="FF000000"/>
        <rFont val="Calibri"/>
      </rPr>
      <t xml:space="preserve">     $ sudo grep -E '(\/usr\/sbin\/(audit|au|rsys))' /etc/aide.conf</t>
    </r>
    <r>
      <rPr>
        <sz val="11"/>
        <color rgb="FF000000"/>
        <rFont val="Calibri"/>
      </rPr>
      <t xml:space="preserve">
</t>
    </r>
    <r>
      <rPr>
        <sz val="11"/>
        <color rgb="FF000000"/>
        <rFont val="Calibri"/>
      </rPr>
      <t xml:space="preserve">     /usr/sbin/auditctl p+i+n+u+g+s+b+acl+xattrs+sha512</t>
    </r>
    <r>
      <rPr>
        <sz val="11"/>
        <color rgb="FF000000"/>
        <rFont val="Calibri"/>
      </rPr>
      <t xml:space="preserve">
</t>
    </r>
    <r>
      <rPr>
        <sz val="11"/>
        <color rgb="FF000000"/>
        <rFont val="Calibri"/>
      </rPr>
      <t xml:space="preserve">     /usr/sbin/auditd p+i+n+u+g+s+b+acl+xattrs+sha512</t>
    </r>
    <r>
      <rPr>
        <sz val="11"/>
        <color rgb="FF000000"/>
        <rFont val="Calibri"/>
      </rPr>
      <t xml:space="preserve">
</t>
    </r>
    <r>
      <rPr>
        <sz val="11"/>
        <color rgb="FF000000"/>
        <rFont val="Calibri"/>
      </rPr>
      <t xml:space="preserve">     /usr/sbin/ausearch p+i+n+u+g+s+b+acl+xattrs+sha512</t>
    </r>
    <r>
      <rPr>
        <sz val="11"/>
        <color rgb="FF000000"/>
        <rFont val="Calibri"/>
      </rPr>
      <t xml:space="preserve">
</t>
    </r>
    <r>
      <rPr>
        <sz val="11"/>
        <color rgb="FF000000"/>
        <rFont val="Calibri"/>
      </rPr>
      <t xml:space="preserve">     /usr/sbin/aureport p+i+n+u+g+s+b+acl+xattrs+sha512</t>
    </r>
    <r>
      <rPr>
        <sz val="11"/>
        <color rgb="FF000000"/>
        <rFont val="Calibri"/>
      </rPr>
      <t xml:space="preserve">
</t>
    </r>
    <r>
      <rPr>
        <sz val="11"/>
        <color rgb="FF000000"/>
        <rFont val="Calibri"/>
      </rPr>
      <t xml:space="preserve">     /usr/sbin/autrace p+i+n+u+g+s+b+acl+xattrs+sha512</t>
    </r>
    <r>
      <rPr>
        <sz val="11"/>
        <color rgb="FF000000"/>
        <rFont val="Calibri"/>
      </rPr>
      <t xml:space="preserve">
</t>
    </r>
    <r>
      <rPr>
        <sz val="11"/>
        <color rgb="FF000000"/>
        <rFont val="Calibri"/>
      </rPr>
      <t xml:space="preserve">     /usr/sbin/rsyslogd p+i+n+u+g+s+b+acl+xattrs+sha512</t>
    </r>
    <r>
      <rPr>
        <sz val="11"/>
        <color rgb="FF000000"/>
        <rFont val="Calibri"/>
      </rPr>
      <t xml:space="preserve">
</t>
    </r>
    <r>
      <rPr>
        <sz val="11"/>
        <color rgb="FF000000"/>
        <rFont val="Calibri"/>
      </rPr>
      <t xml:space="preserve">     /usr/sbin/augenrules p+i+n+u+g+s+b+acl+xattrs+sha512</t>
    </r>
    <r>
      <rPr>
        <sz val="11"/>
        <color rgb="FF000000"/>
        <rFont val="Calibri"/>
      </rPr>
      <t xml:space="preserve">
</t>
    </r>
    <r>
      <rPr>
        <sz val="11"/>
        <color rgb="FF000000"/>
        <rFont val="Calibri"/>
      </rPr>
      <t>If any of the audit tools listed above do not have an appropriate selection line, ask the system administrator to indicate what cryptographic mechanisms are being used to protect the integrity of the audit tools. If there is no evidence of integrity protection, this is a finding.</t>
    </r>
  </si>
  <si>
    <t>V-230476</t>
  </si>
  <si>
    <r>
      <rPr>
        <sz val="11"/>
        <rFont val="Calibri"/>
      </rPr>
      <t>RHEL 8 must allocate audit record storage capacity to store at least one week of audit records, when audit records are not immediately sent to a central audit record storage facility.</t>
    </r>
  </si>
  <si>
    <r>
      <rPr>
        <sz val="11"/>
        <color rgb="FF000000"/>
        <rFont val="Calibri"/>
      </rPr>
      <t>Allocate enough storage capacity for at least one week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resize the partition with sufficient space to contain one week of audit records.</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</si>
  <si>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To ensure RHEL 8 systems have a sufficient storage capacity in which to write the audit logs, RHEL 8 needs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RHEL 8.</t>
    </r>
  </si>
  <si>
    <r>
      <rPr>
        <sz val="11"/>
        <color rgb="FF000000"/>
        <rFont val="Calibri"/>
      </rPr>
      <t>Verify RHEL 8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Determine to which partition the audit records are being written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to which audit records are written (with the example being /var/log/audit/) with the following command:</t>
    </r>
    <r>
      <rPr>
        <sz val="11"/>
        <color rgb="FF000000"/>
        <rFont val="Calibri"/>
      </rPr>
      <t xml:space="preserve">
</t>
    </r>
    <r>
      <rPr>
        <sz val="11"/>
        <color rgb="FF000000"/>
        <rFont val="Calibri"/>
      </rPr>
      <t>$ sudo df -h /var/log/audit/</t>
    </r>
    <r>
      <rPr>
        <sz val="11"/>
        <color rgb="FF000000"/>
        <rFont val="Calibri"/>
      </rPr>
      <t xml:space="preserve">
</t>
    </r>
    <r>
      <rPr>
        <sz val="11"/>
        <color rgb="FF000000"/>
        <rFont val="Calibri"/>
      </rPr>
      <t>/dev/sda2 24G 10.4G 13.6G 43% /var/log/audit</t>
    </r>
    <r>
      <rPr>
        <sz val="11"/>
        <color rgb="FF000000"/>
        <rFont val="Calibri"/>
      </rPr>
      <t xml:space="preserve">
</t>
    </r>
    <r>
      <rPr>
        <sz val="11"/>
        <color rgb="FF000000"/>
        <rFont val="Calibri"/>
      </rPr>
      <t>If the audit records are not written to a partition made specifically for audit records (/var/log/audit is a separate partition), determine the amount of space being used by other files in the partition with the following command:</t>
    </r>
    <r>
      <rPr>
        <sz val="11"/>
        <color rgb="FF000000"/>
        <rFont val="Calibri"/>
      </rPr>
      <t xml:space="preserve">
</t>
    </r>
    <r>
      <rPr>
        <sz val="11"/>
        <color rgb="FF000000"/>
        <rFont val="Calibri"/>
      </rPr>
      <t>$ sudo du -sh [audit_partition]</t>
    </r>
    <r>
      <rPr>
        <sz val="11"/>
        <color rgb="FF000000"/>
        <rFont val="Calibri"/>
      </rPr>
      <t xml:space="preserve">
</t>
    </r>
    <r>
      <rPr>
        <sz val="11"/>
        <color rgb="FF000000"/>
        <rFont val="Calibri"/>
      </rPr>
      <t>1.8G /var/log/audit</t>
    </r>
    <r>
      <rPr>
        <sz val="11"/>
        <color rgb="FF000000"/>
        <rFont val="Calibri"/>
      </rPr>
      <t xml:space="preserve">
</t>
    </r>
    <r>
      <rPr>
        <sz val="11"/>
        <color rgb="FF000000"/>
        <rFont val="Calibri"/>
      </rPr>
      <t>If the audit record partition is not allocated for sufficient storage capacity, this is a finding.</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 GB of storage space for audit records should be sufficient.</t>
    </r>
  </si>
  <si>
    <t>V-230477</t>
  </si>
  <si>
    <r>
      <rPr>
        <sz val="11"/>
        <rFont val="Calibri"/>
      </rPr>
      <t>RHEL 8 must have the packages required for offloading audit logs installed.</t>
    </r>
  </si>
  <si>
    <r>
      <rPr>
        <sz val="11"/>
        <color rgb="FF000000"/>
        <rFont val="Calibri"/>
      </rPr>
      <t>Configure the operating system to offload audit logs by installing the required packages with the following command:</t>
    </r>
    <r>
      <rPr>
        <sz val="11"/>
        <color rgb="FF000000"/>
        <rFont val="Calibri"/>
      </rPr>
      <t xml:space="preserve">
</t>
    </r>
    <r>
      <rPr>
        <sz val="11"/>
        <color rgb="FF000000"/>
        <rFont val="Calibri"/>
      </rPr>
      <t>$ sudo yum install rsyslog</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</si>
  <si>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8 installation media provides "rsyslogd".  "rsyslogd"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and you have a method to securely encrypt and off-load auditing.</t>
    </r>
    <r>
      <rPr>
        <sz val="11"/>
        <color rgb="FF000000"/>
        <rFont val="Calibri"/>
      </rPr>
      <t xml:space="preserve">
</t>
    </r>
    <r>
      <rPr>
        <sz val="11"/>
        <color rgb="FF000000"/>
        <rFont val="Calibri"/>
      </rPr>
      <t>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</si>
  <si>
    <r>
      <rPr>
        <sz val="11"/>
        <color rgb="FF000000"/>
        <rFont val="Calibri"/>
      </rPr>
      <t>Verify the operating system has the packages required for offloading audit logs installed with the following commands:</t>
    </r>
    <r>
      <rPr>
        <sz val="11"/>
        <color rgb="FF000000"/>
        <rFont val="Calibri"/>
      </rPr>
      <t xml:space="preserve">
</t>
    </r>
    <r>
      <rPr>
        <sz val="11"/>
        <color rgb="FF000000"/>
        <rFont val="Calibri"/>
      </rPr>
      <t>$ sudo yum list installed rsyslog</t>
    </r>
    <r>
      <rPr>
        <sz val="11"/>
        <color rgb="FF000000"/>
        <rFont val="Calibri"/>
      </rPr>
      <t xml:space="preserve">
</t>
    </r>
    <r>
      <rPr>
        <sz val="11"/>
        <color rgb="FF000000"/>
        <rFont val="Calibri"/>
      </rPr>
      <t>rsyslog.x86_64          8.1911.0-3.el8          @AppStream</t>
    </r>
    <r>
      <rPr>
        <sz val="11"/>
        <color rgb="FF000000"/>
        <rFont val="Calibri"/>
      </rPr>
      <t xml:space="preserve">
</t>
    </r>
    <r>
      <rPr>
        <sz val="11"/>
        <color rgb="FF000000"/>
        <rFont val="Calibri"/>
      </rPr>
      <t>If the "rsyslog" package is not installed, ask the administrator to indicate how audit logs are being offloaded and what packages are installed to support it.  If there is no evidence of audit logs being offloaded, this is a finding.</t>
    </r>
  </si>
  <si>
    <t>V-230478</t>
  </si>
  <si>
    <r>
      <rPr>
        <sz val="11"/>
        <rFont val="Calibri"/>
      </rPr>
      <t>RHEL 8 must have the packages required for encrypting offloaded audit logs installed.</t>
    </r>
  </si>
  <si>
    <r>
      <rPr>
        <sz val="11"/>
        <color rgb="FF000000"/>
        <rFont val="Calibri"/>
      </rPr>
      <t>Configure the operating system to encrypt offloaded audit logs by installing the required packages with the following command:</t>
    </r>
    <r>
      <rPr>
        <sz val="11"/>
        <color rgb="FF000000"/>
        <rFont val="Calibri"/>
      </rPr>
      <t xml:space="preserve">
</t>
    </r>
    <r>
      <rPr>
        <sz val="11"/>
        <color rgb="FF000000"/>
        <rFont val="Calibri"/>
      </rPr>
      <t>$ sudo yum install rsyslog-gnutls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</si>
  <si>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8 installation media provides "rsyslogd".  "rsyslogd" is a system utility providing support for message logging.  Support for both internet and UNIX domain sockets enables this utility to support both local and remote logging.  Couple this utility with "rsyslog-gnutls" (which is a secure communications library implementing the SSL, TLS and DTLS protocols), and you have a method to securely encrypt and off-load auditing.</t>
    </r>
    <r>
      <rPr>
        <sz val="11"/>
        <color rgb="FF000000"/>
        <rFont val="Calibri"/>
      </rPr>
      <t xml:space="preserve">
</t>
    </r>
    <r>
      <rPr>
        <sz val="11"/>
        <color rgb="FF000000"/>
        <rFont val="Calibri"/>
      </rPr>
      <t>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</si>
  <si>
    <r>
      <rPr>
        <sz val="11"/>
        <color rgb="FF000000"/>
        <rFont val="Calibri"/>
      </rPr>
      <t>Verify the operating system has the packages required for encrypting offloaded audit logs installed with the following commands:</t>
    </r>
    <r>
      <rPr>
        <sz val="11"/>
        <color rgb="FF000000"/>
        <rFont val="Calibri"/>
      </rPr>
      <t xml:space="preserve">
</t>
    </r>
    <r>
      <rPr>
        <sz val="11"/>
        <color rgb="FF000000"/>
        <rFont val="Calibri"/>
      </rPr>
      <t>$ sudo yum list installed rsyslog-gnutls</t>
    </r>
    <r>
      <rPr>
        <sz val="11"/>
        <color rgb="FF000000"/>
        <rFont val="Calibri"/>
      </rPr>
      <t xml:space="preserve">
</t>
    </r>
    <r>
      <rPr>
        <sz val="11"/>
        <color rgb="FF000000"/>
        <rFont val="Calibri"/>
      </rPr>
      <t>rsyslog-gnutls.x86_64          8.1911.0-3.el8          @AppStream</t>
    </r>
    <r>
      <rPr>
        <sz val="11"/>
        <color rgb="FF000000"/>
        <rFont val="Calibri"/>
      </rPr>
      <t xml:space="preserve">
</t>
    </r>
    <r>
      <rPr>
        <sz val="11"/>
        <color rgb="FF000000"/>
        <rFont val="Calibri"/>
      </rPr>
      <t>If the "rsyslog-gnutls" package is not installed, ask the administrator to indicate how audit logs are being encrypted during offloading and what packages are installed to support it.  If there is no evidence of audit logs being encrypted during offloading, this is a finding.</t>
    </r>
  </si>
  <si>
    <t>V-230479</t>
  </si>
  <si>
    <r>
      <rPr>
        <sz val="11"/>
        <rFont val="Calibri"/>
      </rPr>
      <t>The RHEL 8 audit records must be off-loaded onto a different system or storage media from the system being audited.</t>
    </r>
  </si>
  <si>
    <r>
      <rPr>
        <sz val="11"/>
        <color rgb="FF000000"/>
        <rFont val="Calibri"/>
      </rPr>
      <t>Configure the operating system to offload audit records onto a different system or media from the system being audited by specifying the remote logging server in "/etc/rsyslog.conf" or "/etc/rsyslog.d/[customfile].conf" with the name or IP address of the log aggregation server.</t>
    </r>
    <r>
      <rPr>
        <sz val="11"/>
        <color rgb="FF000000"/>
        <rFont val="Calibri"/>
      </rPr>
      <t xml:space="preserve">
</t>
    </r>
    <r>
      <rPr>
        <sz val="11"/>
        <color rgb="FF000000"/>
        <rFont val="Calibri"/>
      </rPr>
      <t>For UDP:</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For TCP: </t>
    </r>
    <r>
      <rPr>
        <sz val="11"/>
        <color rgb="FF000000"/>
        <rFont val="Calibri"/>
      </rPr>
      <t xml:space="preserve">
</t>
    </r>
    <r>
      <rPr>
        <sz val="11"/>
        <color rgb="FF000000"/>
        <rFont val="Calibri"/>
      </rPr>
      <t xml:space="preserve">     *.* @@[logaggregationserver.example.mil]:[port]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</si>
  <si>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8 installation media provides "rsyslogd".  "rsyslogd"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and you have a method to securely encrypt and off-load auditing.</t>
    </r>
    <r>
      <rPr>
        <sz val="11"/>
        <color rgb="FF000000"/>
        <rFont val="Calibri"/>
      </rPr>
      <t xml:space="preserve">
</t>
    </r>
    <r>
      <rPr>
        <sz val="11"/>
        <color rgb="FF000000"/>
        <rFont val="Calibri"/>
      </rPr>
      <t>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r>
      <rPr>
        <sz val="11"/>
        <color rgb="FF000000"/>
        <rFont val="Calibri"/>
      </rPr>
      <t xml:space="preserve">
</t>
    </r>
    <r>
      <rPr>
        <sz val="11"/>
        <color rgb="FF000000"/>
        <rFont val="Calibri"/>
      </rPr>
      <t>Satisfies: SRG-OS-000342-GPOS-00133, SRG-OS-000479-GPOS-00224</t>
    </r>
  </si>
  <si>
    <r>
      <rPr>
        <sz val="11"/>
        <color rgb="FF000000"/>
        <rFont val="Calibri"/>
      </rPr>
      <t>Verify the audit system offloads audit records onto a different system or media from the system being audited with the following command:</t>
    </r>
    <r>
      <rPr>
        <sz val="11"/>
        <color rgb="FF000000"/>
        <rFont val="Calibri"/>
      </rPr>
      <t xml:space="preserve">
</t>
    </r>
    <r>
      <rPr>
        <sz val="11"/>
        <color rgb="FF000000"/>
        <rFont val="Calibri"/>
      </rPr>
      <t xml:space="preserve">     $ sudo grep @@ /etc/rsyslog.conf /etc/rsyslog.d/*.conf</t>
    </r>
    <r>
      <rPr>
        <sz val="11"/>
        <color rgb="FF000000"/>
        <rFont val="Calibri"/>
      </rPr>
      <t xml:space="preserve">
</t>
    </r>
    <r>
      <rPr>
        <sz val="11"/>
        <color rgb="FF000000"/>
        <rFont val="Calibri"/>
      </rPr>
      <t xml:space="preserve">     /etc/rsyslog.conf:*.* @@[logaggregationserver.example.mil]:[port]</t>
    </r>
    <r>
      <rPr>
        <sz val="11"/>
        <color rgb="FF000000"/>
        <rFont val="Calibri"/>
      </rPr>
      <t xml:space="preserve">
</t>
    </r>
    <r>
      <rPr>
        <sz val="11"/>
        <color rgb="FF000000"/>
        <rFont val="Calibri"/>
      </rPr>
      <t xml:space="preserve">If a remote server is not configured,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</si>
  <si>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V-230480</t>
  </si>
  <si>
    <r>
      <rPr>
        <sz val="11"/>
        <rFont val="Calibri"/>
      </rPr>
      <t>RHEL 8 must take appropriate action when the internal event queue is full.</t>
    </r>
  </si>
  <si>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</si>
  <si>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8 installation media provides "rsyslogd".  "rsyslogd"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and you have a method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</si>
  <si>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Verify the audit system is configured to take an appropriate action when the internal event queue is full:</t>
    </r>
    <r>
      <rPr>
        <sz val="11"/>
        <color rgb="FF000000"/>
        <rFont val="Calibri"/>
      </rPr>
      <t xml:space="preserve">
</t>
    </r>
    <r>
      <rPr>
        <sz val="11"/>
        <color rgb="FF000000"/>
        <rFont val="Calibri"/>
      </rPr>
      <t>$ sudo grep -i overflow_action /etc/audit/auditd.conf</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 xml:space="preserve">If the value of the "overflow_action" option is not set to "syslog", "single", "halt",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takes appropriate action if the internal event queue becomes full, this is a finding.</t>
    </r>
  </si>
  <si>
    <t>V-230481</t>
  </si>
  <si>
    <r>
      <rPr>
        <sz val="11"/>
        <rFont val="Calibri"/>
      </rPr>
      <t>RHEL 8 must encrypt the transfer of audit records off-loaded onto a different system or media from the system being audited.</t>
    </r>
  </si>
  <si>
    <r>
      <rPr>
        <sz val="11"/>
        <color rgb="FF000000"/>
        <rFont val="Calibri"/>
      </rPr>
      <t>Configure the operating system to encrypt off-loaded audit records by setting the following options in "/etc/rsyslog.conf" or "/etc/rsyslog.d/[customfile].conf":</t>
    </r>
    <r>
      <rPr>
        <sz val="11"/>
        <color rgb="FF000000"/>
        <rFont val="Calibri"/>
      </rPr>
      <t xml:space="preserve">
</t>
    </r>
    <r>
      <rPr>
        <sz val="11"/>
        <color rgb="FF000000"/>
        <rFont val="Calibri"/>
      </rPr>
      <t>$DefaultNetstreamDriver gtls</t>
    </r>
    <r>
      <rPr>
        <sz val="11"/>
        <color rgb="FF000000"/>
        <rFont val="Calibri"/>
      </rPr>
      <t xml:space="preserve">
</t>
    </r>
    <r>
      <rPr>
        <sz val="11"/>
        <color rgb="FF000000"/>
        <rFont val="Calibri"/>
      </rPr>
      <t>$ActionSendStreamDriverMode 1</t>
    </r>
  </si>
  <si>
    <r>
      <rPr>
        <sz val="11"/>
        <color rgb="FF000000"/>
        <rFont val="Calibri"/>
      </rPr>
      <t>Verify the operating system encrypts audit records off-loaded onto a different system or media from the system being audited with the following commands:</t>
    </r>
    <r>
      <rPr>
        <sz val="11"/>
        <color rgb="FF000000"/>
        <rFont val="Calibri"/>
      </rPr>
      <t xml:space="preserve">
</t>
    </r>
    <r>
      <rPr>
        <sz val="11"/>
        <color rgb="FF000000"/>
        <rFont val="Calibri"/>
      </rPr>
      <t>$ sudo grep -i '$DefaultNetstreamDriver' /etc/rsyslog.conf /etc/rsyslog.d/*.conf</t>
    </r>
    <r>
      <rPr>
        <sz val="11"/>
        <color rgb="FF000000"/>
        <rFont val="Calibri"/>
      </rPr>
      <t xml:space="preserve">
</t>
    </r>
    <r>
      <rPr>
        <sz val="11"/>
        <color rgb="FF000000"/>
        <rFont val="Calibri"/>
      </rPr>
      <t>/etc/rsyslog.conf:$DefaultNetstreamDriver gtls</t>
    </r>
    <r>
      <rPr>
        <sz val="11"/>
        <color rgb="FF000000"/>
        <rFont val="Calibri"/>
      </rPr>
      <t xml:space="preserve">
</t>
    </r>
    <r>
      <rPr>
        <sz val="11"/>
        <color rgb="FF000000"/>
        <rFont val="Calibri"/>
      </rPr>
      <t>If the value of the "$DefaultNetstreamDriver" option is not set to "gtls" or the line is commented out, this is a finding.</t>
    </r>
    <r>
      <rPr>
        <sz val="11"/>
        <color rgb="FF000000"/>
        <rFont val="Calibri"/>
      </rPr>
      <t xml:space="preserve">
</t>
    </r>
    <r>
      <rPr>
        <sz val="11"/>
        <color rgb="FF000000"/>
        <rFont val="Calibri"/>
      </rPr>
      <t>$ sudo grep -i '$ActionSendStreamDriverMode' /etc/rsyslog.conf /etc/rsyslog.d/*.conf</t>
    </r>
    <r>
      <rPr>
        <sz val="11"/>
        <color rgb="FF000000"/>
        <rFont val="Calibri"/>
      </rPr>
      <t xml:space="preserve">
</t>
    </r>
    <r>
      <rPr>
        <sz val="11"/>
        <color rgb="FF000000"/>
        <rFont val="Calibri"/>
      </rPr>
      <t>/etc/rsyslog.conf:$ActionSendStreamDriverMode 1</t>
    </r>
    <r>
      <rPr>
        <sz val="11"/>
        <color rgb="FF000000"/>
        <rFont val="Calibri"/>
      </rPr>
      <t xml:space="preserve">
</t>
    </r>
    <r>
      <rPr>
        <sz val="11"/>
        <color rgb="FF000000"/>
        <rFont val="Calibri"/>
      </rPr>
      <t>If the value of the "$ActionSendStreamDriverMode" option is not set to "1" or the line is commented out, this is a finding.</t>
    </r>
    <r>
      <rPr>
        <sz val="11"/>
        <color rgb="FF000000"/>
        <rFont val="Calibri"/>
      </rPr>
      <t xml:space="preserve">
</t>
    </r>
    <r>
      <rPr>
        <sz val="11"/>
        <color rgb="FF000000"/>
        <rFont val="Calibri"/>
      </rPr>
      <t xml:space="preserve">If neither of the definitions above are set, ask the System Administrator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</si>
  <si>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V-230482</t>
  </si>
  <si>
    <r>
      <rPr>
        <sz val="11"/>
        <rFont val="Calibri"/>
      </rPr>
      <t>RHEL 8 must authenticate the remote logging server for off-loading audit logs.</t>
    </r>
  </si>
  <si>
    <r>
      <rPr>
        <sz val="11"/>
        <color rgb="FF000000"/>
        <rFont val="Calibri"/>
      </rPr>
      <t>Configure the operating system to authenticate the remote logging server for off-loading audit logs by setting the following option in "/etc/rsyslog.conf" or "/etc/rsyslog.d/[customfile].conf":</t>
    </r>
    <r>
      <rPr>
        <sz val="11"/>
        <color rgb="FF000000"/>
        <rFont val="Calibri"/>
      </rPr>
      <t xml:space="preserve">
</t>
    </r>
    <r>
      <rPr>
        <sz val="11"/>
        <color rgb="FF000000"/>
        <rFont val="Calibri"/>
      </rPr>
      <t>$ActionSendStreamDriverAuthMode x509/name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</si>
  <si>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8 installation media provides "rsyslogd".  "rsyslogd"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and you have a method to securely encrypt and off-load auditing.</t>
    </r>
    <r>
      <rPr>
        <sz val="11"/>
        <color rgb="FF000000"/>
        <rFont val="Calibri"/>
      </rPr>
      <t xml:space="preserve">
</t>
    </r>
    <r>
      <rPr>
        <sz val="11"/>
        <color rgb="FF000000"/>
        <rFont val="Calibri"/>
      </rPr>
      <t>"Rsyslog" supported authentication modes include:</t>
    </r>
    <r>
      <rPr>
        <sz val="11"/>
        <color rgb="FF000000"/>
        <rFont val="Calibri"/>
      </rPr>
      <t xml:space="preserve">
</t>
    </r>
    <r>
      <rPr>
        <sz val="11"/>
        <color rgb="FF000000"/>
        <rFont val="Calibri"/>
      </rPr>
      <t>anon - anonymous authentication</t>
    </r>
    <r>
      <rPr>
        <sz val="11"/>
        <color rgb="FF000000"/>
        <rFont val="Calibri"/>
      </rPr>
      <t xml:space="preserve">
</t>
    </r>
    <r>
      <rPr>
        <sz val="11"/>
        <color rgb="FF000000"/>
        <rFont val="Calibri"/>
      </rPr>
      <t>x509/fingerprint - certificate fingerprint authentication</t>
    </r>
    <r>
      <rPr>
        <sz val="11"/>
        <color rgb="FF000000"/>
        <rFont val="Calibri"/>
      </rPr>
      <t xml:space="preserve">
</t>
    </r>
    <r>
      <rPr>
        <sz val="11"/>
        <color rgb="FF000000"/>
        <rFont val="Calibri"/>
      </rPr>
      <t>x509/certvalid - certificate validation only</t>
    </r>
    <r>
      <rPr>
        <sz val="11"/>
        <color rgb="FF000000"/>
        <rFont val="Calibri"/>
      </rPr>
      <t xml:space="preserve">
</t>
    </r>
    <r>
      <rPr>
        <sz val="11"/>
        <color rgb="FF000000"/>
        <rFont val="Calibri"/>
      </rPr>
      <t>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</si>
  <si>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Verify the operating system authenticates the remote logging server for off-loading audit logs with the following command:</t>
    </r>
    <r>
      <rPr>
        <sz val="11"/>
        <color rgb="FF000000"/>
        <rFont val="Calibri"/>
      </rPr>
      <t xml:space="preserve">
</t>
    </r>
    <r>
      <rPr>
        <sz val="11"/>
        <color rgb="FF000000"/>
        <rFont val="Calibri"/>
      </rPr>
      <t>$ sudo grep -i '$ActionSendStreamDriverAuthMode' /etc/rsyslog.conf /etc/rsyslog.d/*.conf</t>
    </r>
    <r>
      <rPr>
        <sz val="11"/>
        <color rgb="FF000000"/>
        <rFont val="Calibri"/>
      </rPr>
      <t xml:space="preserve">
</t>
    </r>
    <r>
      <rPr>
        <sz val="11"/>
        <color rgb="FF000000"/>
        <rFont val="Calibri"/>
      </rPr>
      <t>/etc/rsyslog.conf:$ActionSendStreamDriverAuthMode x509/name</t>
    </r>
    <r>
      <rPr>
        <sz val="11"/>
        <color rgb="FF000000"/>
        <rFont val="Calibri"/>
      </rPr>
      <t xml:space="preserve">
</t>
    </r>
    <r>
      <rPr>
        <sz val="11"/>
        <color rgb="FF000000"/>
        <rFont val="Calibri"/>
      </rPr>
      <t xml:space="preserve">If the value of the "$ActionSendStreamDriverAuthMode" option is not set to "x509/name" or the line is commented out, ask the System Administrator to indicate how the audit logs are off-loaded to a different system or media. </t>
    </r>
    <r>
      <rPr>
        <sz val="11"/>
        <color rgb="FF000000"/>
        <rFont val="Calibri"/>
      </rPr>
      <t xml:space="preserve">
</t>
    </r>
    <r>
      <rPr>
        <sz val="11"/>
        <color rgb="FF000000"/>
        <rFont val="Calibri"/>
      </rPr>
      <t>If the variable name "StreamDriverAuthMode" is present in an omfwd statement block, this is not a finding. However, if the "StreamDriverAuthMode" variable is in a module block, this is a finding.</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</si>
  <si>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V-230483</t>
  </si>
  <si>
    <r>
      <rPr>
        <sz val="11"/>
        <rFont val="Calibri"/>
      </rPr>
      <t>RHEL 8 must take action when allocated audit record storage volume reaches 75 percent of the repository maximum audit record storage capacity.</t>
    </r>
  </si>
  <si>
    <r>
      <rPr>
        <sz val="11"/>
        <color rgb="FF000000"/>
        <rFont val="Calibri"/>
      </rPr>
      <t>Configure the operating system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Note: Option names and values in the auditd.conf file are case insensitive.</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</si>
  <si>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</si>
  <si>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RHEL 8 takes action when allocated audit record storage volume reaches 75 percent of the repository maximum audit record storage capacity with the following commands:</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or if the line is commented out, ask the System Administrator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</si>
  <si>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V-230484</t>
  </si>
  <si>
    <r>
      <rPr>
        <sz val="11"/>
        <rFont val="Calibri"/>
      </rPr>
      <t>RHEL 8 must securely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</si>
  <si>
    <r>
      <rPr>
        <sz val="11"/>
        <color rgb="FF000000"/>
        <rFont val="Calibri"/>
      </rPr>
      <t>Configure the operating system to securely compare internal information system clocks at least every 24 hours with an NTP server by adding/modifying the following line in the /etc/chrony.conf file.</t>
    </r>
    <r>
      <rPr>
        <sz val="11"/>
        <color rgb="FF000000"/>
        <rFont val="Calibri"/>
      </rPr>
      <t xml:space="preserve">
</t>
    </r>
    <r>
      <rPr>
        <sz val="11"/>
        <color rgb="FF000000"/>
        <rFont val="Calibri"/>
      </rPr>
      <t>server [ntp.server.name]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</si>
  <si>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operating system include date and time. Time is commonly expressed in Coordinated Universal Time (UTC), a modern continuation of Greenwich Mean Time (GMT), or local time with an offset from UTC.</t>
    </r>
    <r>
      <rPr>
        <sz val="11"/>
        <color rgb="FF000000"/>
        <rFont val="Calibri"/>
      </rPr>
      <t xml:space="preserve">
</t>
    </r>
    <r>
      <rPr>
        <sz val="11"/>
        <color rgb="FF000000"/>
        <rFont val="Calibri"/>
      </rPr>
      <t>RHEL 8 utilizes the "timedatectl" command to view the status of the "systemd-timesyncd.service". The "timedatectl" status will display the local time, UTC, and the offset from UTC.</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r>
      <rPr>
        <sz val="11"/>
        <color rgb="FF000000"/>
        <rFont val="Calibri"/>
      </rPr>
      <t xml:space="preserve">
</t>
    </r>
    <r>
      <rPr>
        <sz val="11"/>
        <color rgb="FF000000"/>
        <rFont val="Calibri"/>
      </rPr>
      <t>Satisfies: SRG-OS-000355-GPOS-00143, SRG-OS-000356-GPOS-00144, SRG-OS-000359-GPOS-00146</t>
    </r>
  </si>
  <si>
    <r>
      <rPr>
        <sz val="11"/>
        <color rgb="FF000000"/>
        <rFont val="Calibri"/>
      </rPr>
      <t>Verify RHEL 8 is securely comparing internal information system clocks at least every 24 hours with an NTP server with the following commands:</t>
    </r>
    <r>
      <rPr>
        <sz val="11"/>
        <color rgb="FF000000"/>
        <rFont val="Calibri"/>
      </rPr>
      <t xml:space="preserve">
</t>
    </r>
    <r>
      <rPr>
        <sz val="11"/>
        <color rgb="FF000000"/>
        <rFont val="Calibri"/>
      </rPr>
      <t>$ sudo grep maxpoll /etc/chrony.conf</t>
    </r>
    <r>
      <rPr>
        <sz val="11"/>
        <color rgb="FF000000"/>
        <rFont val="Calibri"/>
      </rPr>
      <t xml:space="preserve">
</t>
    </r>
    <r>
      <rPr>
        <sz val="11"/>
        <color rgb="FF000000"/>
        <rFont val="Calibri"/>
      </rPr>
      <t>server 0.us.pool.ntp.mil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Verify the "chrony.conf" file is configured to an authoritative DoD time source by running the following command:</t>
    </r>
    <r>
      <rPr>
        <sz val="11"/>
        <color rgb="FF000000"/>
        <rFont val="Calibri"/>
      </rPr>
      <t xml:space="preserve">
</t>
    </r>
    <r>
      <rPr>
        <sz val="11"/>
        <color rgb="FF000000"/>
        <rFont val="Calibri"/>
      </rPr>
      <t>$ sudo grep -i server /etc/chrony.conf</t>
    </r>
    <r>
      <rPr>
        <sz val="11"/>
        <color rgb="FF000000"/>
        <rFont val="Calibri"/>
      </rPr>
      <t xml:space="preserve">
</t>
    </r>
    <r>
      <rPr>
        <sz val="11"/>
        <color rgb="FF000000"/>
        <rFont val="Calibri"/>
      </rPr>
      <t xml:space="preserve">server 0.us.pool.ntp.mil </t>
    </r>
    <r>
      <rPr>
        <sz val="11"/>
        <color rgb="FF000000"/>
        <rFont val="Calibri"/>
      </rPr>
      <t xml:space="preserve">
</t>
    </r>
    <r>
      <rPr>
        <sz val="11"/>
        <color rgb="FF000000"/>
        <rFont val="Calibri"/>
      </rPr>
      <t>If the parameter "server" is not set or is not set to an authoritative DoD time source, this is a finding.</t>
    </r>
  </si>
  <si>
    <t>V-230485</t>
  </si>
  <si>
    <r>
      <rPr>
        <sz val="11"/>
        <rFont val="Calibri"/>
      </rPr>
      <t>RHEL 8 must disable the chrony daemon from acting as a server.</t>
    </r>
  </si>
  <si>
    <r>
      <rPr>
        <sz val="11"/>
        <color rgb="FF000000"/>
        <rFont val="Calibri"/>
      </rPr>
      <t>Configure the operating system to disable the chrony daemon from acting as a server by adding or modifying the following line in the "/etc/chrony.conf" file:</t>
    </r>
    <r>
      <rPr>
        <sz val="11"/>
        <color rgb="FF000000"/>
        <rFont val="Calibri"/>
      </rPr>
      <t xml:space="preserve">
</t>
    </r>
    <r>
      <rPr>
        <sz val="11"/>
        <color rgb="FF000000"/>
        <rFont val="Calibri"/>
      </rPr>
      <t>port 0</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</si>
  <si>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Minimizing the exposure of the server functionality of the chrony daemon diminishes the attack surface.</t>
    </r>
    <r>
      <rPr>
        <sz val="11"/>
        <color rgb="FF000000"/>
        <rFont val="Calibri"/>
      </rPr>
      <t xml:space="preserve">
</t>
    </r>
    <r>
      <rPr>
        <sz val="11"/>
        <color rgb="FF000000"/>
        <rFont val="Calibri"/>
      </rPr>
      <t>RHEL 8 utilizes the "timedatectl" command to view the status of the "systemd-timesyncd.service". The "timedatectl" status will display the local time, UTC, and the offset from UTC.</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</si>
  <si>
    <r>
      <rPr>
        <sz val="11"/>
        <color rgb="FF000000"/>
        <rFont val="Calibri"/>
      </rPr>
      <t>Note: If the system is approved and documented by the information system security officer (ISSO) to function as an NTP time server, this requirement is Not Applicable.</t>
    </r>
    <r>
      <rPr>
        <sz val="11"/>
        <color rgb="FF000000"/>
        <rFont val="Calibri"/>
      </rPr>
      <t xml:space="preserve">
</t>
    </r>
    <r>
      <rPr>
        <sz val="11"/>
        <color rgb="FF000000"/>
        <rFont val="Calibri"/>
      </rPr>
      <t>Verify RHEL 8 disables the chrony daemon from acting as a server with the following command:</t>
    </r>
    <r>
      <rPr>
        <sz val="11"/>
        <color rgb="FF000000"/>
        <rFont val="Calibri"/>
      </rPr>
      <t xml:space="preserve">
</t>
    </r>
    <r>
      <rPr>
        <sz val="11"/>
        <color rgb="FF000000"/>
        <rFont val="Calibri"/>
      </rPr>
      <t>$ sudo grep -w 'port' /etc/chrony.conf</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is commented out or missing, this is a finding.</t>
    </r>
  </si>
  <si>
    <t>V-230486</t>
  </si>
  <si>
    <r>
      <rPr>
        <sz val="11"/>
        <rFont val="Calibri"/>
      </rPr>
      <t>RHEL 8 must disable network management of the chrony daemon.</t>
    </r>
  </si>
  <si>
    <r>
      <rPr>
        <sz val="11"/>
        <color rgb="FF000000"/>
        <rFont val="Calibri"/>
      </rPr>
      <t>Configure the operating system disable network management of the chrony daemon by adding or modifying the following line in the "/etc/chrony.conf" file.</t>
    </r>
    <r>
      <rPr>
        <sz val="11"/>
        <color rgb="FF000000"/>
        <rFont val="Calibri"/>
      </rPr>
      <t xml:space="preserve">
</t>
    </r>
    <r>
      <rPr>
        <sz val="11"/>
        <color rgb="FF000000"/>
        <rFont val="Calibri"/>
      </rPr>
      <t>cmdport 0</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</si>
  <si>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Not exposing the management interface of the chrony daemon on the network diminishes the attack space.</t>
    </r>
    <r>
      <rPr>
        <sz val="11"/>
        <color rgb="FF000000"/>
        <rFont val="Calibri"/>
      </rPr>
      <t xml:space="preserve">
</t>
    </r>
    <r>
      <rPr>
        <sz val="11"/>
        <color rgb="FF000000"/>
        <rFont val="Calibri"/>
      </rPr>
      <t>RHEL 8 utilizes the "timedatectl" command to view the status of the "systemd-timesyncd.service". The "timedatectl" status will display the local time, UTC, and the offset from UTC.</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</si>
  <si>
    <r>
      <rPr>
        <sz val="11"/>
        <color rgb="FF000000"/>
        <rFont val="Calibri"/>
      </rPr>
      <t>Note: If the system is approved and documented by the information system security officer (ISSO) to function as an NTP time server, this requirement is Not Applicable.</t>
    </r>
    <r>
      <rPr>
        <sz val="11"/>
        <color rgb="FF000000"/>
        <rFont val="Calibri"/>
      </rPr>
      <t xml:space="preserve">
</t>
    </r>
    <r>
      <rPr>
        <sz val="11"/>
        <color rgb="FF000000"/>
        <rFont val="Calibri"/>
      </rPr>
      <t>Verify RHEL 8 disables network management of the chrony daemon with the following command:</t>
    </r>
    <r>
      <rPr>
        <sz val="11"/>
        <color rgb="FF000000"/>
        <rFont val="Calibri"/>
      </rPr>
      <t xml:space="preserve">
</t>
    </r>
    <r>
      <rPr>
        <sz val="11"/>
        <color rgb="FF000000"/>
        <rFont val="Calibri"/>
      </rPr>
      <t>$ sudo grep -w 'cmdport' /etc/chrony.conf</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is commented out or missing, this is a finding.</t>
    </r>
  </si>
  <si>
    <t>V-230487</t>
  </si>
  <si>
    <r>
      <rPr>
        <sz val="11"/>
        <rFont val="Calibri"/>
      </rPr>
      <t>RHEL 8 must not have the telnet-server package installed.</t>
    </r>
  </si>
  <si>
    <r>
      <rPr>
        <sz val="11"/>
        <color rgb="FF000000"/>
        <rFont val="Calibri"/>
      </rPr>
      <t>Configure the operating system to disable non-essential capabilities by removing the telnet-server package from the system with the following command:</t>
    </r>
    <r>
      <rPr>
        <sz val="11"/>
        <color rgb="FF000000"/>
        <rFont val="Calibri"/>
      </rPr>
      <t xml:space="preserve">
</t>
    </r>
    <r>
      <rPr>
        <sz val="11"/>
        <color rgb="FF000000"/>
        <rFont val="Calibri"/>
      </rPr>
      <t>$ sudo yum remove telnet-server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</si>
  <si>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Verify the operating system is configured to disable non-essential capabilities. The most secure way of ensuring a non-essential capability is disabled is to not have the capability installed.</t>
    </r>
    <r>
      <rPr>
        <sz val="11"/>
        <color rgb="FF000000"/>
        <rFont val="Calibri"/>
      </rPr>
      <t xml:space="preserve">
</t>
    </r>
    <r>
      <rPr>
        <sz val="11"/>
        <color rgb="FF000000"/>
        <rFont val="Calibri"/>
      </rPr>
      <t>The telnet service provides an unencrypted remote access service that does not provide for the confidentiality and integrity of user passwords or the remote session.</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</si>
  <si>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Check to see if the telnet-server package is installed with the following command:</t>
    </r>
    <r>
      <rPr>
        <sz val="11"/>
        <color rgb="FF000000"/>
        <rFont val="Calibri"/>
      </rPr>
      <t xml:space="preserve">
</t>
    </r>
    <r>
      <rPr>
        <sz val="11"/>
        <color rgb="FF000000"/>
        <rFont val="Calibri"/>
      </rPr>
      <t>$ sudo yum list installed telnet-server</t>
    </r>
    <r>
      <rPr>
        <sz val="11"/>
        <color rgb="FF000000"/>
        <rFont val="Calibri"/>
      </rPr>
      <t xml:space="preserve">
</t>
    </r>
    <r>
      <rPr>
        <sz val="11"/>
        <color rgb="FF000000"/>
        <rFont val="Calibri"/>
      </rPr>
      <t>If the telnet-server package is installed, this is a finding.</t>
    </r>
  </si>
  <si>
    <t>V-230488</t>
  </si>
  <si>
    <r>
      <rPr>
        <sz val="11"/>
        <rFont val="Calibri"/>
      </rPr>
      <t>RHEL 8 must not have any automated bug reporting tools installed.</t>
    </r>
  </si>
  <si>
    <r>
      <rPr>
        <sz val="11"/>
        <color rgb="FF000000"/>
        <rFont val="Calibri"/>
      </rPr>
      <t>Configure the operating system to disable non-essential capabilities by removing automated bug reporting packages from the system with the following command:</t>
    </r>
    <r>
      <rPr>
        <sz val="11"/>
        <color rgb="FF000000"/>
        <rFont val="Calibri"/>
      </rPr>
      <t xml:space="preserve">
</t>
    </r>
    <r>
      <rPr>
        <sz val="11"/>
        <color rgb="FF000000"/>
        <rFont val="Calibri"/>
      </rPr>
      <t>$ sudo yum remove abrt*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</si>
  <si>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Verify the operating system is configured to disable non-essential capabilities. The most secure way of ensuring a non-essential capability is disabled is to not have the capability installed.</t>
    </r>
  </si>
  <si>
    <r>
      <rPr>
        <sz val="11"/>
        <color rgb="FF000000"/>
        <rFont val="Calibri"/>
      </rPr>
      <t>Check to see if any automated bug reporting packages are installed with the following command:</t>
    </r>
    <r>
      <rPr>
        <sz val="11"/>
        <color rgb="FF000000"/>
        <rFont val="Calibri"/>
      </rPr>
      <t xml:space="preserve">
</t>
    </r>
    <r>
      <rPr>
        <sz val="11"/>
        <color rgb="FF000000"/>
        <rFont val="Calibri"/>
      </rPr>
      <t>$ sudo yum list installed abrt*</t>
    </r>
    <r>
      <rPr>
        <sz val="11"/>
        <color rgb="FF000000"/>
        <rFont val="Calibri"/>
      </rPr>
      <t xml:space="preserve">
</t>
    </r>
    <r>
      <rPr>
        <sz val="11"/>
        <color rgb="FF000000"/>
        <rFont val="Calibri"/>
      </rPr>
      <t>If any automated bug reporting package is installed, this is a finding.</t>
    </r>
  </si>
  <si>
    <t>V-230489</t>
  </si>
  <si>
    <r>
      <rPr>
        <sz val="11"/>
        <rFont val="Calibri"/>
      </rPr>
      <t>RHEL 8 must not have the sendmail package installed.</t>
    </r>
  </si>
  <si>
    <r>
      <rPr>
        <sz val="11"/>
        <color rgb="FF000000"/>
        <rFont val="Calibri"/>
      </rPr>
      <t>Configure the operating system to disable non-essential capabilities by removing the sendmail package from the system with the following command:</t>
    </r>
    <r>
      <rPr>
        <sz val="11"/>
        <color rgb="FF000000"/>
        <rFont val="Calibri"/>
      </rPr>
      <t xml:space="preserve">
</t>
    </r>
    <r>
      <rPr>
        <sz val="11"/>
        <color rgb="FF000000"/>
        <rFont val="Calibri"/>
      </rPr>
      <t>$ sudo yum remove sendmail</t>
    </r>
  </si>
  <si>
    <r>
      <rPr>
        <sz val="11"/>
        <color rgb="FF000000"/>
        <rFont val="Calibri"/>
      </rPr>
      <t>Check to see if the sendmail package is installed with the following command:</t>
    </r>
    <r>
      <rPr>
        <sz val="11"/>
        <color rgb="FF000000"/>
        <rFont val="Calibri"/>
      </rPr>
      <t xml:space="preserve">
</t>
    </r>
    <r>
      <rPr>
        <sz val="11"/>
        <color rgb="FF000000"/>
        <rFont val="Calibri"/>
      </rPr>
      <t>$ sudo yum list installed sendmail</t>
    </r>
    <r>
      <rPr>
        <sz val="11"/>
        <color rgb="FF000000"/>
        <rFont val="Calibri"/>
      </rPr>
      <t xml:space="preserve">
</t>
    </r>
    <r>
      <rPr>
        <sz val="11"/>
        <color rgb="FF000000"/>
        <rFont val="Calibri"/>
      </rPr>
      <t>If the sendmail package is installed, this is a finding.</t>
    </r>
  </si>
  <si>
    <t>V-230491</t>
  </si>
  <si>
    <r>
      <rPr>
        <sz val="11"/>
        <rFont val="Calibri"/>
      </rPr>
      <t>RHEL 8 must enable mitigations against processor-based vulnerabilities.</t>
    </r>
  </si>
  <si>
    <r>
      <rPr>
        <sz val="11"/>
        <color rgb="FF000000"/>
        <rFont val="Calibri"/>
      </rPr>
      <t>Configure RHEL 8 to enable kernel page-table isolation with the following command:</t>
    </r>
    <r>
      <rPr>
        <sz val="11"/>
        <color rgb="FF000000"/>
        <rFont val="Calibri"/>
      </rPr>
      <t xml:space="preserve">
</t>
    </r>
    <r>
      <rPr>
        <sz val="11"/>
        <color rgb="FF000000"/>
        <rFont val="Calibri"/>
      </rPr>
      <t>$ sudo grubby --update-kernel=ALL --args="pti=on"</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</si>
  <si>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Verify the operating system is configured to disable non-essential capabilities. The most secure way of ensuring a non-essential capability is disabled is to not have the capability installed.</t>
    </r>
    <r>
      <rPr>
        <sz val="11"/>
        <color rgb="FF000000"/>
        <rFont val="Calibri"/>
      </rPr>
      <t xml:space="preserve">
</t>
    </r>
    <r>
      <rPr>
        <sz val="11"/>
        <color rgb="FF000000"/>
        <rFont val="Calibri"/>
      </rPr>
      <t>Kernel page-table isolation is a kernel feature that mitigates the Meltdown security vulnerability and hardens the kernel against attempts to bypass kernel address space layout randomization (KASLR).</t>
    </r>
  </si>
  <si>
    <r>
      <rPr>
        <sz val="11"/>
        <color rgb="FF000000"/>
        <rFont val="Calibri"/>
      </rPr>
      <t>Verify RHEL 8 enables kernel page-table isolation with the following commands:</t>
    </r>
    <r>
      <rPr>
        <sz val="11"/>
        <color rgb="FF000000"/>
        <rFont val="Calibri"/>
      </rPr>
      <t xml:space="preserve">
</t>
    </r>
    <r>
      <rPr>
        <sz val="11"/>
        <color rgb="FF000000"/>
        <rFont val="Calibri"/>
      </rPr>
      <t>$ sudo grub2-editenv list | grep pti</t>
    </r>
    <r>
      <rPr>
        <sz val="11"/>
        <color rgb="FF000000"/>
        <rFont val="Calibri"/>
      </rPr>
      <t xml:space="preserve">
</t>
    </r>
    <r>
      <rPr>
        <sz val="11"/>
        <color rgb="FF000000"/>
        <rFont val="Calibri"/>
      </rPr>
      <t>kernelopts=root=/dev/mapper/rhel-root ro crashkernel=auto resume=/dev/mapper/rhel-swap rd.lvm.lv=rhel/root rd.lvm.lv=rhel/swap rhgb quiet fips=1 audit=1 audit_backlog_limit=8192 pti=on boot=UUID=8d171156-cd61-421c-ba41-1c021ac29e82</t>
    </r>
    <r>
      <rPr>
        <sz val="11"/>
        <color rgb="FF000000"/>
        <rFont val="Calibri"/>
      </rPr>
      <t xml:space="preserve">
</t>
    </r>
    <r>
      <rPr>
        <sz val="11"/>
        <color rgb="FF000000"/>
        <rFont val="Calibri"/>
      </rPr>
      <t>If the "pti" entry does not equal "on", is missing, or the line is commented out, this is a finding.</t>
    </r>
    <r>
      <rPr>
        <sz val="11"/>
        <color rgb="FF000000"/>
        <rFont val="Calibri"/>
      </rPr>
      <t xml:space="preserve">
</t>
    </r>
    <r>
      <rPr>
        <sz val="11"/>
        <color rgb="FF000000"/>
        <rFont val="Calibri"/>
      </rPr>
      <t xml:space="preserve">Check that kernel page-table isolation is enabled by default to persist in kernel updates: </t>
    </r>
    <r>
      <rPr>
        <sz val="11"/>
        <color rgb="FF000000"/>
        <rFont val="Calibri"/>
      </rPr>
      <t xml:space="preserve">
</t>
    </r>
    <r>
      <rPr>
        <sz val="11"/>
        <color rgb="FF000000"/>
        <rFont val="Calibri"/>
      </rPr>
      <t>$ sudo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commented out, this is a finding.</t>
    </r>
  </si>
  <si>
    <t>V-230492</t>
  </si>
  <si>
    <r>
      <rPr>
        <sz val="11"/>
        <rFont val="Calibri"/>
      </rPr>
      <t>RHEL 8 must not install packages from the Extra Packages for Enterprise Linux (EPEL) repository.</t>
    </r>
  </si>
  <si>
    <r>
      <rPr>
        <sz val="11"/>
        <color rgb="FF000000"/>
        <rFont val="Calibri"/>
      </rPr>
      <t>The repo package can be manually removed with the following command:</t>
    </r>
    <r>
      <rPr>
        <sz val="11"/>
        <color rgb="FF000000"/>
        <rFont val="Calibri"/>
      </rPr>
      <t xml:space="preserve">
</t>
    </r>
    <r>
      <rPr>
        <sz val="11"/>
        <color rgb="FF000000"/>
        <rFont val="Calibri"/>
      </rPr>
      <t>$ sudo dnf remove epel-release</t>
    </r>
    <r>
      <rPr>
        <sz val="11"/>
        <color rgb="FF000000"/>
        <rFont val="Calibri"/>
      </rPr>
      <t xml:space="preserve">
</t>
    </r>
    <r>
      <rPr>
        <sz val="11"/>
        <color rgb="FF000000"/>
        <rFont val="Calibri"/>
      </rPr>
      <t>Configure the operating system to disable use of the EPEL repository with the following command:</t>
    </r>
    <r>
      <rPr>
        <sz val="11"/>
        <color rgb="FF000000"/>
        <rFont val="Calibri"/>
      </rPr>
      <t xml:space="preserve">
</t>
    </r>
    <r>
      <rPr>
        <sz val="11"/>
        <color rgb="FF000000"/>
        <rFont val="Calibri"/>
      </rPr>
      <t>$ sudo dnf config-manager --set-disabled epel</t>
    </r>
  </si>
  <si>
    <r>
      <rPr>
        <sz val="11"/>
        <color rgb="FF000000"/>
        <rFont val="Calibri"/>
      </rPr>
      <t>The EPEL is a repository of high-quality open-source packages for enterprise-class Linux distributions such as RHEL, CentOS, AlmaLinux, Rocky Linux, and Oracle Linux. These packages are not part of the official distribution but are built using the same Fedora build system to ensure compatibility and maintain quality standards.</t>
    </r>
  </si>
  <si>
    <r>
      <rPr>
        <sz val="11"/>
        <color rgb="FF000000"/>
        <rFont val="Calibri"/>
      </rPr>
      <t>Verify that RHEL 8 is not able to install packages from the EPEL with the following command:</t>
    </r>
    <r>
      <rPr>
        <sz val="11"/>
        <color rgb="FF000000"/>
        <rFont val="Calibri"/>
      </rPr>
      <t xml:space="preserve">
</t>
    </r>
    <r>
      <rPr>
        <sz val="11"/>
        <color rgb="FF000000"/>
        <rFont val="Calibri"/>
      </rPr>
      <t>$ dnf repolist</t>
    </r>
    <r>
      <rPr>
        <sz val="11"/>
        <color rgb="FF000000"/>
        <rFont val="Calibri"/>
      </rPr>
      <t xml:space="preserve">
</t>
    </r>
    <r>
      <rPr>
        <sz val="11"/>
        <color rgb="FF000000"/>
        <rFont val="Calibri"/>
      </rPr>
      <t>rhel-8-for-x86_64-appstream-rpms                      Red Hat Enterprise Linux 8 for x86_64 - AppStream (RPMs)</t>
    </r>
    <r>
      <rPr>
        <sz val="11"/>
        <color rgb="FF000000"/>
        <rFont val="Calibri"/>
      </rPr>
      <t xml:space="preserve">
</t>
    </r>
    <r>
      <rPr>
        <sz val="11"/>
        <color rgb="FF000000"/>
        <rFont val="Calibri"/>
      </rPr>
      <t>rhel-8-for-x86_64-baseos-rpms                         Red Hat Enterprise Linux 8 for x86_64 - BaseOS (RPMs)</t>
    </r>
    <r>
      <rPr>
        <sz val="11"/>
        <color rgb="FF000000"/>
        <rFont val="Calibri"/>
      </rPr>
      <t xml:space="preserve">
</t>
    </r>
    <r>
      <rPr>
        <sz val="11"/>
        <color rgb="FF000000"/>
        <rFont val="Calibri"/>
      </rPr>
      <t>rhel-8-for-x86_64-baseos-source-rpms                  Red Hat Enterprise Linux 8 for x86_64 - BaseOS (Source RPMs)</t>
    </r>
    <r>
      <rPr>
        <sz val="11"/>
        <color rgb="FF000000"/>
        <rFont val="Calibri"/>
      </rPr>
      <t xml:space="preserve">
</t>
    </r>
    <r>
      <rPr>
        <sz val="11"/>
        <color rgb="FF000000"/>
        <rFont val="Calibri"/>
      </rPr>
      <t>rhel-8-for-x86_64-supplementary-rpms                  Red Hat Enterprise Linux 8 for x86_64 - Supplementary (RPMs)</t>
    </r>
    <r>
      <rPr>
        <sz val="11"/>
        <color rgb="FF000000"/>
        <rFont val="Calibri"/>
      </rPr>
      <t xml:space="preserve">
</t>
    </r>
    <r>
      <rPr>
        <sz val="11"/>
        <color rgb="FF000000"/>
        <rFont val="Calibri"/>
      </rPr>
      <t>satellite-tools-6.10-for-rhel-8-x86_64-rpms           Red Hat Satellite Tools 6.10 for RHEL 8 x86_64 (RPMs)</t>
    </r>
    <r>
      <rPr>
        <sz val="11"/>
        <color rgb="FF000000"/>
        <rFont val="Calibri"/>
      </rPr>
      <t xml:space="preserve">
</t>
    </r>
    <r>
      <rPr>
        <sz val="11"/>
        <color rgb="FF000000"/>
        <rFont val="Calibri"/>
      </rPr>
      <t>If any repositories containing the word "epel" in the name exist, this is a finding.</t>
    </r>
  </si>
  <si>
    <t>V-230493</t>
  </si>
  <si>
    <r>
      <rPr>
        <sz val="11"/>
        <rFont val="Calibri"/>
      </rPr>
      <t>RHEL 8 must cover or disable the built-in or attached camera when not in use.</t>
    </r>
  </si>
  <si>
    <r>
      <rPr>
        <sz val="11"/>
        <color rgb="FF000000"/>
        <rFont val="Calibri"/>
      </rPr>
      <t>Configure the operating system to disable the built-in or attached camera when not in use.</t>
    </r>
    <r>
      <rPr>
        <sz val="11"/>
        <color rgb="FF000000"/>
        <rFont val="Calibri"/>
      </rPr>
      <t xml:space="preserve">
</t>
    </r>
    <r>
      <rPr>
        <sz val="11"/>
        <color rgb="FF000000"/>
        <rFont val="Calibri"/>
      </rPr>
      <t>Add or update the followind lines in the "/etc/modprobe.d/blacklist.conf" file:</t>
    </r>
    <r>
      <rPr>
        <sz val="11"/>
        <color rgb="FF000000"/>
        <rFont val="Calibri"/>
      </rPr>
      <t xml:space="preserve">
</t>
    </r>
    <r>
      <rPr>
        <sz val="11"/>
        <color rgb="FF000000"/>
        <rFont val="Calibri"/>
      </rPr>
      <t xml:space="preserve">     install uvcvideo /bin/false</t>
    </r>
    <r>
      <rPr>
        <sz val="11"/>
        <color rgb="FF000000"/>
        <rFont val="Calibri"/>
      </rPr>
      <t xml:space="preserve">
</t>
    </r>
    <r>
      <rPr>
        <sz val="11"/>
        <color rgb="FF000000"/>
        <rFont val="Calibri"/>
      </rPr>
      <t xml:space="preserve">     blacklist uvcvideo</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</si>
  <si>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participants actually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</si>
  <si>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is not applicable.</t>
    </r>
    <r>
      <rPr>
        <sz val="11"/>
        <color rgb="FF000000"/>
        <rFont val="Calibri"/>
      </rPr>
      <t xml:space="preserve">
</t>
    </r>
    <r>
      <rPr>
        <sz val="11"/>
        <color rgb="FF000000"/>
        <rFont val="Calibri"/>
      </rPr>
      <t>This requirement is not applicable to mobile devices (smartphones and tablets), where the use of the camera is a local authorizing official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the camera at the end of collaborative computing sessions, this is a finding.</t>
    </r>
    <r>
      <rPr>
        <sz val="11"/>
        <color rgb="FF000000"/>
        <rFont val="Calibri"/>
      </rPr>
      <t xml:space="preserve">
</t>
    </r>
    <r>
      <rPr>
        <sz val="11"/>
        <color rgb="FF000000"/>
        <rFont val="Calibri"/>
      </rPr>
      <t>For a built-in camera, the camera must be protected by a camera cover (e.g., laptop camera cover slide) when not in use. 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determine if it is being disabled via software.</t>
    </r>
    <r>
      <rPr>
        <sz val="11"/>
        <color rgb="FF000000"/>
        <rFont val="Calibri"/>
      </rPr>
      <t xml:space="preserve">
</t>
    </r>
    <r>
      <rPr>
        <sz val="11"/>
        <color rgb="FF000000"/>
        <rFont val="Calibri"/>
      </rPr>
      <t>Verify the operating system disables the ability to load the uvcvideo kernel module and ensure that the uvcvideo protocol module is disabled with the following command:</t>
    </r>
    <r>
      <rPr>
        <sz val="11"/>
        <color rgb="FF000000"/>
        <rFont val="Calibri"/>
      </rPr>
      <t xml:space="preserve">
</t>
    </r>
    <r>
      <rPr>
        <sz val="11"/>
        <color rgb="FF000000"/>
        <rFont val="Calibri"/>
      </rPr>
      <t>$ sudo grep -r uvcvideo /etc/modprobe.d/* | grep "blacklist"</t>
    </r>
    <r>
      <rPr>
        <sz val="11"/>
        <color rgb="FF000000"/>
        <rFont val="Calibri"/>
      </rPr>
      <t xml:space="preserve">
</t>
    </r>
    <r>
      <rPr>
        <sz val="11"/>
        <color rgb="FF000000"/>
        <rFont val="Calibri"/>
      </rPr>
      <t>/etc/modprobe.d/blacklist:install uvcvideo /bin/false</t>
    </r>
    <r>
      <rPr>
        <sz val="11"/>
        <color rgb="FF000000"/>
        <rFont val="Calibri"/>
      </rPr>
      <t xml:space="preserve">
</t>
    </r>
    <r>
      <rPr>
        <sz val="11"/>
        <color rgb="FF000000"/>
        <rFont val="Calibri"/>
      </rPr>
      <t>/etc/modprobe.d/blacklist:blacklist uvcvideo</t>
    </r>
    <r>
      <rPr>
        <sz val="11"/>
        <color rgb="FF000000"/>
        <rFont val="Calibri"/>
      </rPr>
      <t xml:space="preserve">
</t>
    </r>
    <r>
      <rPr>
        <sz val="11"/>
        <color rgb="FF000000"/>
        <rFont val="Calibri"/>
      </rPr>
      <t>If the command does not return uncommented output and the collaborative computing device has not been authorized for use, this is a finding.</t>
    </r>
  </si>
  <si>
    <t>V-230494</t>
  </si>
  <si>
    <r>
      <rPr>
        <sz val="11"/>
        <rFont val="Calibri"/>
      </rPr>
      <t>RHEL 8 must disable the asynchronous transfer mode (ATM) protocol.</t>
    </r>
  </si>
  <si>
    <r>
      <rPr>
        <sz val="11"/>
        <color rgb="FF000000"/>
        <rFont val="Calibri"/>
      </rPr>
      <t>Configure the operating system to disable the ability to use the ATM protocol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atm /bin/false</t>
    </r>
    <r>
      <rPr>
        <sz val="11"/>
        <color rgb="FF000000"/>
        <rFont val="Calibri"/>
      </rPr>
      <t xml:space="preserve">
</t>
    </r>
    <r>
      <rPr>
        <sz val="11"/>
        <color rgb="FF000000"/>
        <rFont val="Calibri"/>
      </rPr>
      <t xml:space="preserve">     blacklist atm</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</si>
  <si>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</si>
  <si>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Verify the operating system disables the ability to load the ATM protocol kernel module and ensure that the ATM protocol kernel module is disabled with the following command:</t>
    </r>
    <r>
      <rPr>
        <sz val="11"/>
        <color rgb="FF000000"/>
        <rFont val="Calibri"/>
      </rPr>
      <t xml:space="preserve">
</t>
    </r>
    <r>
      <rPr>
        <sz val="11"/>
        <color rgb="FF000000"/>
        <rFont val="Calibri"/>
      </rPr>
      <t>$ sudo grep -r atm /etc/modprobe.d/* | grep "blacklist"</t>
    </r>
    <r>
      <rPr>
        <sz val="11"/>
        <color rgb="FF000000"/>
        <rFont val="Calibri"/>
      </rPr>
      <t xml:space="preserve">
</t>
    </r>
    <r>
      <rPr>
        <sz val="11"/>
        <color rgb="FF000000"/>
        <rFont val="Calibri"/>
      </rPr>
      <t>/etc/modprobe.d/blacklist.conf:install atm /bin/false</t>
    </r>
    <r>
      <rPr>
        <sz val="11"/>
        <color rgb="FF000000"/>
        <rFont val="Calibri"/>
      </rPr>
      <t xml:space="preserve">
</t>
    </r>
    <r>
      <rPr>
        <sz val="11"/>
        <color rgb="FF000000"/>
        <rFont val="Calibri"/>
      </rPr>
      <t>/etc/modprobe.d/blacklist.conf:blacklist atm</t>
    </r>
    <r>
      <rPr>
        <sz val="11"/>
        <color rgb="FF000000"/>
        <rFont val="Calibri"/>
      </rPr>
      <t xml:space="preserve">
</t>
    </r>
    <r>
      <rPr>
        <sz val="11"/>
        <color rgb="FF000000"/>
        <rFont val="Calibri"/>
      </rPr>
      <t>If the command does not return any output, or the line is commented out, and use of the ATM protocol is not documented with the Information System Security Officer (ISSO) as an operational requirement, this is a finding.</t>
    </r>
  </si>
  <si>
    <t>V-230495</t>
  </si>
  <si>
    <r>
      <rPr>
        <sz val="11"/>
        <rFont val="Calibri"/>
      </rPr>
      <t>RHEL 8 must disable the controller area network (CAN) protocol.</t>
    </r>
  </si>
  <si>
    <r>
      <rPr>
        <sz val="11"/>
        <color rgb="FF000000"/>
        <rFont val="Calibri"/>
      </rPr>
      <t>Configure the operating system to disable the ability to use the CAN protocol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can /bin/false</t>
    </r>
    <r>
      <rPr>
        <sz val="11"/>
        <color rgb="FF000000"/>
        <rFont val="Calibri"/>
      </rPr>
      <t xml:space="preserve">
</t>
    </r>
    <r>
      <rPr>
        <sz val="11"/>
        <color rgb="FF000000"/>
        <rFont val="Calibri"/>
      </rPr>
      <t xml:space="preserve">     blacklist can</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</si>
  <si>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</si>
  <si>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Verify the operating system disables the ability to load the CAN protocol kernel module and ensure that the CAN protocol kernel module is disabled with the following command:</t>
    </r>
    <r>
      <rPr>
        <sz val="11"/>
        <color rgb="FF000000"/>
        <rFont val="Calibri"/>
      </rPr>
      <t xml:space="preserve">
</t>
    </r>
    <r>
      <rPr>
        <sz val="11"/>
        <color rgb="FF000000"/>
        <rFont val="Calibri"/>
      </rPr>
      <t>$ sudo grep -r can /etc/modprobe.d/* | grep "blacklist"</t>
    </r>
    <r>
      <rPr>
        <sz val="11"/>
        <color rgb="FF000000"/>
        <rFont val="Calibri"/>
      </rPr>
      <t xml:space="preserve">
</t>
    </r>
    <r>
      <rPr>
        <sz val="11"/>
        <color rgb="FF000000"/>
        <rFont val="Calibri"/>
      </rPr>
      <t>/etc/modprobe.d/blacklist.conf:install can /bin/false</t>
    </r>
    <r>
      <rPr>
        <sz val="11"/>
        <color rgb="FF000000"/>
        <rFont val="Calibri"/>
      </rPr>
      <t xml:space="preserve">
</t>
    </r>
    <r>
      <rPr>
        <sz val="11"/>
        <color rgb="FF000000"/>
        <rFont val="Calibri"/>
      </rPr>
      <t>/etc/modprobe.d/blacklist.conf:blacklist can</t>
    </r>
    <r>
      <rPr>
        <sz val="11"/>
        <color rgb="FF000000"/>
        <rFont val="Calibri"/>
      </rPr>
      <t xml:space="preserve">
</t>
    </r>
    <r>
      <rPr>
        <sz val="11"/>
        <color rgb="FF000000"/>
        <rFont val="Calibri"/>
      </rPr>
      <t>If the command does not return any output, or the line is commented out, and use of the CAN protocol is not documented with the Information System Security Officer (ISSO) as an operational requirement, this is a finding.</t>
    </r>
  </si>
  <si>
    <t>V-230496</t>
  </si>
  <si>
    <r>
      <rPr>
        <sz val="11"/>
        <rFont val="Calibri"/>
      </rPr>
      <t>RHEL 8 must disable the stream control transmission protocol (SCTP).</t>
    </r>
  </si>
  <si>
    <r>
      <rPr>
        <sz val="11"/>
        <color rgb="FF000000"/>
        <rFont val="Calibri"/>
      </rPr>
      <t>Configure the operating system to disable the ability to use the SCTP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sctp /bin/false</t>
    </r>
    <r>
      <rPr>
        <sz val="11"/>
        <color rgb="FF000000"/>
        <rFont val="Calibri"/>
      </rPr>
      <t xml:space="preserve">
</t>
    </r>
    <r>
      <rPr>
        <sz val="11"/>
        <color rgb="FF000000"/>
        <rFont val="Calibri"/>
      </rPr>
      <t xml:space="preserve">     blacklist sctp</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</si>
  <si>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Stream Control Transmission Protocol (SCTP) is a transport layer protocol, designed to support the idea of message-oriented communication, with several streams of messages within one connection. Disabling SCTP protects the system against exploitation of any flaws in its implementation.</t>
    </r>
  </si>
  <si>
    <r>
      <rPr>
        <sz val="11"/>
        <color rgb="FF000000"/>
        <rFont val="Calibri"/>
      </rPr>
      <t>Verify the operating system disables the ability to load the SCTP kernel module and ensure that SCTP is disabled with the following command:</t>
    </r>
    <r>
      <rPr>
        <sz val="11"/>
        <color rgb="FF000000"/>
        <rFont val="Calibri"/>
      </rPr>
      <t xml:space="preserve">
</t>
    </r>
    <r>
      <rPr>
        <sz val="11"/>
        <color rgb="FF000000"/>
        <rFont val="Calibri"/>
      </rPr>
      <t>$ sudo grep -r sctp /etc/modprobe.d/* | grep "blacklist"</t>
    </r>
    <r>
      <rPr>
        <sz val="11"/>
        <color rgb="FF000000"/>
        <rFont val="Calibri"/>
      </rPr>
      <t xml:space="preserve">
</t>
    </r>
    <r>
      <rPr>
        <sz val="11"/>
        <color rgb="FF000000"/>
        <rFont val="Calibri"/>
      </rPr>
      <t>/etc/modprobe.d/blacklist.conf:install sctp /bin/false</t>
    </r>
    <r>
      <rPr>
        <sz val="11"/>
        <color rgb="FF000000"/>
        <rFont val="Calibri"/>
      </rPr>
      <t xml:space="preserve">
</t>
    </r>
    <r>
      <rPr>
        <sz val="11"/>
        <color rgb="FF000000"/>
        <rFont val="Calibri"/>
      </rPr>
      <t>/etc/modprobe.d/blacklist.conf:blacklist sctp</t>
    </r>
    <r>
      <rPr>
        <sz val="11"/>
        <color rgb="FF000000"/>
        <rFont val="Calibri"/>
      </rPr>
      <t xml:space="preserve">
</t>
    </r>
    <r>
      <rPr>
        <sz val="11"/>
        <color rgb="FF000000"/>
        <rFont val="Calibri"/>
      </rPr>
      <t>If the command does not return any output, or the line is commented out, and use of the SCTP is not documented with the Information System Security Officer (ISSO) as an operational requirement, this is a finding.</t>
    </r>
  </si>
  <si>
    <t>V-230497</t>
  </si>
  <si>
    <r>
      <rPr>
        <sz val="11"/>
        <rFont val="Calibri"/>
      </rPr>
      <t>RHEL 8 must disable the transparent inter-process communication (TIPC) protocol.</t>
    </r>
  </si>
  <si>
    <r>
      <rPr>
        <sz val="11"/>
        <color rgb="FF000000"/>
        <rFont val="Calibri"/>
      </rPr>
      <t>Configure the operating system to disable the ability to use the TIPC protocol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tipc /bin/false</t>
    </r>
    <r>
      <rPr>
        <sz val="11"/>
        <color rgb="FF000000"/>
        <rFont val="Calibri"/>
      </rPr>
      <t xml:space="preserve">
</t>
    </r>
    <r>
      <rPr>
        <sz val="11"/>
        <color rgb="FF000000"/>
        <rFont val="Calibri"/>
      </rPr>
      <t xml:space="preserve">     blacklist tipc</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</si>
  <si>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Transparent Inter-Process Communication (TIPC) protocol is designed to provide communications between nodes in a cluster. Disabling TIPC protects the system against exploitation of any flaws in its implementation.</t>
    </r>
  </si>
  <si>
    <r>
      <rPr>
        <sz val="11"/>
        <color rgb="FF000000"/>
        <rFont val="Calibri"/>
      </rPr>
      <t>Verify the operating system disables the ability to load the TIPC protocol kernel module and ensure that TIPC is disabled with the following command:</t>
    </r>
    <r>
      <rPr>
        <sz val="11"/>
        <color rgb="FF000000"/>
        <rFont val="Calibri"/>
      </rPr>
      <t xml:space="preserve">
</t>
    </r>
    <r>
      <rPr>
        <sz val="11"/>
        <color rgb="FF000000"/>
        <rFont val="Calibri"/>
      </rPr>
      <t>$ sudo grep -r tipc /etc/modprobe.d/* | grep "blacklist"</t>
    </r>
    <r>
      <rPr>
        <sz val="11"/>
        <color rgb="FF000000"/>
        <rFont val="Calibri"/>
      </rPr>
      <t xml:space="preserve">
</t>
    </r>
    <r>
      <rPr>
        <sz val="11"/>
        <color rgb="FF000000"/>
        <rFont val="Calibri"/>
      </rPr>
      <t>/etc/modprobe.d/blacklist.conf:install tipc /bin/false</t>
    </r>
    <r>
      <rPr>
        <sz val="11"/>
        <color rgb="FF000000"/>
        <rFont val="Calibri"/>
      </rPr>
      <t xml:space="preserve">
</t>
    </r>
    <r>
      <rPr>
        <sz val="11"/>
        <color rgb="FF000000"/>
        <rFont val="Calibri"/>
      </rPr>
      <t>/etc/modprobe.d/blacklist.conf:blacklist tipc</t>
    </r>
    <r>
      <rPr>
        <sz val="11"/>
        <color rgb="FF000000"/>
        <rFont val="Calibri"/>
      </rPr>
      <t xml:space="preserve">
</t>
    </r>
    <r>
      <rPr>
        <sz val="11"/>
        <color rgb="FF000000"/>
        <rFont val="Calibri"/>
      </rPr>
      <t>If the command does not return any output, or the line is commented out, and use of the TIPC protocol is not documented with the Information System Security Officer (ISSO) as an operational requirement, this is a finding.</t>
    </r>
  </si>
  <si>
    <t>V-230498</t>
  </si>
  <si>
    <r>
      <rPr>
        <sz val="11"/>
        <rFont val="Calibri"/>
      </rPr>
      <t>RHEL 8 must disable mounting of cramfs.</t>
    </r>
  </si>
  <si>
    <r>
      <rPr>
        <sz val="11"/>
        <color rgb="FF000000"/>
        <rFont val="Calibri"/>
      </rPr>
      <t>Configure the operating system to disable the ability to use the cramfs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cramfs /bin/false</t>
    </r>
    <r>
      <rPr>
        <sz val="11"/>
        <color rgb="FF000000"/>
        <rFont val="Calibri"/>
      </rPr>
      <t xml:space="preserve">
</t>
    </r>
    <r>
      <rPr>
        <sz val="11"/>
        <color rgb="FF000000"/>
        <rFont val="Calibri"/>
      </rPr>
      <t xml:space="preserve">     blacklist cramfs</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</si>
  <si>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Compressed ROM/RAM file system (or cramfs) is a read-only file system designed for simplicity and space-efficiency.  It is mainly used in embedded and small-footprint systems.</t>
    </r>
  </si>
  <si>
    <r>
      <rPr>
        <sz val="11"/>
        <color rgb="FF000000"/>
        <rFont val="Calibri"/>
      </rPr>
      <t>Verify the operating system disables the ability to load the cramfs kernel module and ensure that the cramfs kernel module is disabled with the following command:</t>
    </r>
    <r>
      <rPr>
        <sz val="11"/>
        <color rgb="FF000000"/>
        <rFont val="Calibri"/>
      </rPr>
      <t xml:space="preserve">
</t>
    </r>
    <r>
      <rPr>
        <sz val="11"/>
        <color rgb="FF000000"/>
        <rFont val="Calibri"/>
      </rPr>
      <t>$ sudo grep -r cramfs /etc/modprobe.d/* | grep "blacklist"</t>
    </r>
    <r>
      <rPr>
        <sz val="11"/>
        <color rgb="FF000000"/>
        <rFont val="Calibri"/>
      </rPr>
      <t xml:space="preserve">
</t>
    </r>
    <r>
      <rPr>
        <sz val="11"/>
        <color rgb="FF000000"/>
        <rFont val="Calibri"/>
      </rPr>
      <t>/etc/modprobe.d/blacklist.conf:install cramfs /bin/false</t>
    </r>
    <r>
      <rPr>
        <sz val="11"/>
        <color rgb="FF000000"/>
        <rFont val="Calibri"/>
      </rPr>
      <t xml:space="preserve">
</t>
    </r>
    <r>
      <rPr>
        <sz val="11"/>
        <color rgb="FF000000"/>
        <rFont val="Calibri"/>
      </rPr>
      <t>/etc/modprobe.d/blacklist.conf:blacklist cramfs</t>
    </r>
    <r>
      <rPr>
        <sz val="11"/>
        <color rgb="FF000000"/>
        <rFont val="Calibri"/>
      </rPr>
      <t xml:space="preserve">
</t>
    </r>
    <r>
      <rPr>
        <sz val="11"/>
        <color rgb="FF000000"/>
        <rFont val="Calibri"/>
      </rPr>
      <t>If the command does not return any output, or the line is commented out, and use of the cramfs protocol is not documented with the Information System Security Officer (ISSO) as an operational requirement, this is a finding.</t>
    </r>
  </si>
  <si>
    <t>V-230499</t>
  </si>
  <si>
    <r>
      <rPr>
        <sz val="11"/>
        <rFont val="Calibri"/>
      </rPr>
      <t>RHEL 8 must disable IEEE 1394 (FireWire) Support.</t>
    </r>
  </si>
  <si>
    <r>
      <rPr>
        <sz val="11"/>
        <color rgb="FF000000"/>
        <rFont val="Calibri"/>
      </rPr>
      <t>Configure the operating system to disable the ability to use the firewire-core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firewire-core /bin/false</t>
    </r>
    <r>
      <rPr>
        <sz val="11"/>
        <color rgb="FF000000"/>
        <rFont val="Calibri"/>
      </rPr>
      <t xml:space="preserve">
</t>
    </r>
    <r>
      <rPr>
        <sz val="11"/>
        <color rgb="FF000000"/>
        <rFont val="Calibri"/>
      </rPr>
      <t xml:space="preserve">     blacklist firewire-core</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</si>
  <si>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IEEE 1394 (FireWire) is a serial bus standard for high-speed real-time communication. Disabling FireWire protects the system against exploitation of any flaws in its implementation.</t>
    </r>
  </si>
  <si>
    <r>
      <rPr>
        <sz val="11"/>
        <color rgb="FF000000"/>
        <rFont val="Calibri"/>
      </rPr>
      <t>Verify the operating system disables the ability to load the firewire-core kernel module and ensure that the firewire-core kernel module is disabled with the following command:</t>
    </r>
    <r>
      <rPr>
        <sz val="11"/>
        <color rgb="FF000000"/>
        <rFont val="Calibri"/>
      </rPr>
      <t xml:space="preserve">
</t>
    </r>
    <r>
      <rPr>
        <sz val="11"/>
        <color rgb="FF000000"/>
        <rFont val="Calibri"/>
      </rPr>
      <t>$ sudo grep -r firewire-core /etc/modprobe.d/* | grep "blacklist"</t>
    </r>
    <r>
      <rPr>
        <sz val="11"/>
        <color rgb="FF000000"/>
        <rFont val="Calibri"/>
      </rPr>
      <t xml:space="preserve">
</t>
    </r>
    <r>
      <rPr>
        <sz val="11"/>
        <color rgb="FF000000"/>
        <rFont val="Calibri"/>
      </rPr>
      <t>/etc/modprobe.d/blacklist.conf:install firewire-core /bin/false</t>
    </r>
    <r>
      <rPr>
        <sz val="11"/>
        <color rgb="FF000000"/>
        <rFont val="Calibri"/>
      </rPr>
      <t xml:space="preserve">
</t>
    </r>
    <r>
      <rPr>
        <sz val="11"/>
        <color rgb="FF000000"/>
        <rFont val="Calibri"/>
      </rPr>
      <t>/etc/modprobe.d/blacklist.conf:blacklist firewire-core</t>
    </r>
    <r>
      <rPr>
        <sz val="11"/>
        <color rgb="FF000000"/>
        <rFont val="Calibri"/>
      </rPr>
      <t xml:space="preserve">
</t>
    </r>
    <r>
      <rPr>
        <sz val="11"/>
        <color rgb="FF000000"/>
        <rFont val="Calibri"/>
      </rPr>
      <t>If the command does not return any output, or the line is commented out, and use of the firewire-core protocol is not documented with the Information System Security Officer (ISSO) as an operational requirement, this is a finding.</t>
    </r>
  </si>
  <si>
    <t>V-230500</t>
  </si>
  <si>
    <r>
      <rPr>
        <sz val="11"/>
        <rFont val="Calibri"/>
      </rPr>
      <t>RHEL 8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</si>
  <si>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Update the host's firewall settings and/or running services to comply with the PPSM Component Local Service Assessment (CLSA) for the site or program and the PPSM CAL.</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</si>
  <si>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</si>
  <si>
    <r>
      <rPr>
        <sz val="11"/>
        <color rgb="FF000000"/>
        <rFont val="Calibri"/>
      </rPr>
      <t>Inspect the firewall configuration and running services to verify it is configured to prohibit or restrict the use of functions, ports, protocols, and/or services that are unnecessary or prohibited.</t>
    </r>
    <r>
      <rPr>
        <sz val="11"/>
        <color rgb="FF000000"/>
        <rFont val="Calibri"/>
      </rPr>
      <t xml:space="preserve">
</t>
    </r>
    <r>
      <rPr>
        <sz val="11"/>
        <color rgb="FF000000"/>
        <rFont val="Calibri"/>
      </rPr>
      <t>Check which services are currently active with the following command:</t>
    </r>
    <r>
      <rPr>
        <sz val="11"/>
        <color rgb="FF000000"/>
        <rFont val="Calibri"/>
      </rPr>
      <t xml:space="preserve">
</t>
    </r>
    <r>
      <rPr>
        <sz val="11"/>
        <color rgb="FF000000"/>
        <rFont val="Calibri"/>
      </rPr>
      <t>$ firewall-cmd --list-all-zones | grep -e "active" -e "services"</t>
    </r>
    <r>
      <rPr>
        <sz val="11"/>
        <color rgb="FF000000"/>
        <rFont val="Calibri"/>
      </rPr>
      <t xml:space="preserve">
</t>
    </r>
    <r>
      <rPr>
        <sz val="11"/>
        <color rgb="FF000000"/>
        <rFont val="Calibri"/>
      </rPr>
      <t>custom (active)</t>
    </r>
    <r>
      <rPr>
        <sz val="11"/>
        <color rgb="FF000000"/>
        <rFont val="Calibri"/>
      </rPr>
      <t xml:space="preserve">
</t>
    </r>
    <r>
      <rPr>
        <sz val="11"/>
        <color rgb="FF000000"/>
        <rFont val="Calibri"/>
      </rPr>
      <t>target: DROP</t>
    </r>
    <r>
      <rPr>
        <sz val="11"/>
        <color rgb="FF000000"/>
        <rFont val="Calibri"/>
      </rPr>
      <t xml:space="preserve">
</t>
    </r>
    <r>
      <rPr>
        <sz val="11"/>
        <color rgb="FF000000"/>
        <rFont val="Calibri"/>
      </rPr>
      <t>icmp-block-inversion: no</t>
    </r>
    <r>
      <rPr>
        <sz val="11"/>
        <color rgb="FF000000"/>
        <rFont val="Calibri"/>
      </rPr>
      <t xml:space="preserve">
</t>
    </r>
    <r>
      <rPr>
        <sz val="11"/>
        <color rgb="FF000000"/>
        <rFont val="Calibri"/>
      </rPr>
      <t>interfaces: ens33</t>
    </r>
    <r>
      <rPr>
        <sz val="11"/>
        <color rgb="FF000000"/>
        <rFont val="Calibri"/>
      </rPr>
      <t xml:space="preserve">
</t>
    </r>
    <r>
      <rPr>
        <sz val="11"/>
        <color rgb="FF000000"/>
        <rFont val="Calibri"/>
      </rPr>
      <t xml:space="preserve">sources: </t>
    </r>
    <r>
      <rPr>
        <sz val="11"/>
        <color rgb="FF000000"/>
        <rFont val="Calibri"/>
      </rPr>
      <t xml:space="preserve">
</t>
    </r>
    <r>
      <rPr>
        <sz val="11"/>
        <color rgb="FF000000"/>
        <rFont val="Calibri"/>
      </rPr>
      <t>services: dhcpv6-client dns http https ldaps rpc-bind ssh</t>
    </r>
    <r>
      <rPr>
        <sz val="11"/>
        <color rgb="FF000000"/>
        <rFont val="Calibri"/>
      </rPr>
      <t xml:space="preserve">
</t>
    </r>
    <r>
      <rPr>
        <sz val="11"/>
        <color rgb="FF000000"/>
        <rFont val="Calibri"/>
      </rPr>
      <t xml:space="preserve">ports: </t>
    </r>
    <r>
      <rPr>
        <sz val="11"/>
        <color rgb="FF000000"/>
        <rFont val="Calibri"/>
      </rPr>
      <t xml:space="preserve">
</t>
    </r>
    <r>
      <rPr>
        <sz val="11"/>
        <color rgb="FF000000"/>
        <rFont val="Calibri"/>
      </rPr>
      <t>masquerade: no</t>
    </r>
    <r>
      <rPr>
        <sz val="11"/>
        <color rgb="FF000000"/>
        <rFont val="Calibri"/>
      </rPr>
      <t xml:space="preserve">
</t>
    </r>
    <r>
      <rPr>
        <sz val="11"/>
        <color rgb="FF000000"/>
        <rFont val="Calibri"/>
      </rPr>
      <t xml:space="preserve">forward-ports: </t>
    </r>
    <r>
      <rPr>
        <sz val="11"/>
        <color rgb="FF000000"/>
        <rFont val="Calibri"/>
      </rPr>
      <t xml:space="preserve">
</t>
    </r>
    <r>
      <rPr>
        <sz val="11"/>
        <color rgb="FF000000"/>
        <rFont val="Calibri"/>
      </rPr>
      <t xml:space="preserve">icmp-blocks: </t>
    </r>
    <r>
      <rPr>
        <sz val="11"/>
        <color rgb="FF000000"/>
        <rFont val="Calibri"/>
      </rPr>
      <t xml:space="preserve">
</t>
    </r>
    <r>
      <rPr>
        <sz val="11"/>
        <color rgb="FF000000"/>
        <rFont val="Calibri"/>
      </rPr>
      <t xml:space="preserve">rich rules: </t>
    </r>
    <r>
      <rPr>
        <sz val="11"/>
        <color rgb="FF000000"/>
        <rFont val="Calibri"/>
      </rPr>
      <t xml:space="preserve">
</t>
    </r>
    <r>
      <rPr>
        <sz val="11"/>
        <color rgb="FF000000"/>
        <rFont val="Calibri"/>
      </rPr>
      <t xml:space="preserve">Ask the system administrator (SA) for the site or program Ports, Protocols, and Services Management Component Local Service Assessment (PPSM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Category Assurance List (CAL), this is a finding.</t>
    </r>
  </si>
  <si>
    <t>V-230502</t>
  </si>
  <si>
    <r>
      <rPr>
        <sz val="11"/>
        <rFont val="Calibri"/>
      </rPr>
      <t>The RHEL 8 file system automounter must be disabled.</t>
    </r>
  </si>
  <si>
    <r>
      <rPr>
        <sz val="11"/>
        <color rgb="FF000000"/>
        <rFont val="Calibri"/>
      </rPr>
      <t>Configure RHEL 8 to disable the ability to automount devices.</t>
    </r>
    <r>
      <rPr>
        <sz val="11"/>
        <color rgb="FF000000"/>
        <rFont val="Calibri"/>
      </rPr>
      <t xml:space="preserve">
</t>
    </r>
    <r>
      <rPr>
        <sz val="11"/>
        <color rgb="FF000000"/>
        <rFont val="Calibri"/>
      </rPr>
      <t>Turn off the automount service with the following commands:</t>
    </r>
    <r>
      <rPr>
        <sz val="11"/>
        <color rgb="FF000000"/>
        <rFont val="Calibri"/>
      </rPr>
      <t xml:space="preserve">
</t>
    </r>
    <r>
      <rPr>
        <sz val="11"/>
        <color rgb="FF000000"/>
        <rFont val="Calibri"/>
      </rPr>
      <t>$ sudo systemctl stop autofs</t>
    </r>
    <r>
      <rPr>
        <sz val="11"/>
        <color rgb="FF000000"/>
        <rFont val="Calibri"/>
      </rPr>
      <t xml:space="preserve">
</t>
    </r>
    <r>
      <rPr>
        <sz val="11"/>
        <color rgb="FF000000"/>
        <rFont val="Calibri"/>
      </rPr>
      <t>$ sudo systemctl disable autofs</t>
    </r>
  </si>
  <si>
    <r>
      <rPr>
        <sz val="11"/>
        <color rgb="FF000000"/>
        <rFont val="Calibri"/>
      </rPr>
      <t>Automatically mounting file systems permits easy introduction of unknown devices, thereby facilitating malicious activity.</t>
    </r>
  </si>
  <si>
    <r>
      <rPr>
        <sz val="11"/>
        <color rgb="FF000000"/>
        <rFont val="Calibri"/>
      </rPr>
      <t>Verify RHEL 8 disables the ability to automount devices.</t>
    </r>
    <r>
      <rPr>
        <sz val="11"/>
        <color rgb="FF000000"/>
        <rFont val="Calibri"/>
      </rPr>
      <t xml:space="preserve">
</t>
    </r>
    <r>
      <rPr>
        <sz val="11"/>
        <color rgb="FF000000"/>
        <rFont val="Calibri"/>
      </rPr>
      <t>Check to see if automounter service is active with the following command:</t>
    </r>
    <r>
      <rPr>
        <sz val="11"/>
        <color rgb="FF000000"/>
        <rFont val="Calibri"/>
      </rPr>
      <t xml:space="preserve">
</t>
    </r>
    <r>
      <rPr>
        <sz val="11"/>
        <color rgb="FF000000"/>
        <rFont val="Calibri"/>
      </rPr>
      <t>Note: If the autofs service is not installed, this requirement is not applicable.</t>
    </r>
    <r>
      <rPr>
        <sz val="11"/>
        <color rgb="FF000000"/>
        <rFont val="Calibri"/>
      </rPr>
      <t xml:space="preserve">
</t>
    </r>
    <r>
      <rPr>
        <sz val="11"/>
        <color rgb="FF000000"/>
        <rFont val="Calibri"/>
      </rPr>
      <t>$ sudo systemctl status autofs</t>
    </r>
    <r>
      <rPr>
        <sz val="11"/>
        <color rgb="FF000000"/>
        <rFont val="Calibri"/>
      </rPr>
      <t xml:space="preserve">
</t>
    </r>
    <r>
      <rPr>
        <sz val="11"/>
        <color rgb="FF000000"/>
        <rFont val="Calibri"/>
      </rPr>
      <t>o autofs.service - Automounts filesystems on demand</t>
    </r>
    <r>
      <rPr>
        <sz val="11"/>
        <color rgb="FF000000"/>
        <rFont val="Calibri"/>
      </rPr>
      <t xml:space="preserve">
</t>
    </r>
    <r>
      <rPr>
        <sz val="11"/>
        <color rgb="FF000000"/>
        <rFont val="Calibri"/>
      </rPr>
      <t xml:space="preserve">   Loaded: loaded (/usr/lib/systemd/system/autofs.service; disabled)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"autofs" status is set to "active", this is a finding.</t>
    </r>
  </si>
  <si>
    <t>V-230503</t>
  </si>
  <si>
    <r>
      <rPr>
        <sz val="11"/>
        <rFont val="Calibri"/>
      </rPr>
      <t>RHEL 8 must be configured to disable USB mass storage.</t>
    </r>
  </si>
  <si>
    <r>
      <rPr>
        <sz val="11"/>
        <color rgb="FF000000"/>
        <rFont val="Calibri"/>
      </rPr>
      <t>Configure the operating system to disable the ability to use the USB Storage kernel module and the ability to use USB mass storage devices.</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 xml:space="preserve">     blacklist usb-storage</t>
    </r>
    <r>
      <rPr>
        <sz val="11"/>
        <color rgb="FF000000"/>
        <rFont val="Calibri"/>
      </rPr>
      <t xml:space="preserve">
</t>
    </r>
    <r>
      <rPr>
        <sz val="11"/>
        <color rgb="FF000000"/>
        <rFont val="Calibri"/>
      </rPr>
      <t>Reboot the system for the settings to take effect.</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</si>
  <si>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</si>
  <si>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Verify the operating system disables the ability to load the USB Storage kernel module and ensure that the USB Storage kernel module is disabled with the following command:</t>
    </r>
    <r>
      <rPr>
        <sz val="11"/>
        <color rgb="FF000000"/>
        <rFont val="Calibri"/>
      </rPr>
      <t xml:space="preserve">
</t>
    </r>
    <r>
      <rPr>
        <sz val="11"/>
        <color rgb="FF000000"/>
        <rFont val="Calibri"/>
      </rPr>
      <t>$ sudo grep usb-storage /etc/modprobe.d/* | grep -i "blacklist"</t>
    </r>
    <r>
      <rPr>
        <sz val="11"/>
        <color rgb="FF000000"/>
        <rFont val="Calibri"/>
      </rPr>
      <t xml:space="preserve">
</t>
    </r>
    <r>
      <rPr>
        <sz val="11"/>
        <color rgb="FF000000"/>
        <rFont val="Calibri"/>
      </rPr>
      <t>/etc/modprobe.d/blacklist.conf:install usb-storage /bin/false</t>
    </r>
    <r>
      <rPr>
        <sz val="11"/>
        <color rgb="FF000000"/>
        <rFont val="Calibri"/>
      </rPr>
      <t xml:space="preserve">
</t>
    </r>
    <r>
      <rPr>
        <sz val="11"/>
        <color rgb="FF000000"/>
        <rFont val="Calibri"/>
      </rPr>
      <t>/etc/modprobe.d/blacklist.conf:blacklist usb-storage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</si>
  <si>
    <t>V-230504</t>
  </si>
  <si>
    <r>
      <rPr>
        <sz val="11"/>
        <rFont val="Calibri"/>
      </rPr>
      <t>A RHEL 8 firewall must employ a deny-all, allow-by-exception policy for allowing connections to other systems.</t>
    </r>
  </si>
  <si>
    <r>
      <rPr>
        <sz val="11"/>
        <color rgb="FF000000"/>
        <rFont val="Calibri"/>
      </rPr>
      <t>Configure the "firewalld" daemon to employ a deny-all, allow-by-exception with the following commands:</t>
    </r>
    <r>
      <rPr>
        <sz val="11"/>
        <color rgb="FF000000"/>
        <rFont val="Calibri"/>
      </rPr>
      <t xml:space="preserve">
</t>
    </r>
    <r>
      <rPr>
        <sz val="11"/>
        <color rgb="FF000000"/>
        <rFont val="Calibri"/>
      </rPr>
      <t xml:space="preserve">     $ sudo firewall-cmd --permanent --new-zone=[custom]</t>
    </r>
    <r>
      <rPr>
        <sz val="11"/>
        <color rgb="FF000000"/>
        <rFont val="Calibri"/>
      </rPr>
      <t xml:space="preserve">
</t>
    </r>
    <r>
      <rPr>
        <sz val="11"/>
        <color rgb="FF000000"/>
        <rFont val="Calibri"/>
      </rPr>
      <t xml:space="preserve">     $ sudo cp /usr/lib/firewalld/zones/drop.xml /etc/firewalld/zones/[custom].xml</t>
    </r>
    <r>
      <rPr>
        <sz val="11"/>
        <color rgb="FF000000"/>
        <rFont val="Calibri"/>
      </rPr>
      <t xml:space="preserve">
</t>
    </r>
    <r>
      <rPr>
        <sz val="11"/>
        <color rgb="FF000000"/>
        <rFont val="Calibri"/>
      </rPr>
      <t xml:space="preserve">This will provide a clean configuration file to work with that employs a deny-all approach. </t>
    </r>
    <r>
      <rPr>
        <sz val="11"/>
        <color rgb="FF000000"/>
        <rFont val="Calibri"/>
      </rPr>
      <t xml:space="preserve">
</t>
    </r>
    <r>
      <rPr>
        <sz val="11"/>
        <color rgb="FF000000"/>
        <rFont val="Calibri"/>
      </rPr>
      <t>Note: Add the exceptions that are required for mission functionality and update the short title in the xml file to match the [custom] zone name.</t>
    </r>
    <r>
      <rPr>
        <sz val="11"/>
        <color rgb="FF000000"/>
        <rFont val="Calibri"/>
      </rPr>
      <t xml:space="preserve">
</t>
    </r>
    <r>
      <rPr>
        <sz val="11"/>
        <color rgb="FF000000"/>
        <rFont val="Calibri"/>
      </rPr>
      <t>Reload the firewall rules to make the new [custom] zone available to load:</t>
    </r>
    <r>
      <rPr>
        <sz val="11"/>
        <color rgb="FF000000"/>
        <rFont val="Calibri"/>
      </rPr>
      <t xml:space="preserve">
</t>
    </r>
    <r>
      <rPr>
        <sz val="11"/>
        <color rgb="FF000000"/>
        <rFont val="Calibri"/>
      </rPr>
      <t xml:space="preserve">     $ sudo firewall-cmd --reload </t>
    </r>
    <r>
      <rPr>
        <sz val="11"/>
        <color rgb="FF000000"/>
        <rFont val="Calibri"/>
      </rPr>
      <t xml:space="preserve">
</t>
    </r>
    <r>
      <rPr>
        <sz val="11"/>
        <color rgb="FF000000"/>
        <rFont val="Calibri"/>
      </rPr>
      <t>Set the default zone to the new [custom] zone:</t>
    </r>
    <r>
      <rPr>
        <sz val="11"/>
        <color rgb="FF000000"/>
        <rFont val="Calibri"/>
      </rPr>
      <t xml:space="preserve">
</t>
    </r>
    <r>
      <rPr>
        <sz val="11"/>
        <color rgb="FF000000"/>
        <rFont val="Calibri"/>
      </rPr>
      <t xml:space="preserve">     $ sudo firewall-cmd --set-default-zone=[custom]</t>
    </r>
    <r>
      <rPr>
        <sz val="11"/>
        <color rgb="FF000000"/>
        <rFont val="Calibri"/>
      </rPr>
      <t xml:space="preserve">
</t>
    </r>
    <r>
      <rPr>
        <sz val="11"/>
        <color rgb="FF000000"/>
        <rFont val="Calibri"/>
      </rPr>
      <t>Note: This is a runtime and permanent change.</t>
    </r>
    <r>
      <rPr>
        <sz val="11"/>
        <color rgb="FF000000"/>
        <rFont val="Calibri"/>
      </rPr>
      <t xml:space="preserve">
</t>
    </r>
    <r>
      <rPr>
        <sz val="11"/>
        <color rgb="FF000000"/>
        <rFont val="Calibri"/>
      </rPr>
      <t>Add any interfaces to the new [custom] zone:</t>
    </r>
    <r>
      <rPr>
        <sz val="11"/>
        <color rgb="FF000000"/>
        <rFont val="Calibri"/>
      </rPr>
      <t xml:space="preserve">
</t>
    </r>
    <r>
      <rPr>
        <sz val="11"/>
        <color rgb="FF000000"/>
        <rFont val="Calibri"/>
      </rPr>
      <t xml:space="preserve">     $ sudo firewall-cmd --permanent --zone=[custom] --change-interface=ens33</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xml:space="preserve">     $ sudo firewall-cmd --reload</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</si>
  <si>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RHEL 8 incorporates the "firewalld" daemon, which allows for many different configurations. One of these configurations is zones. Zones can be utilized to a deny-all, allow-by-exception approach. The default "drop" zone will drop all incoming network packets unless it is explicitly allowed by the configuration file or is related to an outgoing network connection.</t>
    </r>
  </si>
  <si>
    <r>
      <rPr>
        <sz val="11"/>
        <color rgb="FF000000"/>
        <rFont val="Calibri"/>
      </rPr>
      <t>Verify "firewalld" is configured to employ a deny-all, allow-by-exception policy for allowing connections to other systems with the following commands:</t>
    </r>
    <r>
      <rPr>
        <sz val="11"/>
        <color rgb="FF000000"/>
        <rFont val="Calibri"/>
      </rPr>
      <t xml:space="preserve">
</t>
    </r>
    <r>
      <rPr>
        <sz val="11"/>
        <color rgb="FF000000"/>
        <rFont val="Calibri"/>
      </rPr>
      <t xml:space="preserve">     $ sudo  firewall-cmd --state</t>
    </r>
    <r>
      <rPr>
        <sz val="11"/>
        <color rgb="FF000000"/>
        <rFont val="Calibri"/>
      </rPr>
      <t xml:space="preserve">
</t>
    </r>
    <r>
      <rPr>
        <sz val="11"/>
        <color rgb="FF000000"/>
        <rFont val="Calibri"/>
      </rPr>
      <t xml:space="preserve">     running</t>
    </r>
    <r>
      <rPr>
        <sz val="11"/>
        <color rgb="FF000000"/>
        <rFont val="Calibri"/>
      </rPr>
      <t xml:space="preserve">
</t>
    </r>
    <r>
      <rPr>
        <sz val="11"/>
        <color rgb="FF000000"/>
        <rFont val="Calibri"/>
      </rPr>
      <t xml:space="preserve">     $ sudo firewall-cmd --get-active-zones</t>
    </r>
    <r>
      <rPr>
        <sz val="11"/>
        <color rgb="FF000000"/>
        <rFont val="Calibri"/>
      </rPr>
      <t xml:space="preserve">
</t>
    </r>
    <r>
      <rPr>
        <sz val="11"/>
        <color rgb="FF000000"/>
        <rFont val="Calibri"/>
      </rPr>
      <t xml:space="preserve">     [custom]</t>
    </r>
    <r>
      <rPr>
        <sz val="11"/>
        <color rgb="FF000000"/>
        <rFont val="Calibri"/>
      </rPr>
      <t xml:space="preserve">
</t>
    </r>
    <r>
      <rPr>
        <sz val="11"/>
        <color rgb="FF000000"/>
        <rFont val="Calibri"/>
      </rPr>
      <t xml:space="preserve">     interfaces: ens33</t>
    </r>
    <r>
      <rPr>
        <sz val="11"/>
        <color rgb="FF000000"/>
        <rFont val="Calibri"/>
      </rPr>
      <t xml:space="preserve">
</t>
    </r>
    <r>
      <rPr>
        <sz val="11"/>
        <color rgb="FF000000"/>
        <rFont val="Calibri"/>
      </rPr>
      <t xml:space="preserve">     $ sudo firewall-cmd --info-zone=[custom]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If no zones are active on the RHEL 8 interfaces or if the target is set to a different option other than "DROP", this is a finding.</t>
    </r>
    <r>
      <rPr>
        <sz val="11"/>
        <color rgb="FF000000"/>
        <rFont val="Calibri"/>
      </rPr>
      <t xml:space="preserve">
</t>
    </r>
    <r>
      <rPr>
        <sz val="11"/>
        <color rgb="FF000000"/>
        <rFont val="Calibri"/>
      </rPr>
      <t xml:space="preserve">If the "firewalld" package is not installed, ask the System Administrator if an alternate firewall (such as iptables) is installed and in use, and how is it configured to employ a deny-all, allow-by-exception policy. </t>
    </r>
    <r>
      <rPr>
        <sz val="11"/>
        <color rgb="FF000000"/>
        <rFont val="Calibri"/>
      </rPr>
      <t xml:space="preserve">
</t>
    </r>
    <r>
      <rPr>
        <sz val="11"/>
        <color rgb="FF000000"/>
        <rFont val="Calibri"/>
      </rPr>
      <t>If the alternate firewall is not configured to employ a deny-all, allow-by-exception policy, this is a finding.</t>
    </r>
    <r>
      <rPr>
        <sz val="11"/>
        <color rgb="FF000000"/>
        <rFont val="Calibri"/>
      </rPr>
      <t xml:space="preserve">
</t>
    </r>
    <r>
      <rPr>
        <sz val="11"/>
        <color rgb="FF000000"/>
        <rFont val="Calibri"/>
      </rPr>
      <t>If no firewall is installed, this is a finding.</t>
    </r>
  </si>
  <si>
    <t>V-230505</t>
  </si>
  <si>
    <r>
      <rPr>
        <sz val="11"/>
        <rFont val="Calibri"/>
      </rPr>
      <t>A firewall must be installed on RHEL 8.</t>
    </r>
  </si>
  <si>
    <r>
      <rPr>
        <sz val="11"/>
        <color rgb="FF000000"/>
        <rFont val="Calibri"/>
      </rPr>
      <t>Install "firewalld" with the following command:</t>
    </r>
    <r>
      <rPr>
        <sz val="11"/>
        <color rgb="FF000000"/>
        <rFont val="Calibri"/>
      </rPr>
      <t xml:space="preserve">
</t>
    </r>
    <r>
      <rPr>
        <sz val="11"/>
        <color rgb="FF000000"/>
        <rFont val="Calibri"/>
      </rPr>
      <t>$ sudo yum install firewalld.noarch</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</si>
  <si>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RHEL 8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</si>
  <si>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that "firewalld" is installed with the following commands:</t>
    </r>
    <r>
      <rPr>
        <sz val="11"/>
        <color rgb="FF000000"/>
        <rFont val="Calibri"/>
      </rPr>
      <t xml:space="preserve">
</t>
    </r>
    <r>
      <rPr>
        <sz val="11"/>
        <color rgb="FF000000"/>
        <rFont val="Calibri"/>
      </rPr>
      <t>$ sudo yum list installed firewalld</t>
    </r>
    <r>
      <rPr>
        <sz val="11"/>
        <color rgb="FF000000"/>
        <rFont val="Calibri"/>
      </rPr>
      <t xml:space="preserve">
</t>
    </r>
    <r>
      <rPr>
        <sz val="11"/>
        <color rgb="FF000000"/>
        <rFont val="Calibri"/>
      </rPr>
      <t>firewalld.noarch     0.7.0-5.el8</t>
    </r>
    <r>
      <rPr>
        <sz val="11"/>
        <color rgb="FF000000"/>
        <rFont val="Calibri"/>
      </rPr>
      <t xml:space="preserve">
</t>
    </r>
    <r>
      <rPr>
        <sz val="11"/>
        <color rgb="FF000000"/>
        <rFont val="Calibri"/>
      </rPr>
      <t>If the "firewalld" package is not installed, ask the System Administrator if another firewall is installed. If no firewall is installed this is a finding.</t>
    </r>
  </si>
  <si>
    <t>V-230506</t>
  </si>
  <si>
    <r>
      <rPr>
        <sz val="11"/>
        <rFont val="Calibri"/>
      </rPr>
      <t>RHEL 8 wireless network adapters must be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</si>
  <si>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sudo nmcli radio all off</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</si>
  <si>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RHEL 8 operating system.</t>
    </r>
    <r>
      <rPr>
        <sz val="11"/>
        <color rgb="FF000000"/>
        <rFont val="Calibri"/>
      </rPr>
      <t xml:space="preserve">
</t>
    </r>
    <r>
      <rPr>
        <sz val="11"/>
        <color rgb="FF000000"/>
        <rFont val="Calibri"/>
      </rPr>
      <t>This requirement applies to wireless peripheral technologies (e.g., wireless mice, keyboards, displays, etc.) used with RHEL 8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RHEL 8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SRG-OS-000299-GPOS-00117, SRG-OS-000300-GPOS-00118, SRG-OS-000481-GPOS-000481</t>
    </r>
  </si>
  <si>
    <r>
      <rPr>
        <sz val="11"/>
        <color rgb="FF000000"/>
        <rFont val="Calibri"/>
      </rPr>
      <t>Verify there are no wireless interfaces configured on the system with the following command:</t>
    </r>
    <r>
      <rPr>
        <sz val="11"/>
        <color rgb="FF000000"/>
        <rFont val="Calibri"/>
      </rPr>
      <t xml:space="preserve">
</t>
    </r>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 sudo nmcli device status</t>
    </r>
    <r>
      <rPr>
        <sz val="11"/>
        <color rgb="FF000000"/>
        <rFont val="Calibri"/>
      </rPr>
      <t xml:space="preserve">
</t>
    </r>
    <r>
      <rPr>
        <sz val="11"/>
        <color rgb="FF000000"/>
        <rFont val="Calibri"/>
      </rPr>
      <t>DEVICE                    TYPE            STATE                    CONNECTION</t>
    </r>
    <r>
      <rPr>
        <sz val="11"/>
        <color rgb="FF000000"/>
        <rFont val="Calibri"/>
      </rPr>
      <t xml:space="preserve">
</t>
    </r>
    <r>
      <rPr>
        <sz val="11"/>
        <color rgb="FF000000"/>
        <rFont val="Calibri"/>
      </rPr>
      <t>virbr0                      bridge         connected             virbr0</t>
    </r>
    <r>
      <rPr>
        <sz val="11"/>
        <color rgb="FF000000"/>
        <rFont val="Calibri"/>
      </rPr>
      <t xml:space="preserve">
</t>
    </r>
    <r>
      <rPr>
        <sz val="11"/>
        <color rgb="FF000000"/>
        <rFont val="Calibri"/>
      </rPr>
      <t>wlp7s0                    wifi              connected            wifiSSID</t>
    </r>
    <r>
      <rPr>
        <sz val="11"/>
        <color rgb="FF000000"/>
        <rFont val="Calibri"/>
      </rPr>
      <t xml:space="preserve">
</t>
    </r>
    <r>
      <rPr>
        <sz val="11"/>
        <color rgb="FF000000"/>
        <rFont val="Calibri"/>
      </rPr>
      <t>enp6s0                    ethernet     disconnected        --</t>
    </r>
    <r>
      <rPr>
        <sz val="11"/>
        <color rgb="FF000000"/>
        <rFont val="Calibri"/>
      </rPr>
      <t xml:space="preserve">
</t>
    </r>
    <r>
      <rPr>
        <sz val="11"/>
        <color rgb="FF000000"/>
        <rFont val="Calibri"/>
      </rPr>
      <t>p2p-dev-wlp7s0     wifi-p2p     disconnected        --</t>
    </r>
    <r>
      <rPr>
        <sz val="11"/>
        <color rgb="FF000000"/>
        <rFont val="Calibri"/>
      </rPr>
      <t xml:space="preserve">
</t>
    </r>
    <r>
      <rPr>
        <sz val="11"/>
        <color rgb="FF000000"/>
        <rFont val="Calibri"/>
      </rPr>
      <t>lo                             loopback    unmanaged           --</t>
    </r>
    <r>
      <rPr>
        <sz val="11"/>
        <color rgb="FF000000"/>
        <rFont val="Calibri"/>
      </rPr>
      <t xml:space="preserve">
</t>
    </r>
    <r>
      <rPr>
        <sz val="11"/>
        <color rgb="FF000000"/>
        <rFont val="Calibri"/>
      </rPr>
      <t>virbr0-nic                tun              unmanaged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</si>
  <si>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V-230507</t>
  </si>
  <si>
    <r>
      <rPr>
        <sz val="11"/>
        <rFont val="Calibri"/>
      </rPr>
      <t>RHEL 8 Bluetooth must be disabled.</t>
    </r>
  </si>
  <si>
    <r>
      <rPr>
        <sz val="11"/>
        <color rgb="FF000000"/>
        <rFont val="Calibri"/>
      </rPr>
      <t>Configure the operating system to disable the Bluetooth adapter when not in use.</t>
    </r>
    <r>
      <rPr>
        <sz val="11"/>
        <color rgb="FF000000"/>
        <rFont val="Calibri"/>
      </rPr>
      <t xml:space="preserve">
</t>
    </r>
    <r>
      <rPr>
        <sz val="11"/>
        <color rgb="FF000000"/>
        <rFont val="Calibri"/>
      </rPr>
      <t>Build or modify the "/etc/modprobe.d/bluetooth.conf" file with the following line:</t>
    </r>
    <r>
      <rPr>
        <sz val="11"/>
        <color rgb="FF000000"/>
        <rFont val="Calibri"/>
      </rPr>
      <t xml:space="preserve">
</t>
    </r>
    <r>
      <rPr>
        <sz val="11"/>
        <color rgb="FF000000"/>
        <rFont val="Calibri"/>
      </rPr>
      <t xml:space="preserve">     install bluetooth /bin/false</t>
    </r>
    <r>
      <rPr>
        <sz val="11"/>
        <color rgb="FF000000"/>
        <rFont val="Calibri"/>
      </rPr>
      <t xml:space="preserve">
</t>
    </r>
    <r>
      <rPr>
        <sz val="11"/>
        <color rgb="FF000000"/>
        <rFont val="Calibri"/>
      </rPr>
      <t xml:space="preserve">Disable the ability to use the Bluetooth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vi /etc/modprobe.d/blacklist.conf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blacklist bluetooth</t>
    </r>
    <r>
      <rPr>
        <sz val="11"/>
        <color rgb="FF000000"/>
        <rFont val="Calibri"/>
      </rPr>
      <t xml:space="preserve">
</t>
    </r>
    <r>
      <rPr>
        <sz val="11"/>
        <color rgb="FF000000"/>
        <rFont val="Calibri"/>
      </rPr>
      <t>Reboot the system for the settings to take effect.</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</si>
  <si>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RHEL 8 operating system.</t>
    </r>
    <r>
      <rPr>
        <sz val="11"/>
        <color rgb="FF000000"/>
        <rFont val="Calibri"/>
      </rPr>
      <t xml:space="preserve">
</t>
    </r>
    <r>
      <rPr>
        <sz val="11"/>
        <color rgb="FF000000"/>
        <rFont val="Calibri"/>
      </rPr>
      <t>This requirement applies to wireless peripheral technologies (e.g., wireless mice, keyboards, displays, etc.) used with RHEL 8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RHEL 8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</si>
  <si>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If the device or operating system does not have a Bluetooth adapter installed, this requirement is not applicable.</t>
    </r>
    <r>
      <rPr>
        <sz val="11"/>
        <color rgb="FF000000"/>
        <rFont val="Calibri"/>
      </rPr>
      <t xml:space="preserve">
</t>
    </r>
    <r>
      <rPr>
        <sz val="11"/>
        <color rgb="FF000000"/>
        <rFont val="Calibri"/>
      </rPr>
      <t>This requirement is not applicable to mobile devices (smartphones and tablets), where the use of Bluetooth is a local AO decision.</t>
    </r>
    <r>
      <rPr>
        <sz val="11"/>
        <color rgb="FF000000"/>
        <rFont val="Calibri"/>
      </rPr>
      <t xml:space="preserve">
</t>
    </r>
    <r>
      <rPr>
        <sz val="11"/>
        <color rgb="FF000000"/>
        <rFont val="Calibri"/>
      </rPr>
      <t>Determine if Bluetooth is disabled with the following command:</t>
    </r>
    <r>
      <rPr>
        <sz val="11"/>
        <color rgb="FF000000"/>
        <rFont val="Calibri"/>
      </rPr>
      <t xml:space="preserve">
</t>
    </r>
    <r>
      <rPr>
        <sz val="11"/>
        <color rgb="FF000000"/>
        <rFont val="Calibri"/>
      </rPr>
      <t xml:space="preserve">     $ sudo grep bluetooth /etc/modprobe.d/*</t>
    </r>
    <r>
      <rPr>
        <sz val="11"/>
        <color rgb="FF000000"/>
        <rFont val="Calibri"/>
      </rPr>
      <t xml:space="preserve">
</t>
    </r>
    <r>
      <rPr>
        <sz val="11"/>
        <color rgb="FF000000"/>
        <rFont val="Calibri"/>
      </rPr>
      <t xml:space="preserve">     /etc/modprobe.d/bluetooth.conf:install bluetooth /bin/false</t>
    </r>
    <r>
      <rPr>
        <sz val="11"/>
        <color rgb="FF000000"/>
        <rFont val="Calibri"/>
      </rPr>
      <t xml:space="preserve">
</t>
    </r>
    <r>
      <rPr>
        <sz val="11"/>
        <color rgb="FF000000"/>
        <rFont val="Calibri"/>
      </rPr>
      <t>If the Bluetooth driver blacklist entry is missing, a Bluetooth driver is determined to be in use, and the collaborative computing device has not been authorized for use, this is a finding.</t>
    </r>
    <r>
      <rPr>
        <sz val="11"/>
        <color rgb="FF000000"/>
        <rFont val="Calibri"/>
      </rPr>
      <t xml:space="preserve">
</t>
    </r>
    <r>
      <rPr>
        <sz val="11"/>
        <color rgb="FF000000"/>
        <rFont val="Calibri"/>
      </rPr>
      <t xml:space="preserve">Verify the operating system disables the ability to use Bluetooth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bluetooth /etc/modprobe.d | grep -i "blacklist" | grep -v "^#" </t>
    </r>
    <r>
      <rPr>
        <sz val="11"/>
        <color rgb="FF000000"/>
        <rFont val="Calibri"/>
      </rPr>
      <t xml:space="preserve">
</t>
    </r>
    <r>
      <rPr>
        <sz val="11"/>
        <color rgb="FF000000"/>
        <rFont val="Calibri"/>
      </rPr>
      <t xml:space="preserve">     blacklist bluetooth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bluetooth", and use of Bluetooth is not documented with the ISSO as an operational requirement, this is a finding.</t>
    </r>
  </si>
  <si>
    <t>V-230508</t>
  </si>
  <si>
    <r>
      <rPr>
        <sz val="11"/>
        <rFont val="Calibri"/>
      </rPr>
      <t>RHEL 8 must mount /dev/shm with the nodev option.</t>
    </r>
  </si>
  <si>
    <r>
      <rPr>
        <sz val="11"/>
        <color rgb="FF000000"/>
        <rFont val="Calibri"/>
      </rPr>
      <t>Configure the system so that /dev/shm is mounted with the "nodev" option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</si>
  <si>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r>
      <rPr>
        <sz val="11"/>
        <color rgb="FF000000"/>
        <rFont val="Calibri"/>
      </rPr>
      <t xml:space="preserve">
</t>
    </r>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r>
      <rPr>
        <sz val="11"/>
        <color rgb="FF000000"/>
        <rFont val="Calibri"/>
      </rPr>
      <t xml:space="preserve">
</t>
    </r>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</si>
  <si>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"/dev/shm" is mounted with the "nodev" option:</t>
    </r>
    <r>
      <rPr>
        <sz val="11"/>
        <color rgb="FF000000"/>
        <rFont val="Calibri"/>
      </rPr>
      <t xml:space="preserve">
</t>
    </r>
    <r>
      <rPr>
        <sz val="11"/>
        <color rgb="FF000000"/>
        <rFont val="Calibri"/>
      </rPr>
      <t>$ sudo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Verify that the "nodev"option is configured for /dev/shm:</t>
    </r>
    <r>
      <rPr>
        <sz val="11"/>
        <color rgb="FF000000"/>
        <rFont val="Calibri"/>
      </rPr>
      <t xml:space="preserve">
</t>
    </r>
    <r>
      <rPr>
        <sz val="11"/>
        <color rgb="FF000000"/>
        <rFont val="Calibri"/>
      </rPr>
      <t>$ sudo cat /etc/fstab | grep /dev/shm</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results are returned and the "nodev" option is missing, or if /dev/shm is mounted without the "nodev" option, this is a finding.</t>
    </r>
  </si>
  <si>
    <t>V-230509</t>
  </si>
  <si>
    <r>
      <rPr>
        <sz val="11"/>
        <rFont val="Calibri"/>
      </rPr>
      <t>RHEL 8 must mount /dev/shm with the nosuid option.</t>
    </r>
  </si>
  <si>
    <r>
      <rPr>
        <sz val="11"/>
        <color rgb="FF000000"/>
        <rFont val="Calibri"/>
      </rPr>
      <t>Configure the system so that /dev/shm is mounted with the  "nosuid" option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</si>
  <si>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r>
      <rPr>
        <sz val="11"/>
        <color rgb="FF000000"/>
        <rFont val="Calibri"/>
      </rPr>
      <t xml:space="preserve">
</t>
    </r>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r>
      <rPr>
        <sz val="11"/>
        <color rgb="FF000000"/>
        <rFont val="Calibri"/>
      </rPr>
      <t xml:space="preserve">
</t>
    </r>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</si>
  <si>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"/dev/shm" is mounted with the "nosuid" option:</t>
    </r>
    <r>
      <rPr>
        <sz val="11"/>
        <color rgb="FF000000"/>
        <rFont val="Calibri"/>
      </rPr>
      <t xml:space="preserve">
</t>
    </r>
    <r>
      <rPr>
        <sz val="11"/>
        <color rgb="FF000000"/>
        <rFont val="Calibri"/>
      </rPr>
      <t>$ sudo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Verify that the "nosuid" option is configured for /dev/shm:</t>
    </r>
    <r>
      <rPr>
        <sz val="11"/>
        <color rgb="FF000000"/>
        <rFont val="Calibri"/>
      </rPr>
      <t xml:space="preserve">
</t>
    </r>
    <r>
      <rPr>
        <sz val="11"/>
        <color rgb="FF000000"/>
        <rFont val="Calibri"/>
      </rPr>
      <t>$ sudo cat /etc/fstab | grep /dev/shm</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results are returned and the "nosuid" option is missing, or if /dev/shm is mounted without the "nosuid" option, this is a finding.</t>
    </r>
  </si>
  <si>
    <t>V-230510</t>
  </si>
  <si>
    <r>
      <rPr>
        <sz val="11"/>
        <rFont val="Calibri"/>
      </rPr>
      <t>RHEL 8 must mount /dev/shm with the noexec option.</t>
    </r>
  </si>
  <si>
    <r>
      <rPr>
        <sz val="11"/>
        <color rgb="FF000000"/>
        <rFont val="Calibri"/>
      </rPr>
      <t>Configure the system so that /dev/shm is mounted with the "noexec" option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</si>
  <si>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Verify "/dev/shm" is mounted with the "noexec" option:</t>
    </r>
    <r>
      <rPr>
        <sz val="11"/>
        <color rgb="FF000000"/>
        <rFont val="Calibri"/>
      </rPr>
      <t xml:space="preserve">
</t>
    </r>
    <r>
      <rPr>
        <sz val="11"/>
        <color rgb="FF000000"/>
        <rFont val="Calibri"/>
      </rPr>
      <t>$ sudo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Verify that the "noexec" options is configured for /dev/shm:</t>
    </r>
    <r>
      <rPr>
        <sz val="11"/>
        <color rgb="FF000000"/>
        <rFont val="Calibri"/>
      </rPr>
      <t xml:space="preserve">
</t>
    </r>
    <r>
      <rPr>
        <sz val="11"/>
        <color rgb="FF000000"/>
        <rFont val="Calibri"/>
      </rPr>
      <t>$ sudo cat /etc/fstab | grep /dev/shm</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results are returned and the "noexec" option is missing, or if /dev/shm is mounted without the "noexec" option, this is a finding.</t>
    </r>
  </si>
  <si>
    <t>V-230511</t>
  </si>
  <si>
    <r>
      <rPr>
        <sz val="11"/>
        <rFont val="Calibri"/>
      </rPr>
      <t>RHEL 8 must mount /tmp with the nodev option.</t>
    </r>
  </si>
  <si>
    <r>
      <rPr>
        <sz val="11"/>
        <color rgb="FF000000"/>
        <rFont val="Calibri"/>
      </rPr>
      <t>Configure the system so that /tmp is mounted with the "nodev" option by adding /modifying the /etc/fstab with the following line:</t>
    </r>
    <r>
      <rPr>
        <sz val="11"/>
        <color rgb="FF000000"/>
        <rFont val="Calibri"/>
      </rPr>
      <t xml:space="preserve">
</t>
    </r>
    <r>
      <rPr>
        <sz val="11"/>
        <color rgb="FF000000"/>
        <rFont val="Calibri"/>
      </rPr>
      <t>/dev/mapper/rhel-tmp /tmp xfs defaults,nodev,nosuid,noexec 0 0</t>
    </r>
  </si>
  <si>
    <r>
      <rPr>
        <sz val="11"/>
        <color rgb="FF000000"/>
        <rFont val="Calibri"/>
      </rPr>
      <t>Verify "/tmp" is mounted with the "nodev"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Verify that the "nodev"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/dev/mapper/rhel-tmp /tmp xfs defaults,nodev,nosuid,noexec 0 0</t>
    </r>
    <r>
      <rPr>
        <sz val="11"/>
        <color rgb="FF000000"/>
        <rFont val="Calibri"/>
      </rPr>
      <t xml:space="preserve">
</t>
    </r>
    <r>
      <rPr>
        <sz val="11"/>
        <color rgb="FF000000"/>
        <rFont val="Calibri"/>
      </rPr>
      <t>If results are returned and the "nodev" option is missing, or if /tmp is mounted without the "nodev" option, this is a finding.</t>
    </r>
  </si>
  <si>
    <t>V-230512</t>
  </si>
  <si>
    <r>
      <rPr>
        <sz val="11"/>
        <rFont val="Calibri"/>
      </rPr>
      <t>RHEL 8 must mount /tmp with the nosuid option.</t>
    </r>
  </si>
  <si>
    <r>
      <rPr>
        <sz val="11"/>
        <color rgb="FF000000"/>
        <rFont val="Calibri"/>
      </rPr>
      <t>Configure the system so that /tmp is mounted with the "nosuid" option by adding /modifying the /etc/fstab with the following line:</t>
    </r>
    <r>
      <rPr>
        <sz val="11"/>
        <color rgb="FF000000"/>
        <rFont val="Calibri"/>
      </rPr>
      <t xml:space="preserve">
</t>
    </r>
    <r>
      <rPr>
        <sz val="11"/>
        <color rgb="FF000000"/>
        <rFont val="Calibri"/>
      </rPr>
      <t>/dev/mapper/rhel-tmp /tmp xfs defaults,nodev,nosuid,noexec 0 0</t>
    </r>
  </si>
  <si>
    <r>
      <rPr>
        <sz val="11"/>
        <color rgb="FF000000"/>
        <rFont val="Calibri"/>
      </rPr>
      <t>Verify "/tmp" is mounted with the "nosuid"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Verify that the "nosuid"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/dev/mapper/rhel-tmp /tmp xfs defaults,nodev,nosuid,noexec 0 0</t>
    </r>
    <r>
      <rPr>
        <sz val="11"/>
        <color rgb="FF000000"/>
        <rFont val="Calibri"/>
      </rPr>
      <t xml:space="preserve">
</t>
    </r>
    <r>
      <rPr>
        <sz val="11"/>
        <color rgb="FF000000"/>
        <rFont val="Calibri"/>
      </rPr>
      <t>If results are returned and the "nosuid" option is missing, or if /tmp is mounted without the "nosuid" option, this is a finding.</t>
    </r>
  </si>
  <si>
    <t>V-230513</t>
  </si>
  <si>
    <r>
      <rPr>
        <sz val="11"/>
        <rFont val="Calibri"/>
      </rPr>
      <t>RHEL 8 must mount /tmp with the noexec option.</t>
    </r>
  </si>
  <si>
    <r>
      <rPr>
        <sz val="11"/>
        <color rgb="FF000000"/>
        <rFont val="Calibri"/>
      </rPr>
      <t>Configure the system so that /tmp is mounted with the "noexec" option by adding /modifying the /etc/fstab with the following line:</t>
    </r>
    <r>
      <rPr>
        <sz val="11"/>
        <color rgb="FF000000"/>
        <rFont val="Calibri"/>
      </rPr>
      <t xml:space="preserve">
</t>
    </r>
    <r>
      <rPr>
        <sz val="11"/>
        <color rgb="FF000000"/>
        <rFont val="Calibri"/>
      </rPr>
      <t>/dev/mapper/rhel-tmp /tmp xfs defaults,nodev,nosuid,noexec 0 0</t>
    </r>
  </si>
  <si>
    <r>
      <rPr>
        <sz val="11"/>
        <color rgb="FF000000"/>
        <rFont val="Calibri"/>
      </rPr>
      <t>Verify "/tmp" is mounted with the "noexec"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Verify that the "noexec"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/dev/mapper/rhel-tmp /tmp xfs defaults,nodev,nosuid,noexec 0 0</t>
    </r>
    <r>
      <rPr>
        <sz val="11"/>
        <color rgb="FF000000"/>
        <rFont val="Calibri"/>
      </rPr>
      <t xml:space="preserve">
</t>
    </r>
    <r>
      <rPr>
        <sz val="11"/>
        <color rgb="FF000000"/>
        <rFont val="Calibri"/>
      </rPr>
      <t>If results are returned and the "noexec" option is missing, or if /tmp is mounted without the "noexec" option, this is a finding.</t>
    </r>
  </si>
  <si>
    <t>V-230514</t>
  </si>
  <si>
    <r>
      <rPr>
        <sz val="11"/>
        <rFont val="Calibri"/>
      </rPr>
      <t>RHEL 8 must mount /var/log with the nodev option.</t>
    </r>
  </si>
  <si>
    <r>
      <rPr>
        <sz val="11"/>
        <color rgb="FF000000"/>
        <rFont val="Calibri"/>
      </rPr>
      <t>Configure the system so that /var/log is mounted with the "nodev" option by adding /modifying the /etc/fstab with the following line:</t>
    </r>
    <r>
      <rPr>
        <sz val="11"/>
        <color rgb="FF000000"/>
        <rFont val="Calibri"/>
      </rPr>
      <t xml:space="preserve">
</t>
    </r>
    <r>
      <rPr>
        <sz val="11"/>
        <color rgb="FF000000"/>
        <rFont val="Calibri"/>
      </rPr>
      <t>/dev/mapper/rhel-var-log /var/log xfs defaults,nodev,nosuid,noexec 0 0</t>
    </r>
  </si>
  <si>
    <r>
      <rPr>
        <sz val="11"/>
        <color rgb="FF000000"/>
        <rFont val="Calibri"/>
      </rPr>
      <t>Verify "/var/log" is mounted with the "nodev"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Verify that the "nodev"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/dev/mapper/rhel-var-log /var/log xfs defaults,nodev,nosuid,noexec 0 0</t>
    </r>
    <r>
      <rPr>
        <sz val="11"/>
        <color rgb="FF000000"/>
        <rFont val="Calibri"/>
      </rPr>
      <t xml:space="preserve">
</t>
    </r>
    <r>
      <rPr>
        <sz val="11"/>
        <color rgb="FF000000"/>
        <rFont val="Calibri"/>
      </rPr>
      <t>If results are returned and the "nodev" option is missing, or if /var/log is mounted without the "nodev" option, this is a finding.</t>
    </r>
  </si>
  <si>
    <t>V-230515</t>
  </si>
  <si>
    <r>
      <rPr>
        <sz val="11"/>
        <rFont val="Calibri"/>
      </rPr>
      <t>RHEL 8 must mount /var/log with the nosuid option.</t>
    </r>
  </si>
  <si>
    <r>
      <rPr>
        <sz val="11"/>
        <color rgb="FF000000"/>
        <rFont val="Calibri"/>
      </rPr>
      <t>Configure the system so that /var/log is mounted with the "nosuid" option by adding /modifying the /etc/fstab with the following line:</t>
    </r>
    <r>
      <rPr>
        <sz val="11"/>
        <color rgb="FF000000"/>
        <rFont val="Calibri"/>
      </rPr>
      <t xml:space="preserve">
</t>
    </r>
    <r>
      <rPr>
        <sz val="11"/>
        <color rgb="FF000000"/>
        <rFont val="Calibri"/>
      </rPr>
      <t>/dev/mapper/rhel-var-log /var/log xfs defaults,nodev,nosuid,noexec 0 0</t>
    </r>
  </si>
  <si>
    <r>
      <rPr>
        <sz val="11"/>
        <color rgb="FF000000"/>
        <rFont val="Calibri"/>
      </rPr>
      <t>Verify "/var/log" is mounted with the "nosuid"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Verify that the "nosuid"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/dev/mapper/rhel-var-log /var/log xfs defaults,nodev,nosuid,noexec 0 0</t>
    </r>
    <r>
      <rPr>
        <sz val="11"/>
        <color rgb="FF000000"/>
        <rFont val="Calibri"/>
      </rPr>
      <t xml:space="preserve">
</t>
    </r>
    <r>
      <rPr>
        <sz val="11"/>
        <color rgb="FF000000"/>
        <rFont val="Calibri"/>
      </rPr>
      <t>If results are returned and the "nosuid" option is missing, or if /var/log is mounted without the "nosuid" option, this is a finding.</t>
    </r>
  </si>
  <si>
    <t>V-230516</t>
  </si>
  <si>
    <r>
      <rPr>
        <sz val="11"/>
        <rFont val="Calibri"/>
      </rPr>
      <t>RHEL 8 must mount /var/log with the noexec option.</t>
    </r>
  </si>
  <si>
    <r>
      <rPr>
        <sz val="11"/>
        <color rgb="FF000000"/>
        <rFont val="Calibri"/>
      </rPr>
      <t>Configure the system so that /var/log is mounted with the "noexec" option by adding /modifying the /etc/fstab with the following line:</t>
    </r>
    <r>
      <rPr>
        <sz val="11"/>
        <color rgb="FF000000"/>
        <rFont val="Calibri"/>
      </rPr>
      <t xml:space="preserve">
</t>
    </r>
    <r>
      <rPr>
        <sz val="11"/>
        <color rgb="FF000000"/>
        <rFont val="Calibri"/>
      </rPr>
      <t>/dev/mapper/rhel-var-log /var/log xfs defaults,nodev,nosuid,noexec 0 0</t>
    </r>
  </si>
  <si>
    <r>
      <rPr>
        <sz val="11"/>
        <color rgb="FF000000"/>
        <rFont val="Calibri"/>
      </rPr>
      <t>Verify "/var/log" is mounted with the "noexec"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Verify that the "noexec"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/dev/mapper/rhel-var-log /var/log xfs defaults,nodev,nosuid,noexec 0 0</t>
    </r>
    <r>
      <rPr>
        <sz val="11"/>
        <color rgb="FF000000"/>
        <rFont val="Calibri"/>
      </rPr>
      <t xml:space="preserve">
</t>
    </r>
    <r>
      <rPr>
        <sz val="11"/>
        <color rgb="FF000000"/>
        <rFont val="Calibri"/>
      </rPr>
      <t>If results are returned and the "noexec" option is missing, or if /var/log is mounted without the "noexec" option, this is a finding.</t>
    </r>
  </si>
  <si>
    <t>V-230517</t>
  </si>
  <si>
    <r>
      <rPr>
        <sz val="11"/>
        <rFont val="Calibri"/>
      </rPr>
      <t>RHEL 8 must mount /var/log/audit with the nodev option.</t>
    </r>
  </si>
  <si>
    <r>
      <rPr>
        <sz val="11"/>
        <color rgb="FF000000"/>
        <rFont val="Calibri"/>
      </rPr>
      <t>Configure the system so that /var/log/audit is mounted with the "nodev" option by adding /modifying the /etc/fstab with the following line:</t>
    </r>
    <r>
      <rPr>
        <sz val="11"/>
        <color rgb="FF000000"/>
        <rFont val="Calibri"/>
      </rPr>
      <t xml:space="preserve">
</t>
    </r>
    <r>
      <rPr>
        <sz val="11"/>
        <color rgb="FF000000"/>
        <rFont val="Calibri"/>
      </rPr>
      <t>/dev/mapper/rhel-var-log-audit /var/log/audit xfs defaults,nodev,nosuid,noexec 0 0</t>
    </r>
  </si>
  <si>
    <r>
      <rPr>
        <sz val="11"/>
        <color rgb="FF000000"/>
        <rFont val="Calibri"/>
      </rPr>
      <t>Verify "/var/log/audit" is mounted with the "nodev"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Verify that the "nodev"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/dev/mapper/rhel-var-log-audit /var/log/audit xfs defaults,nodev,nosuid,noexec 0 0</t>
    </r>
    <r>
      <rPr>
        <sz val="11"/>
        <color rgb="FF000000"/>
        <rFont val="Calibri"/>
      </rPr>
      <t xml:space="preserve">
</t>
    </r>
    <r>
      <rPr>
        <sz val="11"/>
        <color rgb="FF000000"/>
        <rFont val="Calibri"/>
      </rPr>
      <t>If results are returned and the "nodev" option is missing, or if /var/log/audit is mounted without the "nodev" option, this is a finding.</t>
    </r>
  </si>
  <si>
    <t>V-230518</t>
  </si>
  <si>
    <r>
      <rPr>
        <sz val="11"/>
        <rFont val="Calibri"/>
      </rPr>
      <t>RHEL 8 must mount /var/log/audit with the nosuid option.</t>
    </r>
  </si>
  <si>
    <r>
      <rPr>
        <sz val="11"/>
        <color rgb="FF000000"/>
        <rFont val="Calibri"/>
      </rPr>
      <t>Configure the system so that /var/log/audit is mounted with the "nosuid" option by adding /modifying the /etc/fstab with the following line:</t>
    </r>
    <r>
      <rPr>
        <sz val="11"/>
        <color rgb="FF000000"/>
        <rFont val="Calibri"/>
      </rPr>
      <t xml:space="preserve">
</t>
    </r>
    <r>
      <rPr>
        <sz val="11"/>
        <color rgb="FF000000"/>
        <rFont val="Calibri"/>
      </rPr>
      <t>/dev/mapper/rhel-var-log-audit /var/log/audit xfs defaults,nodev,nosuid,noexec 0 0</t>
    </r>
  </si>
  <si>
    <r>
      <rPr>
        <sz val="11"/>
        <color rgb="FF000000"/>
        <rFont val="Calibri"/>
      </rPr>
      <t>Verify "/var/log/audit" is mounted with the "nosuid"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Verify that the "nosuid"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/dev/mapper/rhel-var-log-audit /var/log/audit xfs defaults,nodev,nosuid,noexec 0 0</t>
    </r>
    <r>
      <rPr>
        <sz val="11"/>
        <color rgb="FF000000"/>
        <rFont val="Calibri"/>
      </rPr>
      <t xml:space="preserve">
</t>
    </r>
    <r>
      <rPr>
        <sz val="11"/>
        <color rgb="FF000000"/>
        <rFont val="Calibri"/>
      </rPr>
      <t>If results are returned and the "nosuid" option is missing, or if /var/log/audit is mounted without the "nosuid" option, this is a finding.</t>
    </r>
  </si>
  <si>
    <t>V-230519</t>
  </si>
  <si>
    <r>
      <rPr>
        <sz val="11"/>
        <rFont val="Calibri"/>
      </rPr>
      <t>RHEL 8 must mount /var/log/audit with the noexec option.</t>
    </r>
  </si>
  <si>
    <r>
      <rPr>
        <sz val="11"/>
        <color rgb="FF000000"/>
        <rFont val="Calibri"/>
      </rPr>
      <t>Configure the system so that /var/log/audit is mounted with the "noexec" option by adding /modifying the /etc/fstab with the following line:</t>
    </r>
    <r>
      <rPr>
        <sz val="11"/>
        <color rgb="FF000000"/>
        <rFont val="Calibri"/>
      </rPr>
      <t xml:space="preserve">
</t>
    </r>
    <r>
      <rPr>
        <sz val="11"/>
        <color rgb="FF000000"/>
        <rFont val="Calibri"/>
      </rPr>
      <t>/dev/mapper/rhel-var-log-audit /var/log/audit xfs defaults,nodev,nosuid,noexec 0 0</t>
    </r>
  </si>
  <si>
    <r>
      <rPr>
        <sz val="11"/>
        <color rgb="FF000000"/>
        <rFont val="Calibri"/>
      </rPr>
      <t>Verify "/var/log/audit" is mounted with the "noexec"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Verify that the "noexec"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/dev/mapper/rhel-var-log-audit /var/log/audit xfs defaults,nodev,nosuid,noexec 0 0</t>
    </r>
    <r>
      <rPr>
        <sz val="11"/>
        <color rgb="FF000000"/>
        <rFont val="Calibri"/>
      </rPr>
      <t xml:space="preserve">
</t>
    </r>
    <r>
      <rPr>
        <sz val="11"/>
        <color rgb="FF000000"/>
        <rFont val="Calibri"/>
      </rPr>
      <t>If results are returned and the "noexec" option is missing, or if /var/log/audit is mounted without the "noexec" option, this is a finding.</t>
    </r>
  </si>
  <si>
    <t>V-230520</t>
  </si>
  <si>
    <r>
      <rPr>
        <sz val="11"/>
        <rFont val="Calibri"/>
      </rPr>
      <t>RHEL 8 must mount /var/tmp with the nodev option.</t>
    </r>
  </si>
  <si>
    <r>
      <rPr>
        <sz val="11"/>
        <color rgb="FF000000"/>
        <rFont val="Calibri"/>
      </rPr>
      <t>Configure the system so that /var/tmp is mounted with the "nodev" option by adding /modifying the /etc/fstab with the following line:</t>
    </r>
    <r>
      <rPr>
        <sz val="11"/>
        <color rgb="FF000000"/>
        <rFont val="Calibri"/>
      </rPr>
      <t xml:space="preserve">
</t>
    </r>
    <r>
      <rPr>
        <sz val="11"/>
        <color rgb="FF000000"/>
        <rFont val="Calibri"/>
      </rPr>
      <t>/dev/mapper/rhel-var-tmp /var/tmp xfs defaults,nodev,nosuid,noexec 0 0</t>
    </r>
  </si>
  <si>
    <r>
      <rPr>
        <sz val="11"/>
        <color rgb="FF000000"/>
        <rFont val="Calibri"/>
      </rPr>
      <t>Verify "/var/tmp" is mounted with the "nodev"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Verify that the "nodev"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/dev/mapper/rhel-var-tmp /var/tmp xfs defaults,nodev,nosuid,noexec 0 0</t>
    </r>
    <r>
      <rPr>
        <sz val="11"/>
        <color rgb="FF000000"/>
        <rFont val="Calibri"/>
      </rPr>
      <t xml:space="preserve">
</t>
    </r>
    <r>
      <rPr>
        <sz val="11"/>
        <color rgb="FF000000"/>
        <rFont val="Calibri"/>
      </rPr>
      <t>If results are returned and the "nodev" option is missing, or if /var/tmp is mounted without the "nodev" option, this is a finding.</t>
    </r>
  </si>
  <si>
    <t>V-230521</t>
  </si>
  <si>
    <r>
      <rPr>
        <sz val="11"/>
        <rFont val="Calibri"/>
      </rPr>
      <t>RHEL 8 must mount /var/tmp with the nosuid option.</t>
    </r>
  </si>
  <si>
    <r>
      <rPr>
        <sz val="11"/>
        <color rgb="FF000000"/>
        <rFont val="Calibri"/>
      </rPr>
      <t>Configure the system so that /var/tmp is mounted with the "nosuid" option by adding /modifying the /etc/fstab with the following line:</t>
    </r>
    <r>
      <rPr>
        <sz val="11"/>
        <color rgb="FF000000"/>
        <rFont val="Calibri"/>
      </rPr>
      <t xml:space="preserve">
</t>
    </r>
    <r>
      <rPr>
        <sz val="11"/>
        <color rgb="FF000000"/>
        <rFont val="Calibri"/>
      </rPr>
      <t>/dev/mapper/rhel-var-tmp /var/tmp xfs defaults,nodev,nosuid,noexec 0 0</t>
    </r>
  </si>
  <si>
    <r>
      <rPr>
        <sz val="11"/>
        <color rgb="FF000000"/>
        <rFont val="Calibri"/>
      </rPr>
      <t>Verify "/var/tmp" is mounted with the "nosuid"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Verify that the "nosuid"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/dev/mapper/rhel-var-tmp /var/tmp xfs defaults,nodev,nosuid,noexec 0 0</t>
    </r>
    <r>
      <rPr>
        <sz val="11"/>
        <color rgb="FF000000"/>
        <rFont val="Calibri"/>
      </rPr>
      <t xml:space="preserve">
</t>
    </r>
    <r>
      <rPr>
        <sz val="11"/>
        <color rgb="FF000000"/>
        <rFont val="Calibri"/>
      </rPr>
      <t>If results are returned and the "nosuid" option is missing, or if /var/tmp is mounted without the "nosuid" option, this is a finding.</t>
    </r>
  </si>
  <si>
    <t>V-230522</t>
  </si>
  <si>
    <r>
      <rPr>
        <sz val="11"/>
        <rFont val="Calibri"/>
      </rPr>
      <t>RHEL 8 must mount /var/tmp with the noexec option.</t>
    </r>
  </si>
  <si>
    <r>
      <rPr>
        <sz val="11"/>
        <color rgb="FF000000"/>
        <rFont val="Calibri"/>
      </rPr>
      <t>Configure the system so that /var/tmp is mounted with the "noexec" option by adding /modifying the /etc/fstab with the following line:</t>
    </r>
    <r>
      <rPr>
        <sz val="11"/>
        <color rgb="FF000000"/>
        <rFont val="Calibri"/>
      </rPr>
      <t xml:space="preserve">
</t>
    </r>
    <r>
      <rPr>
        <sz val="11"/>
        <color rgb="FF000000"/>
        <rFont val="Calibri"/>
      </rPr>
      <t>/dev/mapper/rhel-var-tmp /var/tmp xfs defaults,nodev,nosuid,noexec 0 0</t>
    </r>
  </si>
  <si>
    <r>
      <rPr>
        <sz val="11"/>
        <color rgb="FF000000"/>
        <rFont val="Calibri"/>
      </rPr>
      <t>Verify "/var/tmp" is mounted with the "noexec"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Verify that the "noexec"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/dev/mapper/rhel-var-tmp /var/tmp xfs defaults,nodev,nosuid,noexec 0 0</t>
    </r>
    <r>
      <rPr>
        <sz val="11"/>
        <color rgb="FF000000"/>
        <rFont val="Calibri"/>
      </rPr>
      <t xml:space="preserve">
</t>
    </r>
    <r>
      <rPr>
        <sz val="11"/>
        <color rgb="FF000000"/>
        <rFont val="Calibri"/>
      </rPr>
      <t>If results are returned and the "noexec" option is missing, or if /var/tmp is mounted without the "noexec" option, this is a finding.</t>
    </r>
  </si>
  <si>
    <t>V-230523</t>
  </si>
  <si>
    <r>
      <rPr>
        <sz val="11"/>
        <rFont val="Calibri"/>
      </rPr>
      <t>The RHEL 8 fapolicy module must be installed.</t>
    </r>
  </si>
  <si>
    <r>
      <rPr>
        <sz val="11"/>
        <color rgb="FF000000"/>
        <rFont val="Calibri"/>
      </rPr>
      <t>Install "fapolicyd" with the following command:</t>
    </r>
    <r>
      <rPr>
        <sz val="11"/>
        <color rgb="FF000000"/>
        <rFont val="Calibri"/>
      </rPr>
      <t xml:space="preserve">
</t>
    </r>
    <r>
      <rPr>
        <sz val="11"/>
        <color rgb="FF000000"/>
        <rFont val="Calibri"/>
      </rPr>
      <t>$ sudo yum install fapolicyd.x86_64</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</si>
  <si>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Utilizing a whitelist provides a configuration management method for allowing the execution of only authorized software. Using only authorized software decreases risk by limiting the number of potential vulnerabilities. Verification of whitelisted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an SA through shared resources.</t>
    </r>
    <r>
      <rPr>
        <sz val="11"/>
        <color rgb="FF000000"/>
        <rFont val="Calibri"/>
      </rPr>
      <t xml:space="preserve">
</t>
    </r>
    <r>
      <rPr>
        <sz val="11"/>
        <color rgb="FF000000"/>
        <rFont val="Calibri"/>
      </rPr>
      <t>RHEL 8 ships with many optional packages. One such package is a file access policy daemon called "fapolicyd". "fapolicyd" is a userspace daemon that determines access rights to files based on attributes of the process and file. It can be used to either blacklist or whitelist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SRG-OS-000368-GPOS-00154, SRG-OS-000370-GPOS-00155, SRG-OS-000480-GPOS-00232</t>
    </r>
  </si>
  <si>
    <r>
      <rPr>
        <sz val="11"/>
        <color rgb="FF000000"/>
        <rFont val="Calibri"/>
      </rPr>
      <t>Verify the RHEL 8 "fapolicyd" is installed.</t>
    </r>
    <r>
      <rPr>
        <sz val="11"/>
        <color rgb="FF000000"/>
        <rFont val="Calibri"/>
      </rPr>
      <t xml:space="preserve">
</t>
    </r>
    <r>
      <rPr>
        <sz val="11"/>
        <color rgb="FF000000"/>
        <rFont val="Calibri"/>
      </rPr>
      <t>Check that "fapolicyd" is installed with the following command:</t>
    </r>
    <r>
      <rPr>
        <sz val="11"/>
        <color rgb="FF000000"/>
        <rFont val="Calibri"/>
      </rPr>
      <t xml:space="preserve">
</t>
    </r>
    <r>
      <rPr>
        <sz val="11"/>
        <color rgb="FF000000"/>
        <rFont val="Calibri"/>
      </rPr>
      <t>$ sudo yum list installed fapolicyd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fapolicyd.x86_64</t>
    </r>
    <r>
      <rPr>
        <sz val="11"/>
        <color rgb="FF000000"/>
        <rFont val="Calibri"/>
      </rPr>
      <t xml:space="preserve">
</t>
    </r>
    <r>
      <rPr>
        <sz val="11"/>
        <color rgb="FF000000"/>
        <rFont val="Calibri"/>
      </rPr>
      <t>If fapolicyd is not installed, this is a finding.</t>
    </r>
  </si>
  <si>
    <t>V-230524</t>
  </si>
  <si>
    <r>
      <rPr>
        <sz val="11"/>
        <rFont val="Calibri"/>
      </rPr>
      <t>RHEL 8 must block unauthorized peripherals before establishing a connection.</t>
    </r>
  </si>
  <si>
    <r>
      <rPr>
        <sz val="11"/>
        <color rgb="FF000000"/>
        <rFont val="Calibri"/>
      </rPr>
      <t>Configure the operating system to enable the blocking of unauthorized peripherals with the following command:</t>
    </r>
    <r>
      <rPr>
        <sz val="11"/>
        <color rgb="FF000000"/>
        <rFont val="Calibri"/>
      </rPr>
      <t xml:space="preserve">
</t>
    </r>
    <r>
      <rPr>
        <sz val="11"/>
        <color rgb="FF000000"/>
        <rFont val="Calibri"/>
      </rPr>
      <t>This command must be run from a root shell and will create an allow list for any usb devices currently connect to the system.</t>
    </r>
    <r>
      <rPr>
        <sz val="11"/>
        <color rgb="FF000000"/>
        <rFont val="Calibri"/>
      </rPr>
      <t xml:space="preserve">
</t>
    </r>
    <r>
      <rPr>
        <sz val="11"/>
        <color rgb="FF000000"/>
        <rFont val="Calibri"/>
      </rPr>
      <t># usbguard generate-policy &gt;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r>
      <rPr>
        <sz val="11"/>
        <color rgb="FF000000"/>
        <rFont val="Calibri"/>
      </rPr>
      <t xml:space="preserve">
</t>
    </r>
    <r>
      <rPr>
        <sz val="11"/>
        <color rgb="FF000000"/>
        <rFont val="Calibri"/>
      </rPr>
      <t>Restart usbguard service after creation or update of rules with the following command:</t>
    </r>
    <r>
      <rPr>
        <sz val="11"/>
        <color rgb="FF000000"/>
        <rFont val="Calibri"/>
      </rPr>
      <t xml:space="preserve">
</t>
    </r>
    <r>
      <rPr>
        <sz val="11"/>
        <color rgb="FF000000"/>
        <rFont val="Calibri"/>
      </rPr>
      <t>$ sudo systemctl restart usbguard</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</si>
  <si>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A new feature that RHEL 8 provides is the USBGuard software framework. 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</si>
  <si>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the USBGuard has a policy configured with the following command:</t>
    </r>
    <r>
      <rPr>
        <sz val="11"/>
        <color rgb="FF000000"/>
        <rFont val="Calibri"/>
      </rPr>
      <t xml:space="preserve">
</t>
    </r>
    <r>
      <rPr>
        <sz val="11"/>
        <color rgb="FF000000"/>
        <rFont val="Calibri"/>
      </rPr>
      <t>$ sudo usbguard list-rules</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a virtual machine with no virtual or physical USB peripherals attached, this is not a finding.</t>
    </r>
  </si>
  <si>
    <t>V-230525</t>
  </si>
  <si>
    <r>
      <rPr>
        <sz val="11"/>
        <rFont val="Calibri"/>
      </rPr>
      <t>A firewall must be able to protect against or limit the effects of Denial of Service (DoS) attacks by ensuring RHEL 8 can implement rate-limiting measures on impacted network interfaces.</t>
    </r>
  </si>
  <si>
    <r>
      <rPr>
        <sz val="11"/>
        <color rgb="FF000000"/>
        <rFont val="Calibri"/>
      </rPr>
      <t>Configure "nftables" to be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</si>
  <si>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RHEL 8 to mitigate the impact of DoS attacks that have occurred or are ongoing on system availability. For each system, known and potential DoS attacks must be identified and solutions for each type implemented. A variety of technologies exists to limit or, in some cases, eliminate the effects of DoS attacks (e.g., limiting processes or establishing memory partitions). Employing increased capacity and bandwidth, combined with service redundancy, may reduce the susceptibility to some DoS attacks.</t>
    </r>
    <r>
      <rPr>
        <sz val="11"/>
        <color rgb="FF000000"/>
        <rFont val="Calibri"/>
      </rPr>
      <t xml:space="preserve">
</t>
    </r>
    <r>
      <rPr>
        <sz val="11"/>
        <color rgb="FF000000"/>
        <rFont val="Calibri"/>
      </rPr>
      <t>Since version 0.6.0, "firewalld" has incorporated "nftables" as its backend support. Utilizing the limit statement in "nftables" can help to mitigate DoS attacks.</t>
    </r>
  </si>
  <si>
    <r>
      <rPr>
        <sz val="11"/>
        <color rgb="FF000000"/>
        <rFont val="Calibri"/>
      </rPr>
      <t>Verify "nftables" is configured to allow rate limits on any connection to the system with the following command:</t>
    </r>
    <r>
      <rPr>
        <sz val="11"/>
        <color rgb="FF000000"/>
        <rFont val="Calibri"/>
      </rPr>
      <t xml:space="preserve">
</t>
    </r>
    <r>
      <rPr>
        <sz val="11"/>
        <color rgb="FF000000"/>
        <rFont val="Calibri"/>
      </rPr>
      <t>Verify "firewalld" has "nftables" set as the default backend: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the "nftables" is not set as the "firewallbackend" default, this is a finding.</t>
    </r>
  </si>
  <si>
    <t>V-230526</t>
  </si>
  <si>
    <r>
      <rPr>
        <sz val="11"/>
        <rFont val="Calibri"/>
      </rPr>
      <t>All RHEL 8 networked systems must have and implement SSH to protect the confidentiality and integrity of transmitted and received information, as well as information during preparation for transmission.</t>
    </r>
  </si>
  <si>
    <r>
      <rPr>
        <sz val="11"/>
        <color rgb="FF000000"/>
        <rFont val="Calibri"/>
      </rPr>
      <t>Configure the SSH service to automatically start after reboot with the following command:</t>
    </r>
    <r>
      <rPr>
        <sz val="11"/>
        <color rgb="FF000000"/>
        <rFont val="Calibri"/>
      </rPr>
      <t xml:space="preserve">
</t>
    </r>
    <r>
      <rPr>
        <sz val="11"/>
        <color rgb="FF000000"/>
        <rFont val="Calibri"/>
      </rPr>
      <t>$ sudo systemctl enable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</si>
  <si>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</si>
  <si>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SSH is loaded and active with the following command:</t>
    </r>
    <r>
      <rPr>
        <sz val="11"/>
        <color rgb="FF000000"/>
        <rFont val="Calibri"/>
      </rPr>
      <t xml:space="preserve">
</t>
    </r>
    <r>
      <rPr>
        <sz val="11"/>
        <color rgb="FF000000"/>
        <rFont val="Calibri"/>
      </rPr>
      <t>$ sudo systemctl status sshd</t>
    </r>
    <r>
      <rPr>
        <sz val="11"/>
        <color rgb="FF000000"/>
        <rFont val="Calibri"/>
      </rPr>
      <t xml:space="preserve">
</t>
    </r>
    <r>
      <rPr>
        <sz val="11"/>
        <color rgb="FF000000"/>
        <rFont val="Calibri"/>
      </rPr>
      <t>sshd.service - OpenSSH server daemon</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Tue 2015-11-17 15:17:22 EST; 4 weeks 0 days ago</t>
    </r>
    <r>
      <rPr>
        <sz val="11"/>
        <color rgb="FF000000"/>
        <rFont val="Calibri"/>
      </rPr>
      <t xml:space="preserve">
</t>
    </r>
    <r>
      <rPr>
        <sz val="11"/>
        <color rgb="FF000000"/>
        <rFont val="Calibri"/>
      </rPr>
      <t>Main PID: 1348 (sshd)</t>
    </r>
    <r>
      <rPr>
        <sz val="11"/>
        <color rgb="FF000000"/>
        <rFont val="Calibri"/>
      </rPr>
      <t xml:space="preserve">
</t>
    </r>
    <r>
      <rPr>
        <sz val="11"/>
        <color rgb="FF000000"/>
        <rFont val="Calibri"/>
      </rPr>
      <t>CGroup: /system.slice/sshd.service</t>
    </r>
    <r>
      <rPr>
        <sz val="11"/>
        <color rgb="FF000000"/>
        <rFont val="Calibri"/>
      </rPr>
      <t xml:space="preserve">
</t>
    </r>
    <r>
      <rPr>
        <sz val="11"/>
        <color rgb="FF000000"/>
        <rFont val="Calibri"/>
      </rPr>
      <t>1053 /usr/sbin/sshd -D</t>
    </r>
    <r>
      <rPr>
        <sz val="11"/>
        <color rgb="FF000000"/>
        <rFont val="Calibri"/>
      </rPr>
      <t xml:space="preserve">
</t>
    </r>
    <r>
      <rPr>
        <sz val="11"/>
        <color rgb="FF000000"/>
        <rFont val="Calibri"/>
      </rPr>
      <t>If "sshd" does not show a status of "active" and "running", this is a finding.</t>
    </r>
  </si>
  <si>
    <t>V-230527</t>
  </si>
  <si>
    <r>
      <rPr>
        <sz val="11"/>
        <rFont val="Calibri"/>
      </rPr>
      <t>RHEL 8 must force a frequent session key renegotiation for SSH connections to the server.</t>
    </r>
  </si>
  <si>
    <r>
      <rPr>
        <sz val="11"/>
        <color rgb="FF000000"/>
        <rFont val="Calibri"/>
      </rPr>
      <t>Configure the system to force a frequent session key renegotiation for SSH connections to the server by add or modifying the following line in the "/etc/ssh/sshd_config" file:</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</si>
  <si>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Session key regeneration limits the chances of a session key becoming compromised.</t>
    </r>
    <r>
      <rPr>
        <sz val="11"/>
        <color rgb="FF000000"/>
        <rFont val="Calibri"/>
      </rPr>
      <t xml:space="preserve">
</t>
    </r>
    <r>
      <rPr>
        <sz val="11"/>
        <color rgb="FF000000"/>
        <rFont val="Calibri"/>
      </rPr>
      <t>Satisfies: SRG-OS-000033-GPOS-00014, SRG-OS-000420-GPOS-00186, SRG-OS-000424-GPOS-00188</t>
    </r>
  </si>
  <si>
    <r>
      <rPr>
        <sz val="11"/>
        <color rgb="FF000000"/>
        <rFont val="Calibri"/>
      </rPr>
      <t>Verify the SSH server is configured to force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If "RekeyLimit" does not have a maximum data amount and maximum time defined, is missing, or is commented out, this is a finding.</t>
    </r>
    <r>
      <rPr>
        <sz val="11"/>
        <color rgb="FF000000"/>
        <rFont val="Calibri"/>
      </rPr>
      <t xml:space="preserve">
</t>
    </r>
    <r>
      <rPr>
        <sz val="11"/>
        <color rgb="FF000000"/>
        <rFont val="Calibri"/>
      </rPr>
      <t>If conflicting results are returned, this is a finding.</t>
    </r>
  </si>
  <si>
    <t>V-230529</t>
  </si>
  <si>
    <r>
      <rPr>
        <sz val="11"/>
        <rFont val="Calibri"/>
      </rPr>
      <t>The x86 Ctrl-Alt-Delete key sequence must be disabled on RHEL 8.</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</si>
  <si>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sudo systemctl disable ctrl-alt-del.target</t>
    </r>
    <r>
      <rPr>
        <sz val="11"/>
        <color rgb="FF000000"/>
        <rFont val="Calibri"/>
      </rPr>
      <t xml:space="preserve">
</t>
    </r>
    <r>
      <rPr>
        <sz val="11"/>
        <color rgb="FF000000"/>
        <rFont val="Calibri"/>
      </rPr>
      <t>$ sudo systemctl mask ctrl-alt-del.target</t>
    </r>
    <r>
      <rPr>
        <sz val="11"/>
        <color rgb="FF000000"/>
        <rFont val="Calibri"/>
      </rPr>
      <t xml:space="preserve">
</t>
    </r>
    <r>
      <rPr>
        <sz val="11"/>
        <color rgb="FF000000"/>
        <rFont val="Calibri"/>
      </rPr>
      <t>Created symlink /etc/systemd/system/ctrl-alt-del.target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</si>
  <si>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</si>
  <si>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Verify RHEL 8 is not configured to reboot the system when Ctrl-Alt-Delete is pressed with the following command:</t>
    </r>
    <r>
      <rPr>
        <sz val="11"/>
        <color rgb="FF000000"/>
        <rFont val="Calibri"/>
      </rPr>
      <t xml:space="preserve">
</t>
    </r>
    <r>
      <rPr>
        <sz val="11"/>
        <color rgb="FF000000"/>
        <rFont val="Calibri"/>
      </rPr>
      <t>$ sudo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(Reason: Unit ctrl-alt-del.target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loaded and not masked, this is a finding.</t>
    </r>
  </si>
  <si>
    <t>V-230530</t>
  </si>
  <si>
    <r>
      <rPr>
        <sz val="11"/>
        <rFont val="Calibri"/>
      </rPr>
      <t>The x86 Ctrl-Alt-Delete key sequence in RHEL 8 must be disabled if a graphical user interface is installed.</t>
    </r>
  </si>
  <si>
    <r>
      <rPr>
        <sz val="11"/>
        <color rgb="FF000000"/>
        <rFont val="Calibri"/>
      </rPr>
      <t>Configure the system to disable the Ctrl-Alt-Delete sequence when using a graphical user interface by creating or editing the /etc/dconf/db/local.d/00-disable-CAD file.</t>
    </r>
    <r>
      <rPr>
        <sz val="11"/>
        <color rgb="FF000000"/>
        <rFont val="Calibri"/>
      </rPr>
      <t xml:space="preserve">
</t>
    </r>
    <r>
      <rPr>
        <sz val="11"/>
        <color rgb="FF000000"/>
        <rFont val="Calibri"/>
      </rPr>
      <t>Add the setting to disable the Ctrl-Alt-Delete sequence for a graphical user interface: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Note: The value above is set to two single quotations.</t>
    </r>
    <r>
      <rPr>
        <sz val="11"/>
        <color rgb="FF000000"/>
        <rFont val="Calibri"/>
      </rPr>
      <t xml:space="preserve">
</t>
    </r>
    <r>
      <rPr>
        <sz val="11"/>
        <color rgb="FF000000"/>
        <rFont val="Calibri"/>
      </rPr>
      <t>Then update the dconf settings:</t>
    </r>
    <r>
      <rPr>
        <sz val="11"/>
        <color rgb="FF000000"/>
        <rFont val="Calibri"/>
      </rPr>
      <t xml:space="preserve">
</t>
    </r>
    <r>
      <rPr>
        <sz val="11"/>
        <color rgb="FF000000"/>
        <rFont val="Calibri"/>
      </rPr>
      <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</si>
  <si>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</si>
  <si>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Verify RHEL 8 is not configured to reboot the system when Ctrl-Alt-Delete is pressed when using a graphical user interface with the following command:</t>
    </r>
    <r>
      <rPr>
        <sz val="11"/>
        <color rgb="FF000000"/>
        <rFont val="Calibri"/>
      </rPr>
      <t xml:space="preserve">
</t>
    </r>
    <r>
      <rPr>
        <sz val="11"/>
        <color rgb="FF000000"/>
        <rFont val="Calibri"/>
      </rPr>
      <t>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sudo grep -r logout /etc/dconf/db/local.d/*</t>
    </r>
    <r>
      <rPr>
        <sz val="11"/>
        <color rgb="FF000000"/>
        <rFont val="Calibri"/>
      </rPr>
      <t xml:space="preserve">
</t>
    </r>
    <r>
      <rPr>
        <sz val="11"/>
        <color rgb="FF000000"/>
        <rFont val="Calibri"/>
      </rPr>
      <t>/etc/dconf/db/local.d/00-disable-CAD:logout=''</t>
    </r>
    <r>
      <rPr>
        <sz val="11"/>
        <color rgb="FF000000"/>
        <rFont val="Calibri"/>
      </rPr>
      <t xml:space="preserve">
</t>
    </r>
    <r>
      <rPr>
        <sz val="11"/>
        <color rgb="FF000000"/>
        <rFont val="Calibri"/>
      </rPr>
      <t>If the "logout" key is bound to an action, is commented out, or is missing, this is a finding.</t>
    </r>
  </si>
  <si>
    <t>V-230531</t>
  </si>
  <si>
    <r>
      <rPr>
        <sz val="11"/>
        <rFont val="Calibri"/>
      </rPr>
      <t>The systemd Ctrl-Alt-Delete burst key sequence in RHEL 8 must be disabled.</t>
    </r>
  </si>
  <si>
    <r>
      <rPr>
        <sz val="11"/>
        <color rgb="FF000000"/>
        <rFont val="Calibri"/>
      </rPr>
      <t>Configure RHEL 8 to disable the CtrlAltDelBurstAction by adding it to a drop file in a "/etc/systemd/system.conf.d/" configuration file:</t>
    </r>
    <r>
      <rPr>
        <sz val="11"/>
        <color rgb="FF000000"/>
        <rFont val="Calibri"/>
      </rPr>
      <t xml:space="preserve">
</t>
    </r>
    <r>
      <rPr>
        <sz val="11"/>
        <color rgb="FF000000"/>
        <rFont val="Calibri"/>
      </rPr>
      <t>If no drop file exists, create one with the following command:</t>
    </r>
    <r>
      <rPr>
        <sz val="11"/>
        <color rgb="FF000000"/>
        <rFont val="Calibri"/>
      </rPr>
      <t xml:space="preserve">
</t>
    </r>
    <r>
      <rPr>
        <sz val="11"/>
        <color rgb="FF000000"/>
        <rFont val="Calibri"/>
      </rPr>
      <t>$ sudo mkdir -p /etc/systemd/system.conf.d &amp;&amp; sudo vi /etc/systemd/system.conf.d/55-CtrlAltDel-BurstAction</t>
    </r>
    <r>
      <rPr>
        <sz val="11"/>
        <color rgb="FF000000"/>
        <rFont val="Calibri"/>
      </rPr>
      <t xml:space="preserve">
</t>
    </r>
    <r>
      <rPr>
        <sz val="11"/>
        <color rgb="FF000000"/>
        <rFont val="Calibri"/>
      </rPr>
      <t>Edit the file to contain the setting by adding the following text:</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</si>
  <si>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</si>
  <si>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Verify RHEL 8 is configured to not reboot the system when Ctrl-Alt-Delete is pressed seven times within two seconds with the following command:</t>
    </r>
    <r>
      <rPr>
        <sz val="11"/>
        <color rgb="FF000000"/>
        <rFont val="Calibri"/>
      </rPr>
      <t xml:space="preserve">
</t>
    </r>
    <r>
      <rPr>
        <sz val="11"/>
        <color rgb="FF000000"/>
        <rFont val="Calibri"/>
      </rPr>
      <t>$ sudo grep -iR CtrlAltDelBurstAction /etc/systemd/system*</t>
    </r>
    <r>
      <rPr>
        <sz val="11"/>
        <color rgb="FF000000"/>
        <rFont val="Calibri"/>
      </rPr>
      <t xml:space="preserve">
</t>
    </r>
    <r>
      <rPr>
        <sz val="11"/>
        <color rgb="FF000000"/>
        <rFont val="Calibri"/>
      </rPr>
      <t>/etc/systemd/system.conf.d/55-CtrlAltDel-BurstAction:CtrlAltDelBurstAction=none</t>
    </r>
    <r>
      <rPr>
        <sz val="11"/>
        <color rgb="FF000000"/>
        <rFont val="Calibri"/>
      </rPr>
      <t xml:space="preserve">
</t>
    </r>
    <r>
      <rPr>
        <sz val="11"/>
        <color rgb="FF000000"/>
        <rFont val="Calibri"/>
      </rPr>
      <t>If the "CtrlAltDelBurstAction" is not set to "none", commented out, or is missing, this is a finding.</t>
    </r>
  </si>
  <si>
    <t>V-230532</t>
  </si>
  <si>
    <r>
      <rPr>
        <sz val="11"/>
        <rFont val="Calibri"/>
      </rPr>
      <t>The debug-shell systemd service must be disabled on RHEL 8.</t>
    </r>
  </si>
  <si>
    <r>
      <rPr>
        <sz val="11"/>
        <color rgb="FF000000"/>
        <rFont val="Calibri"/>
      </rPr>
      <t>Configure the system to mask the debug-shell systemd service with the following command:</t>
    </r>
    <r>
      <rPr>
        <sz val="11"/>
        <color rgb="FF000000"/>
        <rFont val="Calibri"/>
      </rPr>
      <t xml:space="preserve">
</t>
    </r>
    <r>
      <rPr>
        <sz val="11"/>
        <color rgb="FF000000"/>
        <rFont val="Calibri"/>
      </rPr>
      <t>$ sudo systemctl mask debug-shell.service</t>
    </r>
    <r>
      <rPr>
        <sz val="11"/>
        <color rgb="FF000000"/>
        <rFont val="Calibri"/>
      </rPr>
      <t xml:space="preserve">
</t>
    </r>
    <r>
      <rPr>
        <sz val="11"/>
        <color rgb="FF000000"/>
        <rFont val="Calibri"/>
      </rPr>
      <t>Created symlink /etc/systemd/system/debug-shell.service -&gt; /dev/null</t>
    </r>
    <r>
      <rPr>
        <sz val="11"/>
        <color rgb="FF000000"/>
        <rFont val="Calibri"/>
      </rPr>
      <t xml:space="preserve">
</t>
    </r>
    <r>
      <rPr>
        <sz val="11"/>
        <color rgb="FF000000"/>
        <rFont val="Calibri"/>
      </rPr>
      <t>Reload the daemon to take effect.</t>
    </r>
    <r>
      <rPr>
        <sz val="11"/>
        <color rgb="FF000000"/>
        <rFont val="Calibri"/>
      </rPr>
      <t xml:space="preserve">
</t>
    </r>
    <r>
      <rPr>
        <sz val="11"/>
        <color rgb="FF000000"/>
        <rFont val="Calibri"/>
      </rPr>
      <t>$ sudo systemctl daemon-reload</t>
    </r>
  </si>
  <si>
    <r>
      <rPr>
        <sz val="11"/>
        <color rgb="FF000000"/>
        <rFont val="Calibri"/>
      </rPr>
      <t>The debug-shell requires no authentication and provides root privileges to anyone who has physical access to the machine.  While this feature is disabled by default, masking it adds an additional layer of assurance that it will not be enabled via a dependency in systemd.  This also prevents attackers with physical access from trivially bypassing security on the machine through valid troubleshooting configurations and gaining root access when the system is rebooted.</t>
    </r>
  </si>
  <si>
    <r>
      <rPr>
        <sz val="11"/>
        <color rgb="FF000000"/>
        <rFont val="Calibri"/>
      </rPr>
      <t>Verify RHEL 8 is configured to mask the debug-shell systemd service with the following command:</t>
    </r>
    <r>
      <rPr>
        <sz val="11"/>
        <color rgb="FF000000"/>
        <rFont val="Calibri"/>
      </rPr>
      <t xml:space="preserve">
</t>
    </r>
    <r>
      <rPr>
        <sz val="11"/>
        <color rgb="FF000000"/>
        <rFont val="Calibri"/>
      </rPr>
      <t>$ sudo systemctl status debug-shell.service</t>
    </r>
    <r>
      <rPr>
        <sz val="11"/>
        <color rgb="FF000000"/>
        <rFont val="Calibri"/>
      </rPr>
      <t xml:space="preserve">
</t>
    </r>
    <r>
      <rPr>
        <sz val="11"/>
        <color rgb="FF000000"/>
        <rFont val="Calibri"/>
      </rPr>
      <t>debug-shell.service</t>
    </r>
    <r>
      <rPr>
        <sz val="11"/>
        <color rgb="FF000000"/>
        <rFont val="Calibri"/>
      </rPr>
      <t xml:space="preserve">
</t>
    </r>
    <r>
      <rPr>
        <sz val="11"/>
        <color rgb="FF000000"/>
        <rFont val="Calibri"/>
      </rPr>
      <t>Loaded: masked (Reason: Unit debug-shell.service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"debug-shell.service" is loaded and not masked, this is a finding.</t>
    </r>
  </si>
  <si>
    <t>V-230533</t>
  </si>
  <si>
    <r>
      <rPr>
        <sz val="11"/>
        <rFont val="Calibri"/>
      </rPr>
      <t>The Trivial File Transfer Protocol (TFTP) server package must not be installed if not required for RHEL 8 operational support.</t>
    </r>
  </si>
  <si>
    <r>
      <rPr>
        <sz val="11"/>
        <color rgb="FF000000"/>
        <rFont val="Calibri"/>
      </rPr>
      <t>Remove the TFTP package from the system with the following command:</t>
    </r>
    <r>
      <rPr>
        <sz val="11"/>
        <color rgb="FF000000"/>
        <rFont val="Calibri"/>
      </rPr>
      <t xml:space="preserve">
</t>
    </r>
    <r>
      <rPr>
        <sz val="11"/>
        <color rgb="FF000000"/>
        <rFont val="Calibri"/>
      </rPr>
      <t>$ sudo yum remove tftp-server</t>
    </r>
  </si>
  <si>
    <r>
      <rPr>
        <sz val="11"/>
        <color rgb="FF000000"/>
        <rFont val="Calibri"/>
      </rPr>
      <t>If TFTP is required for operational support (such as the transmission of router configurations) its use must be documented with the Information System Security Officer (ISSO), restricted to only authorized personnel, and have access control rules established.</t>
    </r>
  </si>
  <si>
    <r>
      <rPr>
        <sz val="11"/>
        <color rgb="FF000000"/>
        <rFont val="Calibri"/>
      </rPr>
      <t>Verify a TFTP server has not been installed on the system with the following command:</t>
    </r>
    <r>
      <rPr>
        <sz val="11"/>
        <color rgb="FF000000"/>
        <rFont val="Calibri"/>
      </rPr>
      <t xml:space="preserve">
</t>
    </r>
    <r>
      <rPr>
        <sz val="11"/>
        <color rgb="FF000000"/>
        <rFont val="Calibri"/>
      </rPr>
      <t>$ sudo yum list installed tftp-server</t>
    </r>
    <r>
      <rPr>
        <sz val="11"/>
        <color rgb="FF000000"/>
        <rFont val="Calibri"/>
      </rPr>
      <t xml:space="preserve">
</t>
    </r>
    <r>
      <rPr>
        <sz val="11"/>
        <color rgb="FF000000"/>
        <rFont val="Calibri"/>
      </rPr>
      <t>tftp-server.x86_64   5.2-24.el8</t>
    </r>
    <r>
      <rPr>
        <sz val="11"/>
        <color rgb="FF000000"/>
        <rFont val="Calibri"/>
      </rPr>
      <t xml:space="preserve">
</t>
    </r>
    <r>
      <rPr>
        <sz val="11"/>
        <color rgb="FF000000"/>
        <rFont val="Calibri"/>
      </rPr>
      <t>If TFTP is installed and the requirement for TFTP is not documented with the ISSO, this is a finding.</t>
    </r>
  </si>
  <si>
    <t>V-230534</t>
  </si>
  <si>
    <r>
      <rPr>
        <sz val="11"/>
        <rFont val="Calibri"/>
      </rPr>
      <t>The root account must be the only account having unrestricted access to the RHEL 8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</si>
  <si>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</si>
  <si>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operating system. Multiple accounts with a UID of "0" afford an opportunity for potential intruders to guess a password for a privileged account.</t>
    </r>
  </si>
  <si>
    <r>
      <rPr>
        <sz val="11"/>
        <color rgb="FF000000"/>
        <rFont val="Calibri"/>
      </rPr>
      <t>Check the system for duplicate UID "0" assignments with the following command:</t>
    </r>
    <r>
      <rPr>
        <sz val="11"/>
        <color rgb="FF000000"/>
        <rFont val="Calibri"/>
      </rPr>
      <t xml:space="preserve">
</t>
    </r>
    <r>
      <rPr>
        <sz val="11"/>
        <color rgb="FF000000"/>
        <rFont val="Calibri"/>
      </rPr>
      <t>$ sudo awk -F: '$3 == 0 {print $1}' /etc/passwd</t>
    </r>
    <r>
      <rPr>
        <sz val="11"/>
        <color rgb="FF000000"/>
        <rFont val="Calibri"/>
      </rPr>
      <t xml:space="preserve">
</t>
    </r>
    <r>
      <rPr>
        <sz val="11"/>
        <color rgb="FF000000"/>
        <rFont val="Calibri"/>
      </rPr>
      <t>If any accounts other than root have a UID of "0", this is a finding.</t>
    </r>
  </si>
  <si>
    <t>V-230535</t>
  </si>
  <si>
    <r>
      <rPr>
        <sz val="11"/>
        <rFont val="Calibri"/>
      </rPr>
      <t>RHEL 8 must prevent IPv6 Internet Control Message Protocol (ICMP) redirect messages from being accepted.</t>
    </r>
  </si>
  <si>
    <r>
      <rPr>
        <sz val="11"/>
        <color rgb="FF000000"/>
        <rFont val="Calibri"/>
      </rPr>
      <t>Configure RHEL 8 to prevent IPv6 ICMP redirect messages from being accepted.</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</si>
  <si>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</si>
  <si>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will not accept IPv6 ICMP redirect messages.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sudo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net.ipv6.conf.default.accept_redirects /run/sysctl.d/*.conf /usr/local/lib/sysctl.d/*.conf /usr/lib/sysctl.d/*.conf /lib/sysctl.d/*.conf /etc/sysctl.conf /etc/sysctl.d/*.conf</t>
    </r>
    <r>
      <rPr>
        <sz val="11"/>
        <color rgb="FF000000"/>
        <rFont val="Calibri"/>
      </rPr>
      <t xml:space="preserve">
</t>
    </r>
    <r>
      <rPr>
        <sz val="11"/>
        <color rgb="FF000000"/>
        <rFont val="Calibri"/>
      </rPr>
      <t>/etc/sysctl.d/99-sysctl.conf: net.ipv6.conf.default.accept_redirects = 0</t>
    </r>
    <r>
      <rPr>
        <sz val="11"/>
        <color rgb="FF000000"/>
        <rFont val="Calibri"/>
      </rPr>
      <t xml:space="preserve">
</t>
    </r>
    <r>
      <rPr>
        <sz val="11"/>
        <color rgb="FF000000"/>
        <rFont val="Calibri"/>
      </rPr>
      <t>If "net.ipv6.conf.default.accept_redirects" is not set to "0", is missing or commented out, this is a finding.</t>
    </r>
    <r>
      <rPr>
        <sz val="11"/>
        <color rgb="FF000000"/>
        <rFont val="Calibri"/>
      </rPr>
      <t xml:space="preserve">
</t>
    </r>
    <r>
      <rPr>
        <sz val="11"/>
        <color rgb="FF000000"/>
        <rFont val="Calibri"/>
      </rPr>
      <t>If conflicting results are returned, this is a finding.</t>
    </r>
  </si>
  <si>
    <t>V-230536</t>
  </si>
  <si>
    <r>
      <rPr>
        <sz val="11"/>
        <rFont val="Calibri"/>
      </rPr>
      <t>RHEL 8 must not send Internet Control Message Protocol (ICMP) redirects.</t>
    </r>
  </si>
  <si>
    <r>
      <rPr>
        <sz val="11"/>
        <color rgb="FF000000"/>
        <rFont val="Calibri"/>
      </rPr>
      <t>Configure RHEL 8 to not allow interfaces to perform IPv4 ICMP redirects.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net.ipv4.conf.all.send_redirects=0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</si>
  <si>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There are notable differences between Internet Protocol version 4 (IPv4) and Internet Protocol version 6 (IPv6). There is only a directive to disable sending of IPv4 redirected packets.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</si>
  <si>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does not IPv4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sudo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the returned line does not have a value of "0", or a line is not returned,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net.ipv4.conf.all.send_redirects /run/sysctl.d/*.conf /usr/local/lib/sysctl.d/*.conf /usr/lib/sysctl.d/*.conf /lib/sysctl.d/*.conf /etc/sysctl.conf /etc/sysctl.d/*.conf</t>
    </r>
    <r>
      <rPr>
        <sz val="11"/>
        <color rgb="FF000000"/>
        <rFont val="Calibri"/>
      </rPr>
      <t xml:space="preserve">
</t>
    </r>
    <r>
      <rPr>
        <sz val="11"/>
        <color rgb="FF000000"/>
        <rFont val="Calibri"/>
      </rPr>
      <t>/etc/sysctl.d/99-sysctl.conf: net.ipv4.conf.all.send_redirects = 0</t>
    </r>
    <r>
      <rPr>
        <sz val="11"/>
        <color rgb="FF000000"/>
        <rFont val="Calibri"/>
      </rPr>
      <t xml:space="preserve">
</t>
    </r>
    <r>
      <rPr>
        <sz val="11"/>
        <color rgb="FF000000"/>
        <rFont val="Calibri"/>
      </rPr>
      <t>If "net.ipv4.conf.all.send_redirects" is not set to "0", is missing or commented out, this is a finding.</t>
    </r>
    <r>
      <rPr>
        <sz val="11"/>
        <color rgb="FF000000"/>
        <rFont val="Calibri"/>
      </rPr>
      <t xml:space="preserve">
</t>
    </r>
    <r>
      <rPr>
        <sz val="11"/>
        <color rgb="FF000000"/>
        <rFont val="Calibri"/>
      </rPr>
      <t>If conflicting results are returned, this is a finding.</t>
    </r>
  </si>
  <si>
    <t>V-230537</t>
  </si>
  <si>
    <r>
      <rPr>
        <sz val="11"/>
        <rFont val="Calibri"/>
      </rPr>
      <t>RHEL 8 must not respond to Internet Control Message Protocol (ICMP) echoes sent to a broadcast address.</t>
    </r>
  </si>
  <si>
    <r>
      <rPr>
        <sz val="11"/>
        <color rgb="FF000000"/>
        <rFont val="Calibri"/>
      </rPr>
      <t>Configure RHEL 8 to not respond to IPv4 ICMP echoes sent to a broadcast address.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net.ipv4.icmp_echo_ignore_broadcasts=1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</si>
  <si>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Responding to broadcast ICMP echoes facilitates network mapping and provides a vector for amplification attacks.</t>
    </r>
    <r>
      <rPr>
        <sz val="11"/>
        <color rgb="FF000000"/>
        <rFont val="Calibri"/>
      </rPr>
      <t xml:space="preserve">
</t>
    </r>
    <r>
      <rPr>
        <sz val="11"/>
        <color rgb="FF000000"/>
        <rFont val="Calibri"/>
      </rPr>
      <t>There are notable differences between Internet Protocol version 4 (IPv4) and Internet Protocol version 6 (IPv6). IPv6 does not implement the same method of broadcast as IPv4. Instead, IPv6 uses multicast addressing to the all-hosts multicast group.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</si>
  <si>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does not respond to ICMP echoes sent to a broadcast address.</t>
    </r>
    <r>
      <rPr>
        <sz val="11"/>
        <color rgb="FF000000"/>
        <rFont val="Calibri"/>
      </rPr>
      <t xml:space="preserve">
</t>
    </r>
    <r>
      <rPr>
        <sz val="11"/>
        <color rgb="FF000000"/>
        <rFont val="Calibri"/>
      </rPr>
      <t>Check the value of the "icmp_echo_ignore_broadcasts" variable with the following command:</t>
    </r>
    <r>
      <rPr>
        <sz val="11"/>
        <color rgb="FF000000"/>
        <rFont val="Calibri"/>
      </rPr>
      <t xml:space="preserve">
</t>
    </r>
    <r>
      <rPr>
        <sz val="11"/>
        <color rgb="FF000000"/>
        <rFont val="Calibri"/>
      </rPr>
      <t>$ sudo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returned line does not have a value of "1", a line is not returned, or the retuned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net.ipv4.icmp_echo_ignore_broadcasts /run/sysctl.d/*.conf /usr/local/lib/sysctl.d/*.conf /usr/lib/sysctl.d/*.conf /lib/sysctl.d/*.conf /etc/sysctl.conf /etc/sysctl.d/*.conf</t>
    </r>
    <r>
      <rPr>
        <sz val="11"/>
        <color rgb="FF000000"/>
        <rFont val="Calibri"/>
      </rPr>
      <t xml:space="preserve">
</t>
    </r>
    <r>
      <rPr>
        <sz val="11"/>
        <color rgb="FF000000"/>
        <rFont val="Calibri"/>
      </rPr>
      <t>/etc/sysctl.d/99-sysctl.conf: net.ipv4.icmp_echo_ignore_broadcasts = 1</t>
    </r>
    <r>
      <rPr>
        <sz val="11"/>
        <color rgb="FF000000"/>
        <rFont val="Calibri"/>
      </rPr>
      <t xml:space="preserve">
</t>
    </r>
    <r>
      <rPr>
        <sz val="11"/>
        <color rgb="FF000000"/>
        <rFont val="Calibri"/>
      </rPr>
      <t>If "net.ipv4.icmp_echo_ignore_broadcasts" is not set to "1", is missing or commented out, this is a finding.</t>
    </r>
    <r>
      <rPr>
        <sz val="11"/>
        <color rgb="FF000000"/>
        <rFont val="Calibri"/>
      </rPr>
      <t xml:space="preserve">
</t>
    </r>
    <r>
      <rPr>
        <sz val="11"/>
        <color rgb="FF000000"/>
        <rFont val="Calibri"/>
      </rPr>
      <t>If conflicting results are returned, this is a finding.</t>
    </r>
  </si>
  <si>
    <t>V-230538</t>
  </si>
  <si>
    <r>
      <rPr>
        <sz val="11"/>
        <rFont val="Calibri"/>
      </rPr>
      <t>RHEL 8 must not forward IPv6 source-routed packets.</t>
    </r>
  </si>
  <si>
    <r>
      <rPr>
        <sz val="11"/>
        <color rgb="FF000000"/>
        <rFont val="Calibri"/>
      </rPr>
      <t>Configure RHEL 8 to not forward IPv6 source-routed packets.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net.ipv6.conf.all.accept_source_route=0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</si>
  <si>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</si>
  <si>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does not accept IPv6 source-routed packets.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net.ipv6.conf.all.accept_source_route /run/sysctl.d/*.conf /usr/local/lib/sysctl.d/*.conf /usr/lib/sysctl.d/*.conf /lib/sysctl.d/*.conf /etc/sysctl.conf /etc/sysctl.d/*.conf</t>
    </r>
    <r>
      <rPr>
        <sz val="11"/>
        <color rgb="FF000000"/>
        <rFont val="Calibri"/>
      </rPr>
      <t xml:space="preserve">
</t>
    </r>
    <r>
      <rPr>
        <sz val="11"/>
        <color rgb="FF000000"/>
        <rFont val="Calibri"/>
      </rPr>
      <t>/etc/sysctl.d/99-sysctl.conf: net.ipv6.conf.all.accept_source_route = 0</t>
    </r>
    <r>
      <rPr>
        <sz val="11"/>
        <color rgb="FF000000"/>
        <rFont val="Calibri"/>
      </rPr>
      <t xml:space="preserve">
</t>
    </r>
    <r>
      <rPr>
        <sz val="11"/>
        <color rgb="FF000000"/>
        <rFont val="Calibri"/>
      </rPr>
      <t>If "net.ipv6.conf.all.accept_source_route" is not set to "0", is missing or commented out, this is a finding.</t>
    </r>
    <r>
      <rPr>
        <sz val="11"/>
        <color rgb="FF000000"/>
        <rFont val="Calibri"/>
      </rPr>
      <t xml:space="preserve">
</t>
    </r>
    <r>
      <rPr>
        <sz val="11"/>
        <color rgb="FF000000"/>
        <rFont val="Calibri"/>
      </rPr>
      <t>If conflicting results are returned, this is a finding.</t>
    </r>
  </si>
  <si>
    <t>V-230539</t>
  </si>
  <si>
    <r>
      <rPr>
        <sz val="11"/>
        <rFont val="Calibri"/>
      </rPr>
      <t>RHEL 8 must not forward IPv6 source-routed packets by default.</t>
    </r>
  </si>
  <si>
    <r>
      <rPr>
        <sz val="11"/>
        <color rgb="FF000000"/>
        <rFont val="Calibri"/>
      </rPr>
      <t>Configure RHEL 8 to not forward IPv6 source-routed packets by default.</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net.ipv6.conf.default.accept_source_route=0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</si>
  <si>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does not accept IPv6 source-routed packets by default.</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net.ipv6.conf.default.accept_source_route /run/sysctl.d/*.conf /usr/local/lib/sysctl.d/*.conf /usr/lib/sysctl.d/*.conf /lib/sysctl.d/*.conf /etc/sysctl.conf /etc/sysctl.d/*.conf</t>
    </r>
    <r>
      <rPr>
        <sz val="11"/>
        <color rgb="FF000000"/>
        <rFont val="Calibri"/>
      </rPr>
      <t xml:space="preserve">
</t>
    </r>
    <r>
      <rPr>
        <sz val="11"/>
        <color rgb="FF000000"/>
        <rFont val="Calibri"/>
      </rPr>
      <t>/etc/sysctl.d/99-sysctl.conf: net.ipv6.conf.default.accept_source_route = 0</t>
    </r>
    <r>
      <rPr>
        <sz val="11"/>
        <color rgb="FF000000"/>
        <rFont val="Calibri"/>
      </rPr>
      <t xml:space="preserve">
</t>
    </r>
    <r>
      <rPr>
        <sz val="11"/>
        <color rgb="FF000000"/>
        <rFont val="Calibri"/>
      </rPr>
      <t>If "net.ipv6.conf.default.accept_source_route" is not set to "0", is missing or commented out, this is a finding.</t>
    </r>
    <r>
      <rPr>
        <sz val="11"/>
        <color rgb="FF000000"/>
        <rFont val="Calibri"/>
      </rPr>
      <t xml:space="preserve">
</t>
    </r>
    <r>
      <rPr>
        <sz val="11"/>
        <color rgb="FF000000"/>
        <rFont val="Calibri"/>
      </rPr>
      <t>If conflicting results are returned, this is a finding.</t>
    </r>
  </si>
  <si>
    <t>V-230540</t>
  </si>
  <si>
    <r>
      <rPr>
        <sz val="11"/>
        <rFont val="Calibri"/>
      </rPr>
      <t>RHEL 8 must not enable IPv6 packet forwarding unless the system is a router.</t>
    </r>
  </si>
  <si>
    <r>
      <rPr>
        <sz val="11"/>
        <color rgb="FF000000"/>
        <rFont val="Calibri"/>
      </rPr>
      <t>Configure RHEL 8 to not allow IPv6 packet forwarding, unless the system is a router.</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net.ipv6.conf.all.forwarding=0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</si>
  <si>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</si>
  <si>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is not performing IPv6 packet forwarding,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that IPv6 forwarding is disabled using the following commands:</t>
    </r>
    <r>
      <rPr>
        <sz val="11"/>
        <color rgb="FF000000"/>
        <rFont val="Calibri"/>
      </rPr>
      <t xml:space="preserve">
</t>
    </r>
    <r>
      <rPr>
        <sz val="11"/>
        <color rgb="FF000000"/>
        <rFont val="Calibri"/>
      </rPr>
      <t>$ sudo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the IPv6 forwarding value is not "0" and is not documented with the Information System Security Officer (ISSO) as an operational requirement,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net.ipv6.conf.all.forwarding /run/sysctl.d/*.conf /usr/local/lib/sysctl.d/*.conf /usr/lib/sysctl.d/*.conf /lib/sysctl.d/*.conf /etc/sysctl.conf /etc/sysctl.d/*.conf</t>
    </r>
    <r>
      <rPr>
        <sz val="11"/>
        <color rgb="FF000000"/>
        <rFont val="Calibri"/>
      </rPr>
      <t xml:space="preserve">
</t>
    </r>
    <r>
      <rPr>
        <sz val="11"/>
        <color rgb="FF000000"/>
        <rFont val="Calibri"/>
      </rPr>
      <t>/etc/sysctl.d/99-sysctl.conf: net.ipv6.conf.all.forwarding = 0</t>
    </r>
    <r>
      <rPr>
        <sz val="11"/>
        <color rgb="FF000000"/>
        <rFont val="Calibri"/>
      </rPr>
      <t xml:space="preserve">
</t>
    </r>
    <r>
      <rPr>
        <sz val="11"/>
        <color rgb="FF000000"/>
        <rFont val="Calibri"/>
      </rPr>
      <t>If "net.ipv6.conf.all.forwarding" is not set to "0", is missing or commented out, this is a finding.</t>
    </r>
    <r>
      <rPr>
        <sz val="11"/>
        <color rgb="FF000000"/>
        <rFont val="Calibri"/>
      </rPr>
      <t xml:space="preserve">
</t>
    </r>
    <r>
      <rPr>
        <sz val="11"/>
        <color rgb="FF000000"/>
        <rFont val="Calibri"/>
      </rPr>
      <t>If conflicting results are returned, this is a finding.</t>
    </r>
  </si>
  <si>
    <t>V-230541</t>
  </si>
  <si>
    <r>
      <rPr>
        <sz val="11"/>
        <rFont val="Calibri"/>
      </rPr>
      <t>RHEL 8 must not accept router advertisements on all IPv6 interfaces.</t>
    </r>
  </si>
  <si>
    <r>
      <rPr>
        <sz val="11"/>
        <color rgb="FF000000"/>
        <rFont val="Calibri"/>
      </rPr>
      <t>Configure RHEL 8 to not accept router advertisements on all IPv6 interfaces unless the system is a router.</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net.ipv6.conf.all.accept_ra=0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</si>
  <si>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An illicit router advertisement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</si>
  <si>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does not accept router advertisements on all IPv6 interfaces,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to see if router advertisements are not accepted by using the following command:</t>
    </r>
    <r>
      <rPr>
        <sz val="11"/>
        <color rgb="FF000000"/>
        <rFont val="Calibri"/>
      </rPr>
      <t xml:space="preserve">
</t>
    </r>
    <r>
      <rPr>
        <sz val="11"/>
        <color rgb="FF000000"/>
        <rFont val="Calibri"/>
      </rPr>
      <t>$ sudo sysctl  net.ipv6.conf.all.accept_ra</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net.ipv6.conf.all.accept_ra /run/sysctl.d/*.conf /usr/local/lib/sysctl.d/*.conf /usr/lib/sysctl.d/*.conf /lib/sysctl.d/*.conf /etc/sysctl.conf /etc/sysctl.d/*.conf</t>
    </r>
    <r>
      <rPr>
        <sz val="11"/>
        <color rgb="FF000000"/>
        <rFont val="Calibri"/>
      </rPr>
      <t xml:space="preserve">
</t>
    </r>
    <r>
      <rPr>
        <sz val="11"/>
        <color rgb="FF000000"/>
        <rFont val="Calibri"/>
      </rPr>
      <t>/etc/sysctl.d/99-sysctl.conf: net.ipv6.conf.all.accept_ra = 0</t>
    </r>
    <r>
      <rPr>
        <sz val="11"/>
        <color rgb="FF000000"/>
        <rFont val="Calibri"/>
      </rPr>
      <t xml:space="preserve">
</t>
    </r>
    <r>
      <rPr>
        <sz val="11"/>
        <color rgb="FF000000"/>
        <rFont val="Calibri"/>
      </rPr>
      <t>If "net.ipv6.conf.all.accept_ra" is not set to "0", is missing or commented out, this is a finding.</t>
    </r>
    <r>
      <rPr>
        <sz val="11"/>
        <color rgb="FF000000"/>
        <rFont val="Calibri"/>
      </rPr>
      <t xml:space="preserve">
</t>
    </r>
    <r>
      <rPr>
        <sz val="11"/>
        <color rgb="FF000000"/>
        <rFont val="Calibri"/>
      </rPr>
      <t>If conflicting results are returned, this is a finding.</t>
    </r>
  </si>
  <si>
    <t>V-230542</t>
  </si>
  <si>
    <r>
      <rPr>
        <sz val="11"/>
        <rFont val="Calibri"/>
      </rPr>
      <t>RHEL 8 must not accept router advertisements on all IPv6 interfaces by default.</t>
    </r>
  </si>
  <si>
    <r>
      <rPr>
        <sz val="11"/>
        <color rgb="FF000000"/>
        <rFont val="Calibri"/>
      </rPr>
      <t>Configure RHEL 8 to not accept router advertisements on all IPv6 interfaces by default unless the system is a router.</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net.ipv6.conf.default.accept_ra=0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</si>
  <si>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does not accept router advertisements on all IPv6 interfaces by default,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to see if router advertisements are not accepted by default by using the following command:</t>
    </r>
    <r>
      <rPr>
        <sz val="11"/>
        <color rgb="FF000000"/>
        <rFont val="Calibri"/>
      </rPr>
      <t xml:space="preserve">
</t>
    </r>
    <r>
      <rPr>
        <sz val="11"/>
        <color rgb="FF000000"/>
        <rFont val="Calibri"/>
      </rPr>
      <t>$ sudo sysctl  net.ipv6.conf.default.accept_ra</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net.ipv6.conf.default.accept_ra /run/sysctl.d/*.conf /usr/local/lib/sysctl.d/*.conf /usr/lib/sysctl.d/*.conf /lib/sysctl.d/*.conf /etc/sysctl.conf /etc/sysctl.d/*.conf</t>
    </r>
    <r>
      <rPr>
        <sz val="11"/>
        <color rgb="FF000000"/>
        <rFont val="Calibri"/>
      </rPr>
      <t xml:space="preserve">
</t>
    </r>
    <r>
      <rPr>
        <sz val="11"/>
        <color rgb="FF000000"/>
        <rFont val="Calibri"/>
      </rPr>
      <t>/etc/sysctl.d/99-sysctl.conf: net.ipv6.conf.default.accept_ra = 0</t>
    </r>
    <r>
      <rPr>
        <sz val="11"/>
        <color rgb="FF000000"/>
        <rFont val="Calibri"/>
      </rPr>
      <t xml:space="preserve">
</t>
    </r>
    <r>
      <rPr>
        <sz val="11"/>
        <color rgb="FF000000"/>
        <rFont val="Calibri"/>
      </rPr>
      <t>If "net.ipv6.conf.default.accept_ra" is not set to "0", is missing or commented out, this is a finding.</t>
    </r>
    <r>
      <rPr>
        <sz val="11"/>
        <color rgb="FF000000"/>
        <rFont val="Calibri"/>
      </rPr>
      <t xml:space="preserve">
</t>
    </r>
    <r>
      <rPr>
        <sz val="11"/>
        <color rgb="FF000000"/>
        <rFont val="Calibri"/>
      </rPr>
      <t>If conflicting results are returned, this is a finding.</t>
    </r>
  </si>
  <si>
    <t>V-230543</t>
  </si>
  <si>
    <r>
      <rPr>
        <sz val="11"/>
        <rFont val="Calibri"/>
      </rPr>
      <t>RHEL 8 must not allow interfaces to perform Internet Control Message Protocol (ICMP) redirects by default.</t>
    </r>
  </si>
  <si>
    <r>
      <rPr>
        <sz val="11"/>
        <color rgb="FF000000"/>
        <rFont val="Calibri"/>
      </rPr>
      <t>Configure RHEL 8 to not allow interfaces to perform Internet Protocol version 4 (IPv4) ICMP redirects by default.</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</si>
  <si>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does not allow interfaces to perform Internet Protocol version 4 (IPv4) ICMP redirects by default.</t>
    </r>
    <r>
      <rPr>
        <sz val="11"/>
        <color rgb="FF000000"/>
        <rFont val="Calibri"/>
      </rPr>
      <t xml:space="preserve">
</t>
    </r>
    <r>
      <rPr>
        <sz val="11"/>
        <color rgb="FF000000"/>
        <rFont val="Calibri"/>
      </rPr>
      <t>Check the value of the "default send_redirects" variables with the following command:</t>
    </r>
    <r>
      <rPr>
        <sz val="11"/>
        <color rgb="FF000000"/>
        <rFont val="Calibri"/>
      </rPr>
      <t xml:space="preserve">
</t>
    </r>
    <r>
      <rPr>
        <sz val="11"/>
        <color rgb="FF000000"/>
        <rFont val="Calibri"/>
      </rPr>
      <t>$ sudo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the returned line does not have a value of "0", or a line is not returned,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net.ipv4.conf.default.send_redirects /run/sysctl.d/*.conf /usr/local/lib/sysctl.d/*.conf /usr/lib/sysctl.d/*.conf /lib/sysctl.d/*.conf /etc/sysctl.conf /etc/sysctl.d/*.conf</t>
    </r>
    <r>
      <rPr>
        <sz val="11"/>
        <color rgb="FF000000"/>
        <rFont val="Calibri"/>
      </rPr>
      <t xml:space="preserve">
</t>
    </r>
    <r>
      <rPr>
        <sz val="11"/>
        <color rgb="FF000000"/>
        <rFont val="Calibri"/>
      </rPr>
      <t>/etc/sysctl.d/99-sysctl.conf: net.ipv4.conf.default.send_redirects = 0</t>
    </r>
    <r>
      <rPr>
        <sz val="11"/>
        <color rgb="FF000000"/>
        <rFont val="Calibri"/>
      </rPr>
      <t xml:space="preserve">
</t>
    </r>
    <r>
      <rPr>
        <sz val="11"/>
        <color rgb="FF000000"/>
        <rFont val="Calibri"/>
      </rPr>
      <t>If "net.ipv4.conf.default.send_redirects" is not set to "0", is missing or commented out, this is a finding.</t>
    </r>
    <r>
      <rPr>
        <sz val="11"/>
        <color rgb="FF000000"/>
        <rFont val="Calibri"/>
      </rPr>
      <t xml:space="preserve">
</t>
    </r>
    <r>
      <rPr>
        <sz val="11"/>
        <color rgb="FF000000"/>
        <rFont val="Calibri"/>
      </rPr>
      <t>If conflicting results are returned, this is a finding.</t>
    </r>
  </si>
  <si>
    <t>V-230544</t>
  </si>
  <si>
    <r>
      <rPr>
        <sz val="11"/>
        <rFont val="Calibri"/>
      </rPr>
      <t>RHEL 8 must ignore IPv6 Internet Control Message Protocol (ICMP) redirect messages.</t>
    </r>
  </si>
  <si>
    <r>
      <rPr>
        <sz val="11"/>
        <color rgb="FF000000"/>
        <rFont val="Calibri"/>
      </rPr>
      <t>Configure RHEL 8 to ignore IPv6 ICMP redirect messages.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</si>
  <si>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ignores IPv6 ICMP redirect messages.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sudo sysctl net.ipv6.conf.all.accept_redirects</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net.ipv6.conf.all.accept_redirects /run/sysctl.d/*.conf /usr/local/lib/sysctl.d/*.conf /usr/lib/sysctl.d/*.conf /lib/sysctl.d/*.conf /etc/sysctl.conf /etc/sysctl.d/*.conf</t>
    </r>
    <r>
      <rPr>
        <sz val="11"/>
        <color rgb="FF000000"/>
        <rFont val="Calibri"/>
      </rPr>
      <t xml:space="preserve">
</t>
    </r>
    <r>
      <rPr>
        <sz val="11"/>
        <color rgb="FF000000"/>
        <rFont val="Calibri"/>
      </rPr>
      <t>/etc/sysctl.d/99-sysctl.conf: net.ipv6.conf.all.accept_redirects = 0</t>
    </r>
    <r>
      <rPr>
        <sz val="11"/>
        <color rgb="FF000000"/>
        <rFont val="Calibri"/>
      </rPr>
      <t xml:space="preserve">
</t>
    </r>
    <r>
      <rPr>
        <sz val="11"/>
        <color rgb="FF000000"/>
        <rFont val="Calibri"/>
      </rPr>
      <t>If "net.ipv6.conf.all.accept_redirects" is not set to "0", is missing or commented out, this is a finding.</t>
    </r>
    <r>
      <rPr>
        <sz val="11"/>
        <color rgb="FF000000"/>
        <rFont val="Calibri"/>
      </rPr>
      <t xml:space="preserve">
</t>
    </r>
    <r>
      <rPr>
        <sz val="11"/>
        <color rgb="FF000000"/>
        <rFont val="Calibri"/>
      </rPr>
      <t>If conflicting results are returned, this is a finding.</t>
    </r>
  </si>
  <si>
    <t>V-230545</t>
  </si>
  <si>
    <r>
      <rPr>
        <sz val="11"/>
        <rFont val="Calibri"/>
      </rPr>
      <t>RHEL 8 must disable access to network bpf syscall from unprivileged processes.</t>
    </r>
  </si>
  <si>
    <r>
      <rPr>
        <sz val="11"/>
        <color rgb="FF000000"/>
        <rFont val="Calibri"/>
      </rPr>
      <t>Configure RHEL 8 to prevent privilege escalation thru the kernel by disabling access to the bpf syscall by adding the following line to a file, in the "/etc/sysctl.d" directory:</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</si>
  <si>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</si>
  <si>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prevents privilege escalation thru the kernel by disabling access to the bpf syscall with the following commands:</t>
    </r>
    <r>
      <rPr>
        <sz val="11"/>
        <color rgb="FF000000"/>
        <rFont val="Calibri"/>
      </rPr>
      <t xml:space="preserve">
</t>
    </r>
    <r>
      <rPr>
        <sz val="11"/>
        <color rgb="FF000000"/>
        <rFont val="Calibri"/>
      </rPr>
      <t>$ sudo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the returned line does not have a value of "1", or a line is not returned,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kernel.unprivileged_bpf_disabled /run/sysctl.d/*.conf /usr/local/lib/sysctl.d/*.conf /usr/lib/sysctl.d/*.conf /lib/sysctl.d/*.conf /etc/sysctl.conf /etc/sysctl.d/*.conf</t>
    </r>
    <r>
      <rPr>
        <sz val="11"/>
        <color rgb="FF000000"/>
        <rFont val="Calibri"/>
      </rPr>
      <t xml:space="preserve">
</t>
    </r>
    <r>
      <rPr>
        <sz val="11"/>
        <color rgb="FF000000"/>
        <rFont val="Calibri"/>
      </rPr>
      <t>/etc/sysctl.d/99-sysctl.conf: kernel.unprivileged_bpf_disabled = 1</t>
    </r>
    <r>
      <rPr>
        <sz val="11"/>
        <color rgb="FF000000"/>
        <rFont val="Calibri"/>
      </rPr>
      <t xml:space="preserve">
</t>
    </r>
    <r>
      <rPr>
        <sz val="11"/>
        <color rgb="FF000000"/>
        <rFont val="Calibri"/>
      </rPr>
      <t>If "kernel.unprivileged_bpf_disabled" is not set to "1", is missing or commented out, this is a finding.</t>
    </r>
    <r>
      <rPr>
        <sz val="11"/>
        <color rgb="FF000000"/>
        <rFont val="Calibri"/>
      </rPr>
      <t xml:space="preserve">
</t>
    </r>
    <r>
      <rPr>
        <sz val="11"/>
        <color rgb="FF000000"/>
        <rFont val="Calibri"/>
      </rPr>
      <t>If conflicting results are returned, this is a finding.</t>
    </r>
  </si>
  <si>
    <t>V-230546</t>
  </si>
  <si>
    <r>
      <rPr>
        <sz val="11"/>
        <rFont val="Calibri"/>
      </rPr>
      <t>RHEL 8 must restrict usage of ptrace to descendant processes.</t>
    </r>
  </si>
  <si>
    <r>
      <rPr>
        <sz val="11"/>
        <color rgb="FF000000"/>
        <rFont val="Calibri"/>
      </rPr>
      <t>Configure RHEL 8 to restrict usage of ptrace to descendant processes by adding the following line in a dropfile, in the "/etc/sysctl.d" directory with the following commands:</t>
    </r>
    <r>
      <rPr>
        <sz val="11"/>
        <color rgb="FF000000"/>
        <rFont val="Calibri"/>
      </rPr>
      <t xml:space="preserve">
</t>
    </r>
    <r>
      <rPr>
        <sz val="11"/>
        <color rgb="FF000000"/>
        <rFont val="Calibri"/>
      </rPr>
      <t>Create the dropfile if it doesn't already exist:</t>
    </r>
    <r>
      <rPr>
        <sz val="11"/>
        <color rgb="FF000000"/>
        <rFont val="Calibri"/>
      </rPr>
      <t xml:space="preserve">
</t>
    </r>
    <r>
      <rPr>
        <sz val="11"/>
        <color rgb="FF000000"/>
        <rFont val="Calibri"/>
      </rPr>
      <t>$ sudo vi /etc/sysctl.d/99-ptrace-restrict.conf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</si>
  <si>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Verify RHEL 8 restricts usage of ptrace to descendant processes with the following commands:</t>
    </r>
    <r>
      <rPr>
        <sz val="11"/>
        <color rgb="FF000000"/>
        <rFont val="Calibri"/>
      </rPr>
      <t xml:space="preserve">
</t>
    </r>
    <r>
      <rPr>
        <sz val="11"/>
        <color rgb="FF000000"/>
        <rFont val="Calibri"/>
      </rPr>
      <t>$ sudo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"kernel.yama.ptrace_scope" is not set to "1", is missing, or commented out, this is a finding.</t>
    </r>
  </si>
  <si>
    <t>V-230547</t>
  </si>
  <si>
    <r>
      <rPr>
        <sz val="11"/>
        <rFont val="Calibri"/>
      </rPr>
      <t>RHEL 8 must restrict exposed kernel pointer addresses access.</t>
    </r>
  </si>
  <si>
    <r>
      <rPr>
        <sz val="11"/>
        <color rgb="FF000000"/>
        <rFont val="Calibri"/>
      </rPr>
      <t>Configure RHEL 8 to restrict exposed kernel pointer addresses access.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/etc/sysctl.d/99-kernel_kptr_restrict.conf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</si>
  <si>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is configured to restrict exposed kernel pointer address access.</t>
    </r>
    <r>
      <rPr>
        <sz val="11"/>
        <color rgb="FF000000"/>
        <rFont val="Calibri"/>
      </rPr>
      <t xml:space="preserve">
</t>
    </r>
    <r>
      <rPr>
        <sz val="11"/>
        <color rgb="FF000000"/>
        <rFont val="Calibri"/>
      </rPr>
      <t>Verify the runtime status of the "kernel.kptr_restrict" kernel parameter with the following command:</t>
    </r>
    <r>
      <rPr>
        <sz val="11"/>
        <color rgb="FF000000"/>
        <rFont val="Calibri"/>
      </rPr>
      <t xml:space="preserve">
</t>
    </r>
    <r>
      <rPr>
        <sz val="11"/>
        <color rgb="FF000000"/>
        <rFont val="Calibri"/>
      </rPr>
      <t xml:space="preserve">$ sudo sysctl kernel.kptr_restrict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If "kernel.kptr_restrict" is not set to "1" or is missing, this is a finding.</t>
    </r>
  </si>
  <si>
    <t>V-230548</t>
  </si>
  <si>
    <r>
      <rPr>
        <sz val="11"/>
        <rFont val="Calibri"/>
      </rPr>
      <t>RHEL 8 must disable the use of user namespaces.</t>
    </r>
  </si>
  <si>
    <r>
      <rPr>
        <sz val="11"/>
        <color rgb="FF000000"/>
        <rFont val="Calibri"/>
      </rPr>
      <t>Configure RHEL 8 to disable the use of user namespaces by adding the following line to a file, in the "/etc/sysctl.d" directory:</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</si>
  <si>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Verify RHEL 8 disables the use of user namespaces with the following commands:</t>
    </r>
    <r>
      <rPr>
        <sz val="11"/>
        <color rgb="FF000000"/>
        <rFont val="Calibri"/>
      </rPr>
      <t xml:space="preserve">
</t>
    </r>
    <r>
      <rPr>
        <sz val="11"/>
        <color rgb="FF000000"/>
        <rFont val="Calibri"/>
      </rPr>
      <t>$ sudo sysctl user.max_user_namespaces</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the returned line does not have a value of "0", or a line is not returned,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user.max_user_namespaces /run/sysctl.d/*.conf /usr/local/lib/sysctl.d/*.conf /usr/lib/sysctl.d/*.conf /lib/sysctl.d/*.conf /etc/sysctl.conf /etc/sysctl.d/*.conf</t>
    </r>
    <r>
      <rPr>
        <sz val="11"/>
        <color rgb="FF000000"/>
        <rFont val="Calibri"/>
      </rPr>
      <t xml:space="preserve">
</t>
    </r>
    <r>
      <rPr>
        <sz val="11"/>
        <color rgb="FF000000"/>
        <rFont val="Calibri"/>
      </rPr>
      <t>/etc/sysctl.d/99-sysctl.conf: user.max_user_namespaces = 0</t>
    </r>
    <r>
      <rPr>
        <sz val="11"/>
        <color rgb="FF000000"/>
        <rFont val="Calibri"/>
      </rPr>
      <t xml:space="preserve">
</t>
    </r>
    <r>
      <rPr>
        <sz val="11"/>
        <color rgb="FF000000"/>
        <rFont val="Calibri"/>
      </rPr>
      <t>If "user.max_user_namespaces" is not set to "0", is missing or commented out, this is a finding.</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the use of namespaces is operationally required and documented with the ISSM, it is not a finding.</t>
    </r>
  </si>
  <si>
    <t>V-230549</t>
  </si>
  <si>
    <r>
      <rPr>
        <sz val="11"/>
        <rFont val="Calibri"/>
      </rPr>
      <t>RHEL 8 must use reverse path filtering on all IPv4 interfaces.</t>
    </r>
  </si>
  <si>
    <r>
      <rPr>
        <sz val="11"/>
        <color rgb="FF000000"/>
        <rFont val="Calibri"/>
      </rPr>
      <t>Configure RHEL 8 to use reverse path filtering on IPv4 interfaces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/etc/sysctl.d/ipv4_rp_filter.conf</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</si>
  <si>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uses reverse path filtering on IPv4 interfaces with the following commands:</t>
    </r>
    <r>
      <rPr>
        <sz val="11"/>
        <color rgb="FF000000"/>
        <rFont val="Calibri"/>
      </rPr>
      <t xml:space="preserve">
</t>
    </r>
    <r>
      <rPr>
        <sz val="11"/>
        <color rgb="FF000000"/>
        <rFont val="Calibri"/>
      </rPr>
      <t>$ sudo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"net.ipv4.conf.all.rp_filter" is not set to "1" or is missing, this is a finding.</t>
    </r>
  </si>
  <si>
    <t>V-230550</t>
  </si>
  <si>
    <r>
      <rPr>
        <sz val="11"/>
        <rFont val="Calibri"/>
      </rPr>
      <t>RHEL 8 must be configured to prevent unrestricted mail relaying.</t>
    </r>
  </si>
  <si>
    <r>
      <rPr>
        <sz val="11"/>
        <color rgb="FF000000"/>
        <rFont val="Calibri"/>
      </rPr>
      <t>If "postfix" is installed, modify the "/etc/postfix/main.cf" file to restrict client connections to the local network with the following command:</t>
    </r>
    <r>
      <rPr>
        <sz val="11"/>
        <color rgb="FF000000"/>
        <rFont val="Calibri"/>
      </rPr>
      <t xml:space="preserve">
</t>
    </r>
    <r>
      <rPr>
        <sz val="11"/>
        <color rgb="FF000000"/>
        <rFont val="Calibri"/>
      </rPr>
      <t>$ sudo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</si>
  <si>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</si>
  <si>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Verify the system is configured to prevent unrestricted mail relaying.</t>
    </r>
    <r>
      <rPr>
        <sz val="11"/>
        <color rgb="FF000000"/>
        <rFont val="Calibri"/>
      </rPr>
      <t xml:space="preserve">
</t>
    </r>
    <r>
      <rPr>
        <sz val="11"/>
        <color rgb="FF000000"/>
        <rFont val="Calibri"/>
      </rPr>
      <t>Determine if "postfix" is installed with the following commands:</t>
    </r>
    <r>
      <rPr>
        <sz val="11"/>
        <color rgb="FF000000"/>
        <rFont val="Calibri"/>
      </rPr>
      <t xml:space="preserve">
</t>
    </r>
    <r>
      <rPr>
        <sz val="11"/>
        <color rgb="FF000000"/>
        <rFont val="Calibri"/>
      </rPr>
      <t>$ sudo yum list installed postfix</t>
    </r>
    <r>
      <rPr>
        <sz val="11"/>
        <color rgb="FF000000"/>
        <rFont val="Calibri"/>
      </rPr>
      <t xml:space="preserve">
</t>
    </r>
    <r>
      <rPr>
        <sz val="11"/>
        <color rgb="FF000000"/>
        <rFont val="Calibri"/>
      </rPr>
      <t xml:space="preserve">postfix.x86_64  2:3.3.1-9.el8 </t>
    </r>
    <r>
      <rPr>
        <sz val="11"/>
        <color rgb="FF000000"/>
        <rFont val="Calibri"/>
      </rPr>
      <t xml:space="preserve">
</t>
    </r>
    <r>
      <rPr>
        <sz val="11"/>
        <color rgb="FF000000"/>
        <rFont val="Calibri"/>
      </rPr>
      <t>If postfix is not installed, this is Not Applicable.</t>
    </r>
    <r>
      <rPr>
        <sz val="11"/>
        <color rgb="FF000000"/>
        <rFont val="Calibri"/>
      </rPr>
      <t xml:space="preserve">
</t>
    </r>
    <r>
      <rPr>
        <sz val="11"/>
        <color rgb="FF000000"/>
        <rFont val="Calibri"/>
      </rPr>
      <t>If postfix is installed, determine if it is configured to reject connections from unknown or untrusted networks with the following command:</t>
    </r>
    <r>
      <rPr>
        <sz val="11"/>
        <color rgb="FF000000"/>
        <rFont val="Calibri"/>
      </rPr>
      <t xml:space="preserve">
</t>
    </r>
    <r>
      <rPr>
        <sz val="11"/>
        <color rgb="FF000000"/>
        <rFont val="Calibri"/>
      </rPr>
      <t>$ sudo postconf -n smtpd_client_restrictions</t>
    </r>
    <r>
      <rPr>
        <sz val="11"/>
        <color rgb="FF000000"/>
        <rFont val="Calibri"/>
      </rPr>
      <t xml:space="preserve">
</t>
    </r>
    <r>
      <rPr>
        <sz val="11"/>
        <color rgb="FF000000"/>
        <rFont val="Calibri"/>
      </rPr>
      <t>smtpd_client_restrictions = permit_mynetworks, reject</t>
    </r>
    <r>
      <rPr>
        <sz val="11"/>
        <color rgb="FF000000"/>
        <rFont val="Calibri"/>
      </rPr>
      <t xml:space="preserve">
</t>
    </r>
    <r>
      <rPr>
        <sz val="11"/>
        <color rgb="FF000000"/>
        <rFont val="Calibri"/>
      </rPr>
      <t>If the "smtpd_client_restrictions" parameter contains any entries other than "permit_mynetworks" and "reject", this is a finding.</t>
    </r>
  </si>
  <si>
    <t>V-230551</t>
  </si>
  <si>
    <r>
      <rPr>
        <sz val="11"/>
        <rFont val="Calibri"/>
      </rPr>
      <t>The RHEL 8 file integrity tool must be configured to verify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</si>
  <si>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</si>
  <si>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Extended attributes in file systems are used to contain arbitrary data and file metadata with security implications.</t>
    </r>
    <r>
      <rPr>
        <sz val="11"/>
        <color rgb="FF000000"/>
        <rFont val="Calibri"/>
      </rPr>
      <t xml:space="preserve">
</t>
    </r>
    <r>
      <rPr>
        <sz val="11"/>
        <color rgb="FF000000"/>
        <rFont val="Calibri"/>
      </rPr>
      <t>RHEL 8 installation media come with a file integrity tool, Advanced Intrusion Detection Environment (AIDE).</t>
    </r>
  </si>
  <si>
    <r>
      <rPr>
        <sz val="11"/>
        <color rgb="FF000000"/>
        <rFont val="Calibri"/>
      </rPr>
      <t>Verify the file integrity tool is configured to verify extended attributes.</t>
    </r>
    <r>
      <rPr>
        <sz val="11"/>
        <color rgb="FF000000"/>
        <rFont val="Calibri"/>
      </rPr>
      <t xml:space="preserve">
</t>
    </r>
    <r>
      <rPr>
        <sz val="11"/>
        <color rgb="FF000000"/>
        <rFont val="Calibri"/>
      </rPr>
      <t>If AIDE is not installed, ask the System Administrator how file integrity checks are performed on the system.</t>
    </r>
    <r>
      <rPr>
        <sz val="11"/>
        <color rgb="FF000000"/>
        <rFont val="Calibri"/>
      </rPr>
      <t xml:space="preserve">
</t>
    </r>
    <r>
      <rPr>
        <sz val="11"/>
        <color rgb="FF000000"/>
        <rFont val="Calibri"/>
      </rPr>
      <t>Note: AIDE is highly configurable at install time. This requirement assumes the "aide.conf" file is under the "/etc" directory.</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sudo find / -name aide.conf</t>
    </r>
    <r>
      <rPr>
        <sz val="11"/>
        <color rgb="FF000000"/>
        <rFont val="Calibri"/>
      </rPr>
      <t xml:space="preserve">
</t>
    </r>
    <r>
      <rPr>
        <sz val="11"/>
        <color rgb="FF000000"/>
        <rFont val="Calibri"/>
      </rPr>
      <t>Check the "aide.conf" file to determine if the "xattrs" rule has been added to the rule list being applied to the files and directories selection lists.</t>
    </r>
    <r>
      <rPr>
        <sz val="11"/>
        <color rgb="FF000000"/>
        <rFont val="Calibri"/>
      </rPr>
      <t xml:space="preserve">
</t>
    </r>
    <r>
      <rPr>
        <sz val="11"/>
        <color rgb="FF000000"/>
        <rFont val="Calibri"/>
      </rPr>
      <t>An example rule that includes the "xattrs" rule follows:</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 xml:space="preserve">/bin All # apply the custom rule to the files in bin </t>
    </r>
    <r>
      <rPr>
        <sz val="11"/>
        <color rgb="FF000000"/>
        <rFont val="Calibri"/>
      </rPr>
      <t xml:space="preserve">
</t>
    </r>
    <r>
      <rPr>
        <sz val="11"/>
        <color rgb="FF000000"/>
        <rFont val="Calibri"/>
      </rPr>
      <t xml:space="preserve">/sbin All # apply the same custom rule to the files in sbin </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</si>
  <si>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V-230552</t>
  </si>
  <si>
    <r>
      <rPr>
        <sz val="11"/>
        <rFont val="Calibri"/>
      </rPr>
      <t>The RHEL 8 file integrity tool must be configured to verify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</si>
  <si>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file and directory selection lists.</t>
    </r>
  </si>
  <si>
    <r>
      <rPr>
        <sz val="11"/>
        <color rgb="FF000000"/>
        <rFont val="Calibri"/>
      </rPr>
      <t>ACLs can provide permissions beyond those permitted through the file mode and must be verified by file integrity tools.</t>
    </r>
    <r>
      <rPr>
        <sz val="11"/>
        <color rgb="FF000000"/>
        <rFont val="Calibri"/>
      </rPr>
      <t xml:space="preserve">
</t>
    </r>
    <r>
      <rPr>
        <sz val="11"/>
        <color rgb="FF000000"/>
        <rFont val="Calibri"/>
      </rPr>
      <t>Selection lines in the aide.conf file determine which files and directories AIDE will monitor for changes. They follow this format:</t>
    </r>
    <r>
      <rPr>
        <sz val="11"/>
        <color rgb="FF000000"/>
        <rFont val="Calibri"/>
      </rPr>
      <t xml:space="preserve">
</t>
    </r>
    <r>
      <rPr>
        <sz val="11"/>
        <color rgb="FF000000"/>
        <rFont val="Calibri"/>
      </rPr>
      <t>&lt;path&gt; &lt;rules&gt;</t>
    </r>
    <r>
      <rPr>
        <sz val="11"/>
        <color rgb="FF000000"/>
        <rFont val="Calibri"/>
      </rPr>
      <t xml:space="preserve">
</t>
    </r>
    <r>
      <rPr>
        <sz val="11"/>
        <color rgb="FF000000"/>
        <rFont val="Calibri"/>
      </rPr>
      <t>The &lt;path&gt; specifies a file, directory or wildcard pattern to monitor.</t>
    </r>
    <r>
      <rPr>
        <sz val="11"/>
        <color rgb="FF000000"/>
        <rFont val="Calibri"/>
      </rPr>
      <t xml:space="preserve">
</t>
    </r>
    <r>
      <rPr>
        <sz val="11"/>
        <color rgb="FF000000"/>
        <rFont val="Calibri"/>
      </rPr>
      <t>The &lt;rules&gt;define which attributes (hashes, permissions, timestamps, etc.) to check.</t>
    </r>
    <r>
      <rPr>
        <sz val="11"/>
        <color rgb="FF000000"/>
        <rFont val="Calibri"/>
      </rPr>
      <t xml:space="preserve">
</t>
    </r>
    <r>
      <rPr>
        <sz val="11"/>
        <color rgb="FF000000"/>
        <rFont val="Calibri"/>
      </rPr>
      <t>RHEL 8 installation media come with a file integrity tool, Advanced Intrusion Detection Environment (AIDE).</t>
    </r>
  </si>
  <si>
    <r>
      <rPr>
        <sz val="11"/>
        <color rgb="FF000000"/>
        <rFont val="Calibri"/>
      </rPr>
      <t>Verify the file integrity tool is configured to verify ACLs.</t>
    </r>
    <r>
      <rPr>
        <sz val="11"/>
        <color rgb="FF000000"/>
        <rFont val="Calibri"/>
      </rPr>
      <t xml:space="preserve">
</t>
    </r>
    <r>
      <rPr>
        <sz val="11"/>
        <color rgb="FF000000"/>
        <rFont val="Calibri"/>
      </rPr>
      <t>Note: AIDE is highly configurable at install time. This requirement assumes the "aide.conf" file is under the "/etc" directory.</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Use the following command to determine if the file is in a location other than "/etc/aide/aide.conf":</t>
    </r>
    <r>
      <rPr>
        <sz val="11"/>
        <color rgb="FF000000"/>
        <rFont val="Calibri"/>
      </rPr>
      <t xml:space="preserve">
</t>
    </r>
    <r>
      <rPr>
        <sz val="11"/>
        <color rgb="FF000000"/>
        <rFont val="Calibri"/>
      </rPr>
      <t>$ sudo find / -name aide.conf</t>
    </r>
    <r>
      <rPr>
        <sz val="11"/>
        <color rgb="FF000000"/>
        <rFont val="Calibri"/>
      </rPr>
      <t xml:space="preserve">
</t>
    </r>
    <r>
      <rPr>
        <sz val="11"/>
        <color rgb="FF000000"/>
        <rFont val="Calibri"/>
      </rPr>
      <t>Use the following command to review the "aide.conf" file to determine if the "acl" rule has been added to the rule list being applied to the files and directories selection lists:</t>
    </r>
    <r>
      <rPr>
        <sz val="11"/>
        <color rgb="FF000000"/>
        <rFont val="Calibri"/>
      </rPr>
      <t xml:space="preserve">
</t>
    </r>
    <r>
      <rPr>
        <sz val="11"/>
        <color rgb="FF000000"/>
        <rFont val="Calibri"/>
      </rPr>
      <t>$ sudo cat /etc/aide.conf | more</t>
    </r>
    <r>
      <rPr>
        <sz val="11"/>
        <color rgb="FF000000"/>
        <rFont val="Calibri"/>
      </rPr>
      <t xml:space="preserve">
</t>
    </r>
    <r>
      <rPr>
        <sz val="11"/>
        <color rgb="FF000000"/>
        <rFont val="Calibri"/>
      </rPr>
      <t>If the "acl" rule is not being used on all selection lines in the "/etc/aide.conf" file, is commented out, or ACLs are not being checked by another file integrity tool, this is a finding.</t>
    </r>
  </si>
  <si>
    <t>V-230553</t>
  </si>
  <si>
    <r>
      <rPr>
        <sz val="11"/>
        <rFont val="Calibri"/>
      </rPr>
      <t>The graphical display manager must not be installed on RHEL 8 unless approved.</t>
    </r>
  </si>
  <si>
    <r>
      <rPr>
        <sz val="11"/>
        <color rgb="FF000000"/>
        <rFont val="Calibri"/>
      </rPr>
      <t>Document the requirement for a graphical user interface with the ISSO or reinstall the operating system without the graphical user interface. If reinstallation is not feasible, then continue with the following procedure:</t>
    </r>
    <r>
      <rPr>
        <sz val="11"/>
        <color rgb="FF000000"/>
        <rFont val="Calibri"/>
      </rPr>
      <t xml:space="preserve">
</t>
    </r>
    <r>
      <rPr>
        <sz val="11"/>
        <color rgb="FF000000"/>
        <rFont val="Calibri"/>
      </rPr>
      <t>Open an SSH session and enter the following commands:</t>
    </r>
    <r>
      <rPr>
        <sz val="11"/>
        <color rgb="FF000000"/>
        <rFont val="Calibri"/>
      </rPr>
      <t xml:space="preserve">
</t>
    </r>
    <r>
      <rPr>
        <sz val="11"/>
        <color rgb="FF000000"/>
        <rFont val="Calibri"/>
      </rPr>
      <t>$ sudo yum remove xorg-x11-server-Xorg xorg-x11-server-common xorg-x11-server-utils xorg-x11-server-Xwayland</t>
    </r>
    <r>
      <rPr>
        <sz val="11"/>
        <color rgb="FF000000"/>
        <rFont val="Calibri"/>
      </rPr>
      <t xml:space="preserve">
</t>
    </r>
    <r>
      <rPr>
        <sz val="11"/>
        <color rgb="FF000000"/>
        <rFont val="Calibri"/>
      </rPr>
      <t>A reboot is required for the changes to take effect.</t>
    </r>
  </si>
  <si>
    <r>
      <rPr>
        <sz val="11"/>
        <color rgb="FF000000"/>
        <rFont val="Calibri"/>
      </rPr>
      <t>Internet services that are not required for system or application processes must not be active to decrease the attack surface of the system. Graphical display managers have a long history of security vulnerabilities and must not be used, unless approved and documented.</t>
    </r>
  </si>
  <si>
    <r>
      <rPr>
        <sz val="11"/>
        <color rgb="FF000000"/>
        <rFont val="Calibri"/>
      </rPr>
      <t>Verify that a graphical user interface is not installed:</t>
    </r>
    <r>
      <rPr>
        <sz val="11"/>
        <color rgb="FF000000"/>
        <rFont val="Calibri"/>
      </rPr>
      <t xml:space="preserve">
</t>
    </r>
    <r>
      <rPr>
        <sz val="11"/>
        <color rgb="FF000000"/>
        <rFont val="Calibri"/>
      </rPr>
      <t>$ rpm -qa | grep xorg | grep server</t>
    </r>
    <r>
      <rPr>
        <sz val="11"/>
        <color rgb="FF000000"/>
        <rFont val="Calibri"/>
      </rPr>
      <t xml:space="preserve">
</t>
    </r>
    <r>
      <rPr>
        <sz val="11"/>
        <color rgb="FF000000"/>
        <rFont val="Calibri"/>
      </rPr>
      <t>Ask the System Administrator if use of a graphical user interface is an operational requirement.</t>
    </r>
    <r>
      <rPr>
        <sz val="11"/>
        <color rgb="FF000000"/>
        <rFont val="Calibri"/>
      </rPr>
      <t xml:space="preserve">
</t>
    </r>
    <r>
      <rPr>
        <sz val="11"/>
        <color rgb="FF000000"/>
        <rFont val="Calibri"/>
      </rPr>
      <t>If the use of a graphical user interface on the system is not documented with the ISSO, this is a finding.</t>
    </r>
  </si>
  <si>
    <t>V-230554</t>
  </si>
  <si>
    <r>
      <rPr>
        <sz val="11"/>
        <rFont val="Calibri"/>
      </rPr>
      <t>RHEL 8 network interfaces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</si>
  <si>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sudo 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</si>
  <si>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</si>
  <si>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Verify network interfaces are not in promiscuous mode unless approved by the ISSO and documented.</t>
    </r>
    <r>
      <rPr>
        <sz val="11"/>
        <color rgb="FF000000"/>
        <rFont val="Calibri"/>
      </rPr>
      <t xml:space="preserve">
</t>
    </r>
    <r>
      <rPr>
        <sz val="11"/>
        <color rgb="FF000000"/>
        <rFont val="Calibri"/>
      </rPr>
      <t>Check for the status with the following command:</t>
    </r>
    <r>
      <rPr>
        <sz val="11"/>
        <color rgb="FF000000"/>
        <rFont val="Calibri"/>
      </rPr>
      <t xml:space="preserve">
</t>
    </r>
    <r>
      <rPr>
        <sz val="11"/>
        <color rgb="FF000000"/>
        <rFont val="Calibri"/>
      </rPr>
      <t>$ sudo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</si>
  <si>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V-230555</t>
  </si>
  <si>
    <r>
      <rPr>
        <sz val="11"/>
        <rFont val="Calibri"/>
      </rPr>
      <t>RHEL 8 remote X connections for interactive users must be disabled unless to fulfill documented and validated mission requirements.</t>
    </r>
  </si>
  <si>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</si>
  <si>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</si>
  <si>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Verify X11Forwarding is disabled with the following command:</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r>
      <rPr>
        <sz val="11"/>
        <color rgb="FF000000"/>
        <rFont val="Calibri"/>
      </rPr>
      <t xml:space="preserve">
</t>
    </r>
    <r>
      <rPr>
        <sz val="11"/>
        <color rgb="FF000000"/>
        <rFont val="Calibri"/>
      </rPr>
      <t>If conflicting results are returned, this is a finding.</t>
    </r>
  </si>
  <si>
    <t>V-230556</t>
  </si>
  <si>
    <r>
      <rPr>
        <sz val="11"/>
        <rFont val="Calibri"/>
      </rPr>
      <t>The RHEL 8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</si>
  <si>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</si>
  <si>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</si>
  <si>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r>
      <rPr>
        <sz val="11"/>
        <color rgb="FF000000"/>
        <rFont val="Calibri"/>
      </rPr>
      <t xml:space="preserve">
</t>
    </r>
    <r>
      <rPr>
        <sz val="11"/>
        <color rgb="FF000000"/>
        <rFont val="Calibri"/>
      </rPr>
      <t>If conflicting results are returned, this is a finding.</t>
    </r>
  </si>
  <si>
    <t>V-230557</t>
  </si>
  <si>
    <r>
      <rPr>
        <sz val="11"/>
        <rFont val="Calibri"/>
      </rPr>
      <t>If the Trivial File Transfer Protocol (TFTP) server is required, the RHEL 8 TFTP daemon must be configured to operate in secure mode.</t>
    </r>
  </si>
  <si>
    <r>
      <rPr>
        <sz val="11"/>
        <color rgb="FF000000"/>
        <rFont val="Calibri"/>
      </rPr>
      <t>Configure the TFTP daemon to operate in secure mode with the following command:</t>
    </r>
    <r>
      <rPr>
        <sz val="11"/>
        <color rgb="FF000000"/>
        <rFont val="Calibri"/>
      </rPr>
      <t xml:space="preserve">
</t>
    </r>
    <r>
      <rPr>
        <sz val="11"/>
        <color rgb="FF000000"/>
        <rFont val="Calibri"/>
      </rPr>
      <t>$ sudo systemctl edit tftp.service</t>
    </r>
    <r>
      <rPr>
        <sz val="11"/>
        <color rgb="FF000000"/>
        <rFont val="Calibri"/>
      </rPr>
      <t xml:space="preserve">
</t>
    </r>
    <r>
      <rPr>
        <sz val="11"/>
        <color rgb="FF000000"/>
        <rFont val="Calibri"/>
      </rPr>
      <t>In the editor enter:</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After making changes, reload the systemd daemon and restart the TFTP service as follows:</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 sudo systemctl restart tftp.service</t>
    </r>
  </si>
  <si>
    <r>
      <rPr>
        <sz val="11"/>
        <color rgb="FF000000"/>
        <rFont val="Calibri"/>
      </rPr>
      <t>Restricting TFTP to a specific directory prevents remote users from copying, transferring, or overwriting system files.</t>
    </r>
  </si>
  <si>
    <r>
      <rPr>
        <sz val="11"/>
        <color rgb="FF000000"/>
        <rFont val="Calibri"/>
      </rPr>
      <t>Note: IAW RHEL-08-040190 if TFTP is not required, it should not be installed.  If TFTP is not installed, this rule is not applicable.</t>
    </r>
    <r>
      <rPr>
        <sz val="11"/>
        <color rgb="FF000000"/>
        <rFont val="Calibri"/>
      </rPr>
      <t xml:space="preserve">
</t>
    </r>
    <r>
      <rPr>
        <sz val="11"/>
        <color rgb="FF000000"/>
        <rFont val="Calibri"/>
      </rPr>
      <t>Check to see if TFTP server is installed with the following command:</t>
    </r>
    <r>
      <rPr>
        <sz val="11"/>
        <color rgb="FF000000"/>
        <rFont val="Calibri"/>
      </rPr>
      <t xml:space="preserve">
</t>
    </r>
    <r>
      <rPr>
        <sz val="11"/>
        <color rgb="FF000000"/>
        <rFont val="Calibri"/>
      </rPr>
      <t xml:space="preserve">$ sudo dnf list installed | grep tftp-server </t>
    </r>
    <r>
      <rPr>
        <sz val="11"/>
        <color rgb="FF000000"/>
        <rFont val="Calibri"/>
      </rPr>
      <t xml:space="preserve">
</t>
    </r>
    <r>
      <rPr>
        <sz val="11"/>
        <color rgb="FF000000"/>
        <rFont val="Calibri"/>
      </rPr>
      <t>tftp-server.x86_64 x.x-x.el8</t>
    </r>
    <r>
      <rPr>
        <sz val="11"/>
        <color rgb="FF000000"/>
        <rFont val="Calibri"/>
      </rPr>
      <t xml:space="preserve">
</t>
    </r>
    <r>
      <rPr>
        <sz val="11"/>
        <color rgb="FF000000"/>
        <rFont val="Calibri"/>
      </rPr>
      <t>Verify that the TFTP daemon, if tftp.server is installed, is configured to operate in secure mode with the following command:</t>
    </r>
    <r>
      <rPr>
        <sz val="11"/>
        <color rgb="FF000000"/>
        <rFont val="Calibri"/>
      </rPr>
      <t xml:space="preserve">
</t>
    </r>
    <r>
      <rPr>
        <sz val="11"/>
        <color rgb="FF000000"/>
        <rFont val="Calibri"/>
      </rPr>
      <t>$ grep -i execstart /usr/lib/systemd/system/tftp.service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Note: The "-s" option ensures that the TFTP server only serves files from the specified directory, which is a security measure to prevent unauthorized access to other parts of the file system.</t>
    </r>
    <r>
      <rPr>
        <sz val="11"/>
        <color rgb="FF000000"/>
        <rFont val="Calibri"/>
      </rPr>
      <t xml:space="preserve">
</t>
    </r>
    <r>
      <rPr>
        <sz val="11"/>
        <color rgb="FF000000"/>
        <rFont val="Calibri"/>
      </rPr>
      <t>If the TFTP server is installed but the TFTP daemon is not configured to operate in secure mode, this is a finding.</t>
    </r>
  </si>
  <si>
    <t>V-230558</t>
  </si>
  <si>
    <r>
      <rPr>
        <sz val="11"/>
        <rFont val="Calibri"/>
      </rPr>
      <t>A File Transfer Protocol (FTP) server package must not be installed unless mission essential on RHEL 8.</t>
    </r>
  </si>
  <si>
    <r>
      <rPr>
        <sz val="11"/>
        <color rgb="FF000000"/>
        <rFont val="Calibri"/>
      </rPr>
      <t>Document the FTP server package with the ISSO as an operational requirement or remove it from the system with the following command:</t>
    </r>
    <r>
      <rPr>
        <sz val="11"/>
        <color rgb="FF000000"/>
        <rFont val="Calibri"/>
      </rPr>
      <t xml:space="preserve">
</t>
    </r>
    <r>
      <rPr>
        <sz val="11"/>
        <color rgb="FF000000"/>
        <rFont val="Calibri"/>
      </rPr>
      <t>$ sudo yum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</si>
  <si>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</si>
  <si>
    <r>
      <rPr>
        <sz val="11"/>
        <color rgb="FF000000"/>
        <rFont val="Calibri"/>
      </rPr>
      <t>Verify an FTP server has not been installed on the system with the following commands:</t>
    </r>
    <r>
      <rPr>
        <sz val="11"/>
        <color rgb="FF000000"/>
        <rFont val="Calibri"/>
      </rPr>
      <t xml:space="preserve">
</t>
    </r>
    <r>
      <rPr>
        <sz val="11"/>
        <color rgb="FF000000"/>
        <rFont val="Calibri"/>
      </rPr>
      <t>$ sudo yum list installed *ftpd*</t>
    </r>
    <r>
      <rPr>
        <sz val="11"/>
        <color rgb="FF000000"/>
        <rFont val="Calibri"/>
      </rPr>
      <t xml:space="preserve">
</t>
    </r>
    <r>
      <rPr>
        <sz val="11"/>
        <color rgb="FF000000"/>
        <rFont val="Calibri"/>
      </rPr>
      <t>vsftpd.x86_64                                                     3.0.3-28.el8                                                  appstream</t>
    </r>
    <r>
      <rPr>
        <sz val="11"/>
        <color rgb="FF000000"/>
        <rFont val="Calibri"/>
      </rPr>
      <t xml:space="preserve">
</t>
    </r>
    <r>
      <rPr>
        <sz val="11"/>
        <color rgb="FF000000"/>
        <rFont val="Calibri"/>
      </rPr>
      <t>If an FTP server is installed and is not documented with the Information System Security Officer (ISSO) as an operational requirement, this is a finding.</t>
    </r>
  </si>
  <si>
    <t>V-230559</t>
  </si>
  <si>
    <r>
      <rPr>
        <sz val="11"/>
        <rFont val="Calibri"/>
      </rPr>
      <t>The gssproxy package must not be installed unless mission essential on RHEL 8.</t>
    </r>
  </si>
  <si>
    <r>
      <rPr>
        <sz val="11"/>
        <color rgb="FF000000"/>
        <rFont val="Calibri"/>
      </rPr>
      <t>Document the gssproxy package with the ISSO as an operational requirement or remove it from the system with the following command:</t>
    </r>
    <r>
      <rPr>
        <sz val="11"/>
        <color rgb="FF000000"/>
        <rFont val="Calibri"/>
      </rPr>
      <t xml:space="preserve">
</t>
    </r>
    <r>
      <rPr>
        <sz val="11"/>
        <color rgb="FF000000"/>
        <rFont val="Calibri"/>
      </rPr>
      <t>$ sudo yum remove gssproxy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</si>
  <si>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gssproxy package is a proxy for GSS API credential handling and could expose secrets on some networks. It is not needed for normal function of the OS.</t>
    </r>
  </si>
  <si>
    <r>
      <rPr>
        <sz val="11"/>
        <color rgb="FF000000"/>
        <rFont val="Calibri"/>
      </rPr>
      <t>Note: If NFS mounts are authorized and in use on the system, this control is not applicable.</t>
    </r>
    <r>
      <rPr>
        <sz val="11"/>
        <color rgb="FF000000"/>
        <rFont val="Calibri"/>
      </rPr>
      <t xml:space="preserve">
</t>
    </r>
    <r>
      <rPr>
        <sz val="11"/>
        <color rgb="FF000000"/>
        <rFont val="Calibri"/>
      </rPr>
      <t>Verify the gssproxy package is not installed with the following command:</t>
    </r>
    <r>
      <rPr>
        <sz val="11"/>
        <color rgb="FF000000"/>
        <rFont val="Calibri"/>
      </rPr>
      <t xml:space="preserve">
</t>
    </r>
    <r>
      <rPr>
        <sz val="11"/>
        <color rgb="FF000000"/>
        <rFont val="Calibri"/>
      </rPr>
      <t>$ dnf list --installed gssproxy</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"gssproxy" package is installed and is not documented with the information system security officer (ISSO) as an operational requirement, this is a finding.</t>
    </r>
  </si>
  <si>
    <t>V-230560</t>
  </si>
  <si>
    <r>
      <rPr>
        <sz val="11"/>
        <rFont val="Calibri"/>
      </rPr>
      <t>The iprutils package must not be installed unless mission essential on RHEL 8.</t>
    </r>
  </si>
  <si>
    <r>
      <rPr>
        <sz val="11"/>
        <color rgb="FF000000"/>
        <rFont val="Calibri"/>
      </rPr>
      <t>Document the iprutils package with the ISSO as an operational requirement or remove it from the system with the following command:</t>
    </r>
    <r>
      <rPr>
        <sz val="11"/>
        <color rgb="FF000000"/>
        <rFont val="Calibri"/>
      </rPr>
      <t xml:space="preserve">
</t>
    </r>
    <r>
      <rPr>
        <sz val="11"/>
        <color rgb="FF000000"/>
        <rFont val="Calibri"/>
      </rPr>
      <t>$ sudo yum remove iprutils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</si>
  <si>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iprutils package provides a suite of utilities to manage and configure SCSI devices supported by the ipr SCSI storage device driver.</t>
    </r>
  </si>
  <si>
    <r>
      <rPr>
        <sz val="11"/>
        <color rgb="FF000000"/>
        <rFont val="Calibri"/>
      </rPr>
      <t>Verify the iprutils package has not been installed on the system with the following commands:</t>
    </r>
    <r>
      <rPr>
        <sz val="11"/>
        <color rgb="FF000000"/>
        <rFont val="Calibri"/>
      </rPr>
      <t xml:space="preserve">
</t>
    </r>
    <r>
      <rPr>
        <sz val="11"/>
        <color rgb="FF000000"/>
        <rFont val="Calibri"/>
      </rPr>
      <t>$ sudo yum list installed iprutils</t>
    </r>
    <r>
      <rPr>
        <sz val="11"/>
        <color rgb="FF000000"/>
        <rFont val="Calibri"/>
      </rPr>
      <t xml:space="preserve">
</t>
    </r>
    <r>
      <rPr>
        <sz val="11"/>
        <color rgb="FF000000"/>
        <rFont val="Calibri"/>
      </rPr>
      <t>iprutils.x86_64                                                     2.4.18.1-1.el8                                                  @anaconda</t>
    </r>
    <r>
      <rPr>
        <sz val="11"/>
        <color rgb="FF000000"/>
        <rFont val="Calibri"/>
      </rPr>
      <t xml:space="preserve">
</t>
    </r>
    <r>
      <rPr>
        <sz val="11"/>
        <color rgb="FF000000"/>
        <rFont val="Calibri"/>
      </rPr>
      <t>If the iprutils package is installed and is not documented with the Information System Security Officer (ISSO) as an operational requirement, this is a finding.</t>
    </r>
  </si>
  <si>
    <t>V-230561</t>
  </si>
  <si>
    <r>
      <rPr>
        <sz val="11"/>
        <rFont val="Calibri"/>
      </rPr>
      <t>The tuned package must not be installed unless mission essential on RHEL 8.</t>
    </r>
  </si>
  <si>
    <r>
      <rPr>
        <sz val="11"/>
        <color rgb="FF000000"/>
        <rFont val="Calibri"/>
      </rPr>
      <t>Document the tuned package with the ISSO as an operational requirement or remove it from the system with the following command:</t>
    </r>
    <r>
      <rPr>
        <sz val="11"/>
        <color rgb="FF000000"/>
        <rFont val="Calibri"/>
      </rPr>
      <t xml:space="preserve">
</t>
    </r>
    <r>
      <rPr>
        <sz val="11"/>
        <color rgb="FF000000"/>
        <rFont val="Calibri"/>
      </rPr>
      <t>$ sudo yum remove tuned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</si>
  <si>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tuned package contains a daemon that tunes the system settings dynamically. It does so by monitoring the usage of several system components periodically. Based on that information, components will then be put into lower or higher power savings modes to adapt to the current usage. The tuned package is not needed for normal OS operations.</t>
    </r>
  </si>
  <si>
    <r>
      <rPr>
        <sz val="11"/>
        <color rgb="FF000000"/>
        <rFont val="Calibri"/>
      </rPr>
      <t>Verify the tuned package has not been installed on the system with the following commands:</t>
    </r>
    <r>
      <rPr>
        <sz val="11"/>
        <color rgb="FF000000"/>
        <rFont val="Calibri"/>
      </rPr>
      <t xml:space="preserve">
</t>
    </r>
    <r>
      <rPr>
        <sz val="11"/>
        <color rgb="FF000000"/>
        <rFont val="Calibri"/>
      </rPr>
      <t>$ sudo yum list installed tuned</t>
    </r>
    <r>
      <rPr>
        <sz val="11"/>
        <color rgb="FF000000"/>
        <rFont val="Calibri"/>
      </rPr>
      <t xml:space="preserve">
</t>
    </r>
    <r>
      <rPr>
        <sz val="11"/>
        <color rgb="FF000000"/>
        <rFont val="Calibri"/>
      </rPr>
      <t>tuned.noarch                                                     2.12.0-3.el8                                                  @anaconda</t>
    </r>
    <r>
      <rPr>
        <sz val="11"/>
        <color rgb="FF000000"/>
        <rFont val="Calibri"/>
      </rPr>
      <t xml:space="preserve">
</t>
    </r>
    <r>
      <rPr>
        <sz val="11"/>
        <color rgb="FF000000"/>
        <rFont val="Calibri"/>
      </rPr>
      <t>If the tuned package is installed and is not documented with the Information System Security Officer (ISSO) as an operational requirement, this is a finding.</t>
    </r>
  </si>
  <si>
    <t>V-237640</t>
  </si>
  <si>
    <r>
      <rPr>
        <sz val="11"/>
        <rFont val="Calibri"/>
      </rPr>
      <t>The krb5-server package must not be installed on RHEL 8.</t>
    </r>
  </si>
  <si>
    <r>
      <rPr>
        <sz val="11"/>
        <color rgb="FF000000"/>
        <rFont val="Calibri"/>
      </rPr>
      <t>Document the krb5-server package with the ISSO as an operational requirement or remove it from the system with the following command:</t>
    </r>
    <r>
      <rPr>
        <sz val="11"/>
        <color rgb="FF000000"/>
        <rFont val="Calibri"/>
      </rPr>
      <t xml:space="preserve">
</t>
    </r>
    <r>
      <rPr>
        <sz val="11"/>
        <color rgb="FF000000"/>
        <rFont val="Calibri"/>
      </rPr>
      <t>$ sudo yum remove krb5-server</t>
    </r>
  </si>
  <si>
    <r>
      <rPr>
        <sz val="11"/>
        <color rgb="FF000000"/>
        <rFont val="Calibri"/>
      </rPr>
      <t>Verify the krb5-server package has not been installed on the system with the following commands:</t>
    </r>
    <r>
      <rPr>
        <sz val="11"/>
        <color rgb="FF000000"/>
        <rFont val="Calibri"/>
      </rPr>
      <t xml:space="preserve">
</t>
    </r>
    <r>
      <rPr>
        <sz val="11"/>
        <color rgb="FF000000"/>
        <rFont val="Calibri"/>
      </rPr>
      <t>If the system is a workstation or is utilizing krb5-server-1.17-18.el8.x86_64 or newer, this is Not Applicable</t>
    </r>
    <r>
      <rPr>
        <sz val="11"/>
        <color rgb="FF000000"/>
        <rFont val="Calibri"/>
      </rPr>
      <t xml:space="preserve">
</t>
    </r>
    <r>
      <rPr>
        <sz val="11"/>
        <color rgb="FF000000"/>
        <rFont val="Calibri"/>
      </rPr>
      <t>$ sudo yum list installed krb5-server</t>
    </r>
    <r>
      <rPr>
        <sz val="11"/>
        <color rgb="FF000000"/>
        <rFont val="Calibri"/>
      </rPr>
      <t xml:space="preserve">
</t>
    </r>
    <r>
      <rPr>
        <sz val="11"/>
        <color rgb="FF000000"/>
        <rFont val="Calibri"/>
      </rPr>
      <t>krb5-server.x86_64 1.17-9.el8 repository</t>
    </r>
    <r>
      <rPr>
        <sz val="11"/>
        <color rgb="FF000000"/>
        <rFont val="Calibri"/>
      </rPr>
      <t xml:space="preserve">
</t>
    </r>
    <r>
      <rPr>
        <sz val="11"/>
        <color rgb="FF000000"/>
        <rFont val="Calibri"/>
      </rPr>
      <t>If the krb5-server package is installed and is not documented with the Information System Security Officer (ISSO) as an operational requirement, this is a finding.</t>
    </r>
  </si>
  <si>
    <t>V-237641</t>
  </si>
  <si>
    <r>
      <rPr>
        <sz val="11"/>
        <rFont val="Calibri"/>
      </rPr>
      <t>RHEL 8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</si>
  <si>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</si>
  <si>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</si>
  <si>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</si>
  <si>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V-237642</t>
  </si>
  <si>
    <r>
      <rPr>
        <sz val="11"/>
        <rFont val="Calibri"/>
      </rPr>
      <t>RHEL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</si>
  <si>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 xml:space="preserve">     Defaults !targetpw</t>
    </r>
    <r>
      <rPr>
        <sz val="11"/>
        <color rgb="FF000000"/>
        <rFont val="Calibri"/>
      </rPr>
      <t xml:space="preserve">
</t>
    </r>
    <r>
      <rPr>
        <sz val="11"/>
        <color rgb="FF000000"/>
        <rFont val="Calibri"/>
      </rPr>
      <t xml:space="preserve">     Defaults !rootpw</t>
    </r>
    <r>
      <rPr>
        <sz val="11"/>
        <color rgb="FF000000"/>
        <rFont val="Calibri"/>
      </rPr>
      <t xml:space="preserve">
</t>
    </r>
    <r>
      <rPr>
        <sz val="11"/>
        <color rgb="FF000000"/>
        <rFont val="Calibri"/>
      </rPr>
      <t xml:space="preserve">     Defaults !runaspw</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/etc/sudoers</t>
    </r>
    <r>
      <rPr>
        <sz val="11"/>
        <color rgb="FF000000"/>
        <rFont val="Calibri"/>
      </rPr>
      <t xml:space="preserve">
</t>
    </r>
    <r>
      <rPr>
        <sz val="11"/>
        <color rgb="FF000000"/>
        <rFont val="Calibri"/>
      </rPr>
      <t xml:space="preserve">     /etc/sudoers.d/</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</si>
  <si>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</si>
  <si>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 xml:space="preserve">     $ sudo grep -Eir '(rootpw|targetpw|runaspw)' /etc/sudoers /etc/sudoers.d* | grep -v '#'</t>
    </r>
    <r>
      <rPr>
        <sz val="11"/>
        <color rgb="FF000000"/>
        <rFont val="Calibri"/>
      </rPr>
      <t xml:space="preserve">
</t>
    </r>
    <r>
      <rPr>
        <sz val="11"/>
        <color rgb="FF000000"/>
        <rFont val="Calibri"/>
      </rPr>
      <t xml:space="preserve">     /etc/sudoers:Defaults !targetpw</t>
    </r>
    <r>
      <rPr>
        <sz val="11"/>
        <color rgb="FF000000"/>
        <rFont val="Calibri"/>
      </rPr>
      <t xml:space="preserve">
</t>
    </r>
    <r>
      <rPr>
        <sz val="11"/>
        <color rgb="FF000000"/>
        <rFont val="Calibri"/>
      </rPr>
      <t xml:space="preserve">     /etc/sudoers:Defaults !rootpw</t>
    </r>
    <r>
      <rPr>
        <sz val="11"/>
        <color rgb="FF000000"/>
        <rFont val="Calibri"/>
      </rPr>
      <t xml:space="preserve">
</t>
    </r>
    <r>
      <rPr>
        <sz val="11"/>
        <color rgb="FF000000"/>
        <rFont val="Calibri"/>
      </rPr>
      <t xml:space="preserve">     /etc/sudoers:Defaults !runaspw</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</si>
  <si>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V-237643</t>
  </si>
  <si>
    <r>
      <rPr>
        <sz val="11"/>
        <rFont val="Calibri"/>
      </rPr>
      <t xml:space="preserve">RHEL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</si>
  <si>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Defaults timestamp_timeout=[value]</t>
    </r>
    <r>
      <rPr>
        <sz val="11"/>
        <color rgb="FF000000"/>
        <rFont val="Calibri"/>
      </rPr>
      <t xml:space="preserve">
</t>
    </r>
    <r>
      <rPr>
        <sz val="11"/>
        <color rgb="FF000000"/>
        <rFont val="Calibri"/>
      </rPr>
      <t>Note: The "[value]" must be a number that is greater than or equal to "0".</t>
    </r>
    <r>
      <rPr>
        <sz val="11"/>
        <color rgb="FF000000"/>
        <rFont val="Calibri"/>
      </rPr>
      <t xml:space="preserve">
</t>
    </r>
    <r>
      <rPr>
        <sz val="11"/>
        <color rgb="FF000000"/>
        <rFont val="Calibri"/>
      </rPr>
      <t>Remove any duplicate or conflicting lines from /etc/sudoers and /etc/sudoers.d/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</si>
  <si>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</si>
  <si>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</si>
  <si>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V-244519</t>
  </si>
  <si>
    <r>
      <rPr>
        <sz val="11"/>
        <rFont val="Calibri"/>
      </rPr>
      <t>RHEL 8 must display a banner before granting local or remote access to the system via a graphical user logon.</t>
    </r>
  </si>
  <si>
    <r>
      <rPr>
        <sz val="11"/>
        <color rgb="FF000000"/>
        <rFont val="Calibri"/>
      </rPr>
      <t>Configure the operating system to display a banner before granting access to the system.</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/etc/dconf/db/local.d/01-banner-message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</si>
  <si>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</si>
  <si>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RHEL 8 displays a banner before granting access to the operating system via a graphical user logon.</t>
    </r>
    <r>
      <rPr>
        <sz val="11"/>
        <color rgb="FF000000"/>
        <rFont val="Calibri"/>
      </rPr>
      <t xml:space="preserve">
</t>
    </r>
    <r>
      <rPr>
        <sz val="11"/>
        <color rgb="FF000000"/>
        <rFont val="Calibri"/>
      </rPr>
      <t xml:space="preserve">Note: This requirement assumes the use of the RHEL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Check to see if the operating system displays a banner at the logon screen with the following command:</t>
    </r>
    <r>
      <rPr>
        <sz val="11"/>
        <color rgb="FF000000"/>
        <rFont val="Calibri"/>
      </rPr>
      <t xml:space="preserve">
</t>
    </r>
    <r>
      <rPr>
        <sz val="11"/>
        <color rgb="FF000000"/>
        <rFont val="Calibri"/>
      </rPr>
      <t>$ sudo grep banner-message-enable /etc/dconf/db/local.d/*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"banner-message-enable" is set to "false" or is missing, this is a finding.</t>
    </r>
  </si>
  <si>
    <t>V-244521</t>
  </si>
  <si>
    <r>
      <rPr>
        <sz val="11"/>
        <rFont val="Calibri"/>
      </rPr>
      <t>RHEL 8 operating systems booted with United Extensible Firmware Interface (UEFI) must require a unique superusers name upon booting into single-user mode and maintenance.</t>
    </r>
  </si>
  <si>
    <r>
      <rPr>
        <sz val="11"/>
        <color rgb="FF000000"/>
        <rFont val="Calibri"/>
      </rPr>
      <t>Configure the system to have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/boot/efi/EFI/redhat/grub.cfg</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</si>
  <si>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RHEL 8 and is designed to require a password to boot into single-user mode or make modifications to the boot menu.</t>
    </r>
    <r>
      <rPr>
        <sz val="11"/>
        <color rgb="FF000000"/>
        <rFont val="Calibri"/>
      </rPr>
      <t xml:space="preserve">
</t>
    </r>
    <r>
      <rPr>
        <sz val="11"/>
        <color rgb="FF000000"/>
        <rFont val="Calibri"/>
      </rPr>
      <t>The GRUB 2 superuser account is an account of last resort. Establishing a unique username for this account hardens the boot loader against brute force attacks. Due to the nature of the superuser account database being distinct from the OS account database, this allows the use of a username that is not among those within the OS account database. Examples of non-unique superusers names are root, superuser, unlock, etc.</t>
    </r>
  </si>
  <si>
    <r>
      <rPr>
        <sz val="11"/>
        <color rgb="FF000000"/>
        <rFont val="Calibri"/>
      </rPr>
      <t>For systems that use BIOS,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/boot/efi/EFI/redhat/grub.cfg</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</si>
  <si>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V-244522</t>
  </si>
  <si>
    <r>
      <rPr>
        <sz val="11"/>
        <rFont val="Calibri"/>
      </rPr>
      <t>RHEL 8 operating systems booted with a BIOS must require a unique superusers name upon booting into single-user and maintenance modes.</t>
    </r>
  </si>
  <si>
    <r>
      <rPr>
        <sz val="11"/>
        <color rgb="FF000000"/>
        <rFont val="Calibri"/>
      </rPr>
      <t>Configure the system to have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/boot/grub2/grub.cfg</t>
    </r>
  </si>
  <si>
    <r>
      <rPr>
        <sz val="11"/>
        <color rgb="FF000000"/>
        <rFont val="Calibri"/>
      </rPr>
      <t>For systems that use UEFI,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/boot/grub2/grub.cfg</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</si>
  <si>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V-244523</t>
  </si>
  <si>
    <r>
      <rPr>
        <sz val="11"/>
        <rFont val="Calibri"/>
      </rPr>
      <t>RHEL 8 operating systems must require authentication upon booting into emergency mode.</t>
    </r>
  </si>
  <si>
    <r>
      <rPr>
        <sz val="11"/>
        <color rgb="FF000000"/>
        <rFont val="Calibri"/>
      </rPr>
      <t>Configure the system to require authentication upon booting into emergency mode by adding the following line to the "/usr/lib/systemd/system/emergency.service" file.</t>
    </r>
    <r>
      <rPr>
        <sz val="11"/>
        <color rgb="FF000000"/>
        <rFont val="Calibri"/>
      </rPr>
      <t xml:space="preserve">
</t>
    </r>
    <r>
      <rPr>
        <sz val="11"/>
        <color rgb="FF000000"/>
        <rFont val="Calibri"/>
      </rPr>
      <t>ExecStart=-/usr/lib/systemd/systemd-sulogin-shell emergency</t>
    </r>
  </si>
  <si>
    <r>
      <rPr>
        <sz val="11"/>
        <color rgb="FF000000"/>
        <rFont val="Calibri"/>
      </rPr>
      <t>Check to see if the system requires authentication for emergency mode with the following command:</t>
    </r>
    <r>
      <rPr>
        <sz val="11"/>
        <color rgb="FF000000"/>
        <rFont val="Calibri"/>
      </rPr>
      <t xml:space="preserve">
</t>
    </r>
    <r>
      <rPr>
        <sz val="11"/>
        <color rgb="FF000000"/>
        <rFont val="Calibri"/>
      </rPr>
      <t>$ sudo grep sulogin-shell /usr/lib/systemd/system/emergency.service</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If the "ExecStart" line is configured for anything other than "/usr/lib/systemd/systemd-sulogin-shell emergency", commented out, or missing, this is a finding.</t>
    </r>
  </si>
  <si>
    <t>V-244524</t>
  </si>
  <si>
    <r>
      <rPr>
        <sz val="11"/>
        <rFont val="Calibri"/>
      </rPr>
      <t>The RHEL 8 pam_unix.so module must be configured in the system-auth file to use a FIPS 140-2 approved cryptographic hashing algorithm for system authentication.</t>
    </r>
  </si>
  <si>
    <r>
      <rPr>
        <sz val="11"/>
        <color rgb="FF000000"/>
        <rFont val="Calibri"/>
      </rPr>
      <t>Configure RHEL 8 to use a FIPS 140-2 approved cryptographic hashing algorithm for system authentication.</t>
    </r>
    <r>
      <rPr>
        <sz val="11"/>
        <color rgb="FF000000"/>
        <rFont val="Calibri"/>
      </rPr>
      <t xml:space="preserve">
</t>
    </r>
    <r>
      <rPr>
        <sz val="11"/>
        <color rgb="FF000000"/>
        <rFont val="Calibri"/>
      </rPr>
      <t>Edit/modify the following line in the "/etc/pam.d/system-auth"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</si>
  <si>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Verify that pam_unix.so module is configured to use sha512.</t>
    </r>
    <r>
      <rPr>
        <sz val="11"/>
        <color rgb="FF000000"/>
        <rFont val="Calibri"/>
      </rPr>
      <t xml:space="preserve">
</t>
    </r>
    <r>
      <rPr>
        <sz val="11"/>
        <color rgb="FF000000"/>
        <rFont val="Calibri"/>
      </rPr>
      <t>Check that pam_unix.so module is configured to use sha512 in /etc/pam.d/system-auth with the following command:</t>
    </r>
    <r>
      <rPr>
        <sz val="11"/>
        <color rgb="FF000000"/>
        <rFont val="Calibri"/>
      </rPr>
      <t xml:space="preserve">
</t>
    </r>
    <r>
      <rPr>
        <sz val="11"/>
        <color rgb="FF000000"/>
        <rFont val="Calibri"/>
      </rPr>
      <t>$ sudo grep password /etc/pam.d/system-auth | grep pam_unix</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is commented out, this is a finding.</t>
    </r>
  </si>
  <si>
    <t>V-244525</t>
  </si>
  <si>
    <r>
      <rPr>
        <sz val="11"/>
        <rFont val="Calibri"/>
      </rPr>
      <t>RHEL 8 must be configured so that all network connections associated with SSH traffic are terminated after 10 minutes of becoming unresponsive.</t>
    </r>
  </si>
  <si>
    <r>
      <rPr>
        <sz val="11"/>
        <color rgb="FF000000"/>
        <rFont val="Calibri"/>
      </rPr>
      <t>Note: This setting must be applied in conjunction with RHEL-08-010200 to function correctly.</t>
    </r>
    <r>
      <rPr>
        <sz val="11"/>
        <color rgb="FF000000"/>
        <rFont val="Calibri"/>
      </rPr>
      <t xml:space="preserve">
</t>
    </r>
    <r>
      <rPr>
        <sz val="11"/>
        <color rgb="FF000000"/>
        <rFont val="Calibri"/>
      </rPr>
      <t>Configure the SSH server to terminate a user session automatically after the SSH client has been unresponsive for 10 minutes.</t>
    </r>
    <r>
      <rPr>
        <sz val="11"/>
        <color rgb="FF000000"/>
        <rFont val="Calibri"/>
      </rPr>
      <t xml:space="preserve">
</t>
    </r>
    <r>
      <rPr>
        <sz val="11"/>
        <color rgb="FF000000"/>
        <rFont val="Calibri"/>
      </rPr>
      <t>Modify or append the following lines in the "/etc/ssh/sshd_config" file:</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xml:space="preserve">     $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</si>
  <si>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RHEL 8 uses /etc/ssh/sshd_config for configurations of OpenSSH. Within the sshd_config, the product of the values of "ClientAliveInterval" and "ClientAliveCountMax" is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SRG-OS-000163-GPOS-00072, SRG-OS-000126-GPOS-00066, SRG-OS-000279-GPOS-00109</t>
    </r>
  </si>
  <si>
    <r>
      <rPr>
        <sz val="11"/>
        <color rgb="FF000000"/>
        <rFont val="Calibri"/>
      </rPr>
      <t>Verify the SSH server automatically terminates a user session after the SSH client has been unresponsive for 10 minutes.</t>
    </r>
    <r>
      <rPr>
        <sz val="11"/>
        <color rgb="FF000000"/>
        <rFont val="Calibri"/>
      </rPr>
      <t xml:space="preserve">
</t>
    </r>
    <r>
      <rPr>
        <sz val="11"/>
        <color rgb="FF000000"/>
        <rFont val="Calibri"/>
      </rPr>
      <t>Check that the "ClientAliveInterval" variable is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does not have a value of "600" or less in "/etc/ssh/sshd_config", or is commented out, this is a finding.</t>
    </r>
    <r>
      <rPr>
        <sz val="11"/>
        <color rgb="FF000000"/>
        <rFont val="Calibri"/>
      </rPr>
      <t xml:space="preserve">
</t>
    </r>
    <r>
      <rPr>
        <sz val="11"/>
        <color rgb="FF000000"/>
        <rFont val="Calibri"/>
      </rPr>
      <t>If conflicting results are returned, this is a finding.</t>
    </r>
  </si>
  <si>
    <t>V-244527</t>
  </si>
  <si>
    <r>
      <rPr>
        <sz val="11"/>
        <rFont val="Calibri"/>
      </rPr>
      <t>RHEL 8 must have the packages required to use the hardware random number generator entropy gatherer service.</t>
    </r>
  </si>
  <si>
    <r>
      <rPr>
        <sz val="11"/>
        <color rgb="FF000000"/>
        <rFont val="Calibri"/>
      </rPr>
      <t>Install the packages required to enabled the hardware random number generator entropy gatherer service with the following command:</t>
    </r>
    <r>
      <rPr>
        <sz val="11"/>
        <color rgb="FF000000"/>
        <rFont val="Calibri"/>
      </rPr>
      <t xml:space="preserve">
</t>
    </r>
    <r>
      <rPr>
        <sz val="11"/>
        <color rgb="FF000000"/>
        <rFont val="Calibri"/>
      </rPr>
      <t>$ sudo yum install rng-tools</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</si>
  <si>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</si>
  <si>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Note: For RHEL versions 8.4 and above running with kernel FIPS mode enabled as specified by RHEL-08-010020, this requirement is Not Applicable.</t>
    </r>
    <r>
      <rPr>
        <sz val="11"/>
        <color rgb="FF000000"/>
        <rFont val="Calibri"/>
      </rPr>
      <t xml:space="preserve">
</t>
    </r>
    <r>
      <rPr>
        <sz val="11"/>
        <color rgb="FF000000"/>
        <rFont val="Calibri"/>
      </rPr>
      <t>Check that RHEL 8 has the packages required to enabled the hardware random number generator entropy gatherer service with the following command:</t>
    </r>
    <r>
      <rPr>
        <sz val="11"/>
        <color rgb="FF000000"/>
        <rFont val="Calibri"/>
      </rPr>
      <t xml:space="preserve">
</t>
    </r>
    <r>
      <rPr>
        <sz val="11"/>
        <color rgb="FF000000"/>
        <rFont val="Calibri"/>
      </rPr>
      <t>$ sudo yum list installed rng-tools</t>
    </r>
    <r>
      <rPr>
        <sz val="11"/>
        <color rgb="FF000000"/>
        <rFont val="Calibri"/>
      </rPr>
      <t xml:space="preserve">
</t>
    </r>
    <r>
      <rPr>
        <sz val="11"/>
        <color rgb="FF000000"/>
        <rFont val="Calibri"/>
      </rPr>
      <t>rng-tools.x86_64                       6.8-3.el8                        @anaconda</t>
    </r>
    <r>
      <rPr>
        <sz val="11"/>
        <color rgb="FF000000"/>
        <rFont val="Calibri"/>
      </rPr>
      <t xml:space="preserve">
</t>
    </r>
    <r>
      <rPr>
        <sz val="11"/>
        <color rgb="FF000000"/>
        <rFont val="Calibri"/>
      </rPr>
      <t>If the "rng-tools" package is not installed, this is a finding.</t>
    </r>
  </si>
  <si>
    <t>V-244528</t>
  </si>
  <si>
    <r>
      <rPr>
        <sz val="11"/>
        <rFont val="Calibri"/>
      </rPr>
      <t>The RHEL 8 SSH daemon must not allow GSSAPI authentication, except to fulfill documented and validated mission requirements.</t>
    </r>
  </si>
  <si>
    <r>
      <rPr>
        <sz val="11"/>
        <color rgb="FF000000"/>
        <rFont val="Calibri"/>
      </rPr>
      <t>Configure the SSH daemon to not allow GSSAPI authentication.</t>
    </r>
    <r>
      <rPr>
        <sz val="11"/>
        <color rgb="FF000000"/>
        <rFont val="Calibri"/>
      </rPr>
      <t xml:space="preserve">
</t>
    </r>
    <r>
      <rPr>
        <sz val="11"/>
        <color rgb="FF000000"/>
        <rFont val="Calibri"/>
      </rPr>
      <t>Add the following line in "/etc/ssh/sshd_config", or uncomment the line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</si>
  <si>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Verify the SSH daemon does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value is returned as "yes", the returned line is commented out, no output is returned, or has not been documented with the  information system security officer (ISSO), this is a finding.</t>
    </r>
    <r>
      <rPr>
        <sz val="11"/>
        <color rgb="FF000000"/>
        <rFont val="Calibri"/>
      </rPr>
      <t xml:space="preserve">
</t>
    </r>
    <r>
      <rPr>
        <sz val="11"/>
        <color rgb="FF000000"/>
        <rFont val="Calibri"/>
      </rPr>
      <t>If conflicting results are returned, this is a finding.</t>
    </r>
  </si>
  <si>
    <t>V-244529</t>
  </si>
  <si>
    <r>
      <rPr>
        <sz val="11"/>
        <rFont val="Calibri"/>
      </rPr>
      <t>RHEL 8 must use a separate file system for /var/tmp.</t>
    </r>
  </si>
  <si>
    <r>
      <rPr>
        <sz val="11"/>
        <color rgb="FF000000"/>
        <rFont val="Calibri"/>
      </rPr>
      <t>Migrate the "/var/tmp" path onto a separate file system.</t>
    </r>
  </si>
  <si>
    <r>
      <rPr>
        <sz val="11"/>
        <color rgb="FF000000"/>
        <rFont val="Calibri"/>
      </rPr>
      <t>Verify that a separate file system has been created for "/var/tmp".</t>
    </r>
    <r>
      <rPr>
        <sz val="11"/>
        <color rgb="FF000000"/>
        <rFont val="Calibri"/>
      </rPr>
      <t xml:space="preserve">
</t>
    </r>
    <r>
      <rPr>
        <sz val="11"/>
        <color rgb="FF000000"/>
        <rFont val="Calibri"/>
      </rPr>
      <t>Check that a file system has been created for "/var/tmp" with the following command:</t>
    </r>
    <r>
      <rPr>
        <sz val="11"/>
        <color rgb="FF000000"/>
        <rFont val="Calibri"/>
      </rPr>
      <t xml:space="preserve">
</t>
    </r>
    <r>
      <rPr>
        <sz val="11"/>
        <color rgb="FF000000"/>
        <rFont val="Calibri"/>
      </rPr>
      <t xml:space="preserve">     $ sudo grep /var/tmp /etc/fstab</t>
    </r>
    <r>
      <rPr>
        <sz val="11"/>
        <color rgb="FF000000"/>
        <rFont val="Calibri"/>
      </rPr>
      <t xml:space="preserve">
</t>
    </r>
    <r>
      <rPr>
        <sz val="11"/>
        <color rgb="FF000000"/>
        <rFont val="Calibri"/>
      </rPr>
      <t xml:space="preserve">     /dev/mapper/...   /var/tmp   xfs   defaults,nodev,noexec,nosuid 0 0</t>
    </r>
    <r>
      <rPr>
        <sz val="11"/>
        <color rgb="FF000000"/>
        <rFont val="Calibri"/>
      </rPr>
      <t xml:space="preserve">
</t>
    </r>
    <r>
      <rPr>
        <sz val="11"/>
        <color rgb="FF000000"/>
        <rFont val="Calibri"/>
      </rPr>
      <t>If a separate entry for "/var/tmp" is not in use, this is a finding.</t>
    </r>
  </si>
  <si>
    <t>V-244530</t>
  </si>
  <si>
    <r>
      <rPr>
        <sz val="11"/>
        <rFont val="Calibri"/>
      </rPr>
      <t>RHEL 8 must prevent files with the setuid and setgid bit set from being executed on the /boot/efi directory.</t>
    </r>
  </si>
  <si>
    <r>
      <rPr>
        <sz val="11"/>
        <color rgb="FF000000"/>
        <rFont val="Calibri"/>
      </rPr>
      <t>Configure the "/etc/fstab" to use the "nosuid" option on the /boot/efi directory.</t>
    </r>
  </si>
  <si>
    <r>
      <rPr>
        <sz val="11"/>
        <color rgb="FF000000"/>
        <rFont val="Calibri"/>
      </rPr>
      <t>Note: For systems that use BIOS, this is not applicable.</t>
    </r>
    <r>
      <rPr>
        <sz val="11"/>
        <color rgb="FF000000"/>
        <rFont val="Calibri"/>
      </rPr>
      <t xml:space="preserve">
</t>
    </r>
    <r>
      <rPr>
        <sz val="11"/>
        <color rgb="FF000000"/>
        <rFont val="Calibri"/>
      </rPr>
      <t>Verify the /boot/efi directory is mounted with the "nosuid" option with the following command:</t>
    </r>
    <r>
      <rPr>
        <sz val="11"/>
        <color rgb="FF000000"/>
        <rFont val="Calibri"/>
      </rPr>
      <t xml:space="preserve">
</t>
    </r>
    <r>
      <rPr>
        <sz val="11"/>
        <color rgb="FF000000"/>
        <rFont val="Calibri"/>
      </rPr>
      <t>$ sudo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</si>
  <si>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V-244531</t>
  </si>
  <si>
    <r>
      <rPr>
        <sz val="11"/>
        <rFont val="Calibri"/>
      </rPr>
      <t>All RHEL 8 local interactive user home directory files must have mode 0750 or less permissive.</t>
    </r>
  </si>
  <si>
    <r>
      <rPr>
        <sz val="11"/>
        <color rgb="FF000000"/>
        <rFont val="Calibri"/>
      </rPr>
      <t>Set the mode on files and directories in the local interactive user home directory with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sudo chmod 0750 /home/smithj/&lt;file or directory&gt;</t>
    </r>
  </si>
  <si>
    <r>
      <rPr>
        <sz val="11"/>
        <color rgb="FF000000"/>
        <rFont val="Calibri"/>
      </rPr>
      <t>Verify all files and directories contained in a local interactive user home directory, excluding local initialization files, have a mode of "0750".</t>
    </r>
    <r>
      <rPr>
        <sz val="11"/>
        <color rgb="FF000000"/>
        <rFont val="Calibri"/>
      </rPr>
      <t xml:space="preserve">
</t>
    </r>
    <r>
      <rPr>
        <sz val="11"/>
        <color rgb="FF000000"/>
        <rFont val="Calibri"/>
      </rPr>
      <t>Files that begin with a "." are excluded from this requirement.</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/home/smithj</t>
    </r>
    <r>
      <rPr>
        <sz val="11"/>
        <color rgb="FF000000"/>
        <rFont val="Calibri"/>
      </rPr>
      <t xml:space="preserve">
</t>
    </r>
    <r>
      <rPr>
        <sz val="11"/>
        <color rgb="FF000000"/>
        <rFont val="Calibri"/>
      </rPr>
      <t>-rwxr-x--- 1 smithj smithj 18 Mar 5 17:06 file1</t>
    </r>
    <r>
      <rPr>
        <sz val="11"/>
        <color rgb="FF000000"/>
        <rFont val="Calibri"/>
      </rPr>
      <t xml:space="preserve">
</t>
    </r>
    <r>
      <rPr>
        <sz val="11"/>
        <color rgb="FF000000"/>
        <rFont val="Calibri"/>
      </rPr>
      <t>-rwxr----- 1 smithj smithj 193 Mar 5 17:06 file2</t>
    </r>
    <r>
      <rPr>
        <sz val="11"/>
        <color rgb="FF000000"/>
        <rFont val="Calibri"/>
      </rPr>
      <t xml:space="preserve">
</t>
    </r>
    <r>
      <rPr>
        <sz val="11"/>
        <color rgb="FF000000"/>
        <rFont val="Calibri"/>
      </rPr>
      <t>-rw-r-x--- 1 smithj smithj 231 Mar 5 17:06 file3</t>
    </r>
    <r>
      <rPr>
        <sz val="11"/>
        <color rgb="FF000000"/>
        <rFont val="Calibri"/>
      </rPr>
      <t xml:space="preserve">
</t>
    </r>
    <r>
      <rPr>
        <sz val="11"/>
        <color rgb="FF000000"/>
        <rFont val="Calibri"/>
      </rPr>
      <t>If any files or directories are found with a mode more permissive than "0750", this is a finding.</t>
    </r>
  </si>
  <si>
    <t>V-244532</t>
  </si>
  <si>
    <r>
      <rPr>
        <sz val="11"/>
        <rFont val="Calibri"/>
      </rPr>
      <t>RHEL 8 must be configured so that all files and directories contained in local interactive user home directories are group-owned by a group of which the home directory owner is a member.</t>
    </r>
  </si>
  <si>
    <r>
      <rPr>
        <sz val="11"/>
        <color rgb="FF000000"/>
        <rFont val="Calibri"/>
      </rPr>
      <t>Change the group of a local interactive user's files and directories to a group that the interactive user is a member. To change the group owner of a local interactive user's files and directories, use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sudo chgrp smithj /home/smithj/&lt;file or directory&gt;</t>
    </r>
  </si>
  <si>
    <r>
      <rPr>
        <sz val="11"/>
        <color rgb="FF000000"/>
        <rFont val="Calibri"/>
      </rPr>
      <t>If a local interactive user's files are group-owned by a group of which the user is not a member, unintended users may be able to access them.</t>
    </r>
  </si>
  <si>
    <r>
      <rPr>
        <sz val="11"/>
        <color rgb="FF000000"/>
        <rFont val="Calibri"/>
      </rPr>
      <t>Verify all files and directories in a local interactive user home directory are group-owned by a group that the user is a member.</t>
    </r>
    <r>
      <rPr>
        <sz val="11"/>
        <color rgb="FF000000"/>
        <rFont val="Calibri"/>
      </rPr>
      <t xml:space="preserve">
</t>
    </r>
    <r>
      <rPr>
        <sz val="11"/>
        <color rgb="FF000000"/>
        <rFont val="Calibri"/>
      </rPr>
      <t>Check the group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/&lt;home directory&gt;/&lt;users home directory&gt;/</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sa        231 Mar  5 17:06 file3</t>
    </r>
    <r>
      <rPr>
        <sz val="11"/>
        <color rgb="FF000000"/>
        <rFont val="Calibri"/>
      </rPr>
      <t xml:space="preserve">
</t>
    </r>
    <r>
      <rPr>
        <sz val="11"/>
        <color rgb="FF000000"/>
        <rFont val="Calibri"/>
      </rPr>
      <t>If any files are found with a group owner different from the home directory user private group, check to see if the user is a member of that group with the following command:</t>
    </r>
    <r>
      <rPr>
        <sz val="11"/>
        <color rgb="FF000000"/>
        <rFont val="Calibri"/>
      </rPr>
      <t xml:space="preserve">
</t>
    </r>
    <r>
      <rPr>
        <sz val="11"/>
        <color rgb="FF000000"/>
        <rFont val="Calibri"/>
      </rPr>
      <t>$ sudo grep smithj /etc/group</t>
    </r>
    <r>
      <rPr>
        <sz val="11"/>
        <color rgb="FF000000"/>
        <rFont val="Calibri"/>
      </rPr>
      <t xml:space="preserve">
</t>
    </r>
    <r>
      <rPr>
        <sz val="11"/>
        <color rgb="FF000000"/>
        <rFont val="Calibri"/>
      </rPr>
      <t xml:space="preserve">sa:x:100:juan,shelley,bob,smithj </t>
    </r>
    <r>
      <rPr>
        <sz val="11"/>
        <color rgb="FF000000"/>
        <rFont val="Calibri"/>
      </rPr>
      <t xml:space="preserve">
</t>
    </r>
    <r>
      <rPr>
        <sz val="11"/>
        <color rgb="FF000000"/>
        <rFont val="Calibri"/>
      </rPr>
      <t>smithj:x:521:smithj</t>
    </r>
    <r>
      <rPr>
        <sz val="11"/>
        <color rgb="FF000000"/>
        <rFont val="Calibri"/>
      </rPr>
      <t xml:space="preserve">
</t>
    </r>
    <r>
      <rPr>
        <sz val="11"/>
        <color rgb="FF000000"/>
        <rFont val="Calibri"/>
      </rPr>
      <t>If any files or directories are group owned by a group that the directory owner is not a member of verify that it is documented with the information system security officer (ISSO). If it is not, this is a finding.</t>
    </r>
  </si>
  <si>
    <t>V-244533</t>
  </si>
  <si>
    <r>
      <rPr>
        <sz val="11"/>
        <rFont val="Calibri"/>
      </rPr>
      <t>RHEL 8 must configure the use of the pam_faillock.so module in the /etc/pam.d/system-auth file.</t>
    </r>
  </si>
  <si>
    <r>
      <rPr>
        <sz val="11"/>
        <color rgb="FF000000"/>
        <rFont val="Calibri"/>
      </rPr>
      <t>Configure the operating system to include the use of the pam_faillock.so module in the /etc/pam.d/system-auth file.</t>
    </r>
    <r>
      <rPr>
        <sz val="11"/>
        <color rgb="FF000000"/>
        <rFont val="Calibri"/>
      </rPr>
      <t xml:space="preserve">
</t>
    </r>
    <r>
      <rPr>
        <sz val="11"/>
        <color rgb="FF000000"/>
        <rFont val="Calibri"/>
      </rPr>
      <t>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</si>
  <si>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In RHEL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The preauth argument must be used when the module is called before the modules which ask for the user credentials such as the password.</t>
    </r>
    <r>
      <rPr>
        <sz val="11"/>
        <color rgb="FF000000"/>
        <rFont val="Calibri"/>
      </rPr>
      <t xml:space="preserve">
</t>
    </r>
    <r>
      <rPr>
        <sz val="11"/>
        <color rgb="FF000000"/>
        <rFont val="Calibri"/>
      </rPr>
      <t>Satisfies: SRG-OS-000021-GPOS-00005, SRG-OS-000329-GPOS-00128</t>
    </r>
  </si>
  <si>
    <r>
      <rPr>
        <sz val="11"/>
        <color rgb="FF000000"/>
        <rFont val="Calibri"/>
      </rPr>
      <t>Verify the pam_faillock.so module is present and is listed before the pam.unix.so line in the "/etc/pam.d/system-auth" file:</t>
    </r>
    <r>
      <rPr>
        <sz val="11"/>
        <color rgb="FF000000"/>
        <rFont val="Calibri"/>
      </rPr>
      <t xml:space="preserve">
</t>
    </r>
    <r>
      <rPr>
        <sz val="11"/>
        <color rgb="FF000000"/>
        <rFont val="Calibri"/>
      </rPr>
      <t>Note: The first field in the output is the line number of the entry</t>
    </r>
    <r>
      <rPr>
        <sz val="11"/>
        <color rgb="FF000000"/>
        <rFont val="Calibri"/>
      </rPr>
      <t xml:space="preserve">
</t>
    </r>
    <r>
      <rPr>
        <sz val="11"/>
        <color rgb="FF000000"/>
        <rFont val="Calibri"/>
      </rPr>
      <t>$ sudo grep -E -n 'pam_faillock.so|pam_unix.so' /etc/pam.d/system-auth</t>
    </r>
    <r>
      <rPr>
        <sz val="11"/>
        <color rgb="FF000000"/>
        <rFont val="Calibri"/>
      </rPr>
      <t xml:space="preserve">
</t>
    </r>
    <r>
      <rPr>
        <sz val="11"/>
        <color rgb="FF000000"/>
        <rFont val="Calibri"/>
      </rPr>
      <t>7:auth required pam_faillock.so preauth silent</t>
    </r>
    <r>
      <rPr>
        <sz val="11"/>
        <color rgb="FF000000"/>
        <rFont val="Calibri"/>
      </rPr>
      <t xml:space="preserve">
</t>
    </r>
    <r>
      <rPr>
        <sz val="11"/>
        <color rgb="FF000000"/>
        <rFont val="Calibri"/>
      </rPr>
      <t>13:auth sufficient pam_unix.so</t>
    </r>
    <r>
      <rPr>
        <sz val="11"/>
        <color rgb="FF000000"/>
        <rFont val="Calibri"/>
      </rPr>
      <t xml:space="preserve">
</t>
    </r>
    <r>
      <rPr>
        <sz val="11"/>
        <color rgb="FF000000"/>
        <rFont val="Calibri"/>
      </rPr>
      <t>17:auth required pam_faillock.so authfail</t>
    </r>
    <r>
      <rPr>
        <sz val="11"/>
        <color rgb="FF000000"/>
        <rFont val="Calibri"/>
      </rPr>
      <t xml:space="preserve">
</t>
    </r>
    <r>
      <rPr>
        <sz val="11"/>
        <color rgb="FF000000"/>
        <rFont val="Calibri"/>
      </rPr>
      <t>21:account required pam_faillock.so</t>
    </r>
    <r>
      <rPr>
        <sz val="11"/>
        <color rgb="FF000000"/>
        <rFont val="Calibri"/>
      </rPr>
      <t xml:space="preserve">
</t>
    </r>
    <r>
      <rPr>
        <sz val="11"/>
        <color rgb="FF000000"/>
        <rFont val="Calibri"/>
      </rPr>
      <t>22:account required pam_unix.so</t>
    </r>
    <r>
      <rPr>
        <sz val="11"/>
        <color rgb="FF000000"/>
        <rFont val="Calibri"/>
      </rPr>
      <t xml:space="preserve">
</t>
    </r>
    <r>
      <rPr>
        <sz val="11"/>
        <color rgb="FF000000"/>
        <rFont val="Calibri"/>
      </rPr>
      <t>33:password sufficient pam_unix.so sha512 shadow use_authtok</t>
    </r>
    <r>
      <rPr>
        <sz val="11"/>
        <color rgb="FF000000"/>
        <rFont val="Calibri"/>
      </rPr>
      <t xml:space="preserve">
</t>
    </r>
    <r>
      <rPr>
        <sz val="11"/>
        <color rgb="FF000000"/>
        <rFont val="Calibri"/>
      </rPr>
      <t>42:session required pam_unix.so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</si>
  <si>
    <t>V-244534</t>
  </si>
  <si>
    <r>
      <rPr>
        <sz val="11"/>
        <rFont val="Calibri"/>
      </rPr>
      <t>RHEL 8 must configure the use of the pam_faillock.so module in the /etc/pam.d/password-auth file.</t>
    </r>
  </si>
  <si>
    <r>
      <rPr>
        <sz val="11"/>
        <color rgb="FF000000"/>
        <rFont val="Calibri"/>
      </rPr>
      <t>Configure the operating system to include the use of the pam_faillock.so module in the /etc/pam.d/password-auth file.</t>
    </r>
    <r>
      <rPr>
        <sz val="11"/>
        <color rgb="FF000000"/>
        <rFont val="Calibri"/>
      </rPr>
      <t xml:space="preserve">
</t>
    </r>
    <r>
      <rPr>
        <sz val="11"/>
        <color rgb="FF000000"/>
        <rFont val="Calibri"/>
      </rPr>
      <t>Add/Modify the appropriate sections of the "/etc/pam.d/password-auth"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</si>
  <si>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In RHEL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The preauth argument must be used when the module is called before the modules which ask for the user credentials such as the password.</t>
    </r>
    <r>
      <rPr>
        <sz val="11"/>
        <color rgb="FF000000"/>
        <rFont val="Calibri"/>
      </rPr>
      <t xml:space="preserve">
</t>
    </r>
    <r>
      <rPr>
        <sz val="11"/>
        <color rgb="FF000000"/>
        <rFont val="Calibri"/>
      </rPr>
      <t>Satisfies: SRG-OS-000021-GPOS-00005, SRG-OS-000329-GPOS-00128</t>
    </r>
  </si>
  <si>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pam_faillock.so module is present and is listed before the pam.unix.so line in the "/etc/pam.d/password-auth" file:</t>
    </r>
    <r>
      <rPr>
        <sz val="11"/>
        <color rgb="FF000000"/>
        <rFont val="Calibri"/>
      </rPr>
      <t xml:space="preserve">
</t>
    </r>
    <r>
      <rPr>
        <sz val="11"/>
        <color rgb="FF000000"/>
        <rFont val="Calibri"/>
      </rPr>
      <t>Note: The first field in the output is the line number of the entry</t>
    </r>
    <r>
      <rPr>
        <sz val="11"/>
        <color rgb="FF000000"/>
        <rFont val="Calibri"/>
      </rPr>
      <t xml:space="preserve">
</t>
    </r>
    <r>
      <rPr>
        <sz val="11"/>
        <color rgb="FF000000"/>
        <rFont val="Calibri"/>
      </rPr>
      <t>$ sudo grep -E -n 'pam_faillock.so|pam_unix.so' /etc/pam.d/password-auth</t>
    </r>
    <r>
      <rPr>
        <sz val="11"/>
        <color rgb="FF000000"/>
        <rFont val="Calibri"/>
      </rPr>
      <t xml:space="preserve">
</t>
    </r>
    <r>
      <rPr>
        <sz val="11"/>
        <color rgb="FF000000"/>
        <rFont val="Calibri"/>
      </rPr>
      <t>7:auth required pam_faillock.so preauth silent</t>
    </r>
    <r>
      <rPr>
        <sz val="11"/>
        <color rgb="FF000000"/>
        <rFont val="Calibri"/>
      </rPr>
      <t xml:space="preserve">
</t>
    </r>
    <r>
      <rPr>
        <sz val="11"/>
        <color rgb="FF000000"/>
        <rFont val="Calibri"/>
      </rPr>
      <t>11:auth sufficient pam_unix.so</t>
    </r>
    <r>
      <rPr>
        <sz val="11"/>
        <color rgb="FF000000"/>
        <rFont val="Calibri"/>
      </rPr>
      <t xml:space="preserve">
</t>
    </r>
    <r>
      <rPr>
        <sz val="11"/>
        <color rgb="FF000000"/>
        <rFont val="Calibri"/>
      </rPr>
      <t>15:auth required pam_faillock.so authfail</t>
    </r>
    <r>
      <rPr>
        <sz val="11"/>
        <color rgb="FF000000"/>
        <rFont val="Calibri"/>
      </rPr>
      <t xml:space="preserve">
</t>
    </r>
    <r>
      <rPr>
        <sz val="11"/>
        <color rgb="FF000000"/>
        <rFont val="Calibri"/>
      </rPr>
      <t>19:account required pam_faillock.so</t>
    </r>
    <r>
      <rPr>
        <sz val="11"/>
        <color rgb="FF000000"/>
        <rFont val="Calibri"/>
      </rPr>
      <t xml:space="preserve">
</t>
    </r>
    <r>
      <rPr>
        <sz val="11"/>
        <color rgb="FF000000"/>
        <rFont val="Calibri"/>
      </rPr>
      <t>20:account required pam_unix.so</t>
    </r>
    <r>
      <rPr>
        <sz val="11"/>
        <color rgb="FF000000"/>
        <rFont val="Calibri"/>
      </rPr>
      <t xml:space="preserve">
</t>
    </r>
    <r>
      <rPr>
        <sz val="11"/>
        <color rgb="FF000000"/>
        <rFont val="Calibri"/>
      </rPr>
      <t>31:password sufficient pam_unix.so sha512 shadow use_authtok</t>
    </r>
    <r>
      <rPr>
        <sz val="11"/>
        <color rgb="FF000000"/>
        <rFont val="Calibri"/>
      </rPr>
      <t xml:space="preserve">
</t>
    </r>
    <r>
      <rPr>
        <sz val="11"/>
        <color rgb="FF000000"/>
        <rFont val="Calibri"/>
      </rPr>
      <t>40:session required pam_unix.so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</si>
  <si>
    <t>V-244535</t>
  </si>
  <si>
    <r>
      <rPr>
        <sz val="11"/>
        <rFont val="Calibri"/>
      </rPr>
      <t>RHEL 8 must initiate a session lock for graphical user interfaces when the screensaver is activated.</t>
    </r>
  </si>
  <si>
    <r>
      <rPr>
        <sz val="11"/>
        <color rgb="FF000000"/>
        <rFont val="Calibri"/>
      </rPr>
      <t>Configure the operating system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</si>
  <si>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Satisfies: SRG-OS-000029-GPOS-00010, SRG-OS-000031-GPOS-00012, SRG-OS-000480-GPOS-00227</t>
    </r>
  </si>
  <si>
    <r>
      <rPr>
        <sz val="11"/>
        <color rgb="FF000000"/>
        <rFont val="Calibri"/>
      </rPr>
      <t>Verify the operating system initiates a session lock a for graphical user interfaces when the screensaver is activated with the following command:</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sudo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missing, or is not set to "5" or less, this is a finding.</t>
    </r>
  </si>
  <si>
    <t>V-244536</t>
  </si>
  <si>
    <r>
      <rPr>
        <sz val="11"/>
        <rFont val="Calibri"/>
      </rPr>
      <t>RHEL 8 must disable the user list at logon for graphical user interfaces.</t>
    </r>
  </si>
  <si>
    <r>
      <rPr>
        <sz val="11"/>
        <color rgb="FF000000"/>
        <rFont val="Calibri"/>
      </rPr>
      <t>Configure the operating system to disable the user list at logon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</si>
  <si>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Leaving the user list enabled is a security risk since it allows anyone with physical access to the system to enumerate known user accounts without authenticated access to the system.</t>
    </r>
  </si>
  <si>
    <r>
      <rPr>
        <sz val="11"/>
        <color rgb="FF000000"/>
        <rFont val="Calibri"/>
      </rPr>
      <t>Verify the operating system disables the user logon list for graphical user interfaces with the following command:</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sudo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</si>
  <si>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V-244538</t>
  </si>
  <si>
    <r>
      <rPr>
        <sz val="11"/>
        <rFont val="Calibri"/>
      </rPr>
      <t>RHEL 8 must prevent a user from overriding the session idle-delay setting for the graphical user interface.</t>
    </r>
  </si>
  <si>
    <r>
      <rPr>
        <sz val="11"/>
        <color rgb="FF000000"/>
        <rFont val="Calibri"/>
      </rPr>
      <t>Configure the operating system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</si>
  <si>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sudo grep -i idle /etc/dconf/db/local.d/locks/*</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If the command does not return at least the example result, this is a finding.</t>
    </r>
  </si>
  <si>
    <t>V-244539</t>
  </si>
  <si>
    <r>
      <rPr>
        <sz val="11"/>
        <rFont val="Calibri"/>
      </rPr>
      <t>RHEL 8 must prevent a user from overriding the screensaver lock-enabled setting for the graphical user interface.</t>
    </r>
  </si>
  <si>
    <r>
      <rPr>
        <sz val="11"/>
        <color rgb="FF000000"/>
        <rFont val="Calibri"/>
      </rPr>
      <t>Configure the operating system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</si>
  <si>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Note: This requirement assumes the use of the RHEL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sudo grep -i lock-enabled /etc/dconf/db/local.d/locks/*</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If the command does not return at least the example result, this is a finding.</t>
    </r>
  </si>
  <si>
    <t>V-244541</t>
  </si>
  <si>
    <r>
      <rPr>
        <sz val="11"/>
        <rFont val="Calibri"/>
      </rPr>
      <t>RHEL 8 must not allow blank or null passwords in the password-auth file.</t>
    </r>
  </si>
  <si>
    <r>
      <rPr>
        <sz val="11"/>
        <color rgb="FF000000"/>
        <rFont val="Calibri"/>
      </rPr>
      <t>Remove any instances of the "nullok" option in the "/etc/pam.d/password-auth" file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</si>
  <si>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To verify that null passwords cannot be used, run the following command:</t>
    </r>
    <r>
      <rPr>
        <sz val="11"/>
        <color rgb="FF000000"/>
        <rFont val="Calibri"/>
      </rPr>
      <t xml:space="preserve">
</t>
    </r>
    <r>
      <rPr>
        <sz val="11"/>
        <color rgb="FF000000"/>
        <rFont val="Calibri"/>
      </rPr>
      <t>$ sudo grep -i nullok /etc/pam.d/password-auth</t>
    </r>
    <r>
      <rPr>
        <sz val="11"/>
        <color rgb="FF000000"/>
        <rFont val="Calibri"/>
      </rPr>
      <t xml:space="preserve">
</t>
    </r>
    <r>
      <rPr>
        <sz val="11"/>
        <color rgb="FF000000"/>
        <rFont val="Calibri"/>
      </rPr>
      <t>If output is produced, this is a finding.</t>
    </r>
  </si>
  <si>
    <t>V-244542</t>
  </si>
  <si>
    <r>
      <rPr>
        <sz val="11"/>
        <rFont val="Calibri"/>
      </rPr>
      <t>RHEL 8 audit records must contain information to establish what type of events occurred, the source of events, where events occurred, and the outcome of events.</t>
    </r>
  </si>
  <si>
    <r>
      <rPr>
        <sz val="11"/>
        <color rgb="FF000000"/>
        <rFont val="Calibri"/>
      </rPr>
      <t>Configure the audit service to produce audit records containing the information needed to establish when (date and time) an event occurred with the following commands:</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 sudo systemctl start auditd.service</t>
    </r>
  </si>
  <si>
    <r>
      <rPr>
        <sz val="11"/>
        <color rgb="FF000000"/>
        <rFont val="Calibri"/>
      </rPr>
      <t>Verify the audit service is configured to produce audit records with the following command:</t>
    </r>
    <r>
      <rPr>
        <sz val="11"/>
        <color rgb="FF000000"/>
        <rFont val="Calibri"/>
      </rPr>
      <t xml:space="preserve">
</t>
    </r>
    <r>
      <rPr>
        <sz val="11"/>
        <color rgb="FF000000"/>
        <rFont val="Calibri"/>
      </rPr>
      <t>$ sudo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Loaded:loaded (/usr/lib/systemd/system/auditd.service; enabled; vendor preset: enabled)</t>
    </r>
    <r>
      <rPr>
        <sz val="11"/>
        <color rgb="FF000000"/>
        <rFont val="Calibri"/>
      </rPr>
      <t xml:space="preserve">
</t>
    </r>
    <r>
      <rPr>
        <sz val="11"/>
        <color rgb="FF000000"/>
        <rFont val="Calibri"/>
      </rPr>
      <t>Active: active (running) since Tues 2020-12-11 12:56:56 EST; 4 weeks 0 days ago</t>
    </r>
    <r>
      <rPr>
        <sz val="11"/>
        <color rgb="FF000000"/>
        <rFont val="Calibri"/>
      </rPr>
      <t xml:space="preserve">
</t>
    </r>
    <r>
      <rPr>
        <sz val="11"/>
        <color rgb="FF000000"/>
        <rFont val="Calibri"/>
      </rPr>
      <t>If the audit service is not "active" and "running", this is a finding.</t>
    </r>
  </si>
  <si>
    <t>V-244543</t>
  </si>
  <si>
    <r>
      <rPr>
        <sz val="11"/>
        <rFont val="Calibri"/>
      </rPr>
      <t>RHEL 8 must notify the System Administrator (SA) and Information System Security Officer (ISSO) (at a minimum) when allocated audit record storage volume 75 percent utilization.</t>
    </r>
  </si>
  <si>
    <r>
      <rPr>
        <sz val="11"/>
        <color rgb="FF000000"/>
        <rFont val="Calibri"/>
      </rPr>
      <t>Configure the operating system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Note: Option names and values in the auditd.conf file are case insensitive.</t>
    </r>
  </si>
  <si>
    <r>
      <rPr>
        <sz val="11"/>
        <color rgb="FF000000"/>
        <rFont val="Calibri"/>
      </rPr>
      <t>Verify RHEL 8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System Administrator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</si>
  <si>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V-244544</t>
  </si>
  <si>
    <r>
      <rPr>
        <sz val="11"/>
        <rFont val="Calibri"/>
      </rPr>
      <t>A firewall must be active on RHEL 8.</t>
    </r>
  </si>
  <si>
    <r>
      <rPr>
        <sz val="11"/>
        <color rgb="FF000000"/>
        <rFont val="Calibri"/>
      </rPr>
      <t>Configure "firewalld" to protect the operating system with the following command:</t>
    </r>
    <r>
      <rPr>
        <sz val="11"/>
        <color rgb="FF000000"/>
        <rFont val="Calibri"/>
      </rPr>
      <t xml:space="preserve">
</t>
    </r>
    <r>
      <rPr>
        <sz val="11"/>
        <color rgb="FF000000"/>
        <rFont val="Calibri"/>
      </rPr>
      <t>$ sudo systemctl enable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</si>
  <si>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RHEL 8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</si>
  <si>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that "firewalld" is active with the following commands:</t>
    </r>
    <r>
      <rPr>
        <sz val="11"/>
        <color rgb="FF000000"/>
        <rFont val="Calibri"/>
      </rPr>
      <t xml:space="preserve">
</t>
    </r>
    <r>
      <rPr>
        <sz val="11"/>
        <color rgb="FF000000"/>
        <rFont val="Calibri"/>
      </rPr>
      <t>$ sudo systemctl is-active firewalld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package is not "active", ask the System Administrator if another firewall is installed. If no firewall is installed and active this is a finding.</t>
    </r>
  </si>
  <si>
    <t>V-244545</t>
  </si>
  <si>
    <r>
      <rPr>
        <sz val="11"/>
        <rFont val="Calibri"/>
      </rPr>
      <t>The RHEL 8 fapolicy module must be enabled.</t>
    </r>
  </si>
  <si>
    <r>
      <rPr>
        <sz val="11"/>
        <color rgb="FF000000"/>
        <rFont val="Calibri"/>
      </rPr>
      <t>Enable "fapolicyd" using the following command:</t>
    </r>
    <r>
      <rPr>
        <sz val="11"/>
        <color rgb="FF000000"/>
        <rFont val="Calibri"/>
      </rPr>
      <t xml:space="preserve">
</t>
    </r>
    <r>
      <rPr>
        <sz val="11"/>
        <color rgb="FF000000"/>
        <rFont val="Calibri"/>
      </rPr>
      <t>$ sudo systemctl enable --now fapolicyd</t>
    </r>
  </si>
  <si>
    <r>
      <rPr>
        <sz val="11"/>
        <color rgb="FF000000"/>
        <rFont val="Calibri"/>
      </rPr>
      <t>Verify the RHEL 8 "fapolicyd" is enabled and running with the following command:</t>
    </r>
    <r>
      <rPr>
        <sz val="11"/>
        <color rgb="FF000000"/>
        <rFont val="Calibri"/>
      </rPr>
      <t xml:space="preserve">
</t>
    </r>
    <r>
      <rPr>
        <sz val="11"/>
        <color rgb="FF000000"/>
        <rFont val="Calibri"/>
      </rPr>
      <t>$ sudo systemctl status fapolicyd.service</t>
    </r>
    <r>
      <rPr>
        <sz val="11"/>
        <color rgb="FF000000"/>
        <rFont val="Calibri"/>
      </rPr>
      <t xml:space="preserve">
</t>
    </r>
    <r>
      <rPr>
        <sz val="11"/>
        <color rgb="FF000000"/>
        <rFont val="Calibri"/>
      </rPr>
      <t>fapolicyd.service - File Access Policy Daemon</t>
    </r>
    <r>
      <rPr>
        <sz val="11"/>
        <color rgb="FF000000"/>
        <rFont val="Calibri"/>
      </rPr>
      <t xml:space="preserve">
</t>
    </r>
    <r>
      <rPr>
        <sz val="11"/>
        <color rgb="FF000000"/>
        <rFont val="Calibri"/>
      </rPr>
      <t>Loaded: loaded (/usr/lib/systemd/system/fapolicyd.service; enabled; vendor preset: disabled)</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fapolicyd is not enabled and running, this is a finding.</t>
    </r>
  </si>
  <si>
    <t>V-244546</t>
  </si>
  <si>
    <r>
      <rPr>
        <sz val="11"/>
        <rFont val="Calibri"/>
      </rPr>
      <t>The RHEL 8 fapolicy module must be configured to employ a deny-all, permit-by-exception policy to allow the execution of authorized software programs.</t>
    </r>
  </si>
  <si>
    <r>
      <rPr>
        <sz val="11"/>
        <color rgb="FF000000"/>
        <rFont val="Calibri"/>
      </rPr>
      <t>Configure RHEL 8 to employ a deny-all, permit-by-exception application whitelisting policy with "fapolicyd".</t>
    </r>
    <r>
      <rPr>
        <sz val="11"/>
        <color rgb="FF000000"/>
        <rFont val="Calibri"/>
      </rPr>
      <t xml:space="preserve">
</t>
    </r>
    <r>
      <rPr>
        <sz val="11"/>
        <color rgb="FF000000"/>
        <rFont val="Calibri"/>
      </rPr>
      <t>With the "fapolicyd" installed and enabled, configure the daemon to function in permissive mode until the whitelist is built correctly to avoid system lockout. Do this by editing the "/etc/fapolicyd/fapolicyd.conf" file with the following line:</t>
    </r>
    <r>
      <rPr>
        <sz val="11"/>
        <color rgb="FF000000"/>
        <rFont val="Calibri"/>
      </rPr>
      <t xml:space="preserve">
</t>
    </r>
    <r>
      <rPr>
        <sz val="11"/>
        <color rgb="FF000000"/>
        <rFont val="Calibri"/>
      </rPr>
      <t>permissive = 1</t>
    </r>
    <r>
      <rPr>
        <sz val="11"/>
        <color rgb="FF000000"/>
        <rFont val="Calibri"/>
      </rPr>
      <t xml:space="preserve">
</t>
    </r>
    <r>
      <rPr>
        <sz val="11"/>
        <color rgb="FF000000"/>
        <rFont val="Calibri"/>
      </rPr>
      <t>For RHEL 8.4 systems and older:</t>
    </r>
    <r>
      <rPr>
        <sz val="11"/>
        <color rgb="FF000000"/>
        <rFont val="Calibri"/>
      </rPr>
      <t xml:space="preserve">
</t>
    </r>
    <r>
      <rPr>
        <sz val="11"/>
        <color rgb="FF000000"/>
        <rFont val="Calibri"/>
      </rPr>
      <t>Build the whitelist in the "/etc/fapolicyd/fapolicyd.rules" file ensuring the last rule is "deny perm=any all : all".</t>
    </r>
    <r>
      <rPr>
        <sz val="11"/>
        <color rgb="FF000000"/>
        <rFont val="Calibri"/>
      </rPr>
      <t xml:space="preserve">
</t>
    </r>
    <r>
      <rPr>
        <sz val="11"/>
        <color rgb="FF000000"/>
        <rFont val="Calibri"/>
      </rPr>
      <t>For RHEL 8.5 systems and newer:</t>
    </r>
    <r>
      <rPr>
        <sz val="11"/>
        <color rgb="FF000000"/>
        <rFont val="Calibri"/>
      </rPr>
      <t xml:space="preserve">
</t>
    </r>
    <r>
      <rPr>
        <sz val="11"/>
        <color rgb="FF000000"/>
        <rFont val="Calibri"/>
      </rPr>
      <t>Build the whitelist in a file within the "/etc/fapolicyd/rules.d" directory ensuring the last rule is "deny perm=any all : all".</t>
    </r>
    <r>
      <rPr>
        <sz val="11"/>
        <color rgb="FF000000"/>
        <rFont val="Calibri"/>
      </rPr>
      <t xml:space="preserve">
</t>
    </r>
    <r>
      <rPr>
        <sz val="11"/>
        <color rgb="FF000000"/>
        <rFont val="Calibri"/>
      </rPr>
      <t>Once it is determined the whitelist is built correctly, set the fapolicyd to enforcing mode by editing the "permissive" line in the /etc/fapolicyd/fapolicyd.conf file.</t>
    </r>
    <r>
      <rPr>
        <sz val="11"/>
        <color rgb="FF000000"/>
        <rFont val="Calibri"/>
      </rPr>
      <t xml:space="preserve">
</t>
    </r>
    <r>
      <rPr>
        <sz val="11"/>
        <color rgb="FF000000"/>
        <rFont val="Calibri"/>
      </rPr>
      <t>permissive = 0</t>
    </r>
  </si>
  <si>
    <r>
      <rPr>
        <sz val="11"/>
        <color rgb="FF000000"/>
        <rFont val="Calibri"/>
      </rPr>
      <t>Verify the RHEL 8 "fapolicyd" employs a deny-all, permit-by-exception policy.</t>
    </r>
    <r>
      <rPr>
        <sz val="11"/>
        <color rgb="FF000000"/>
        <rFont val="Calibri"/>
      </rPr>
      <t xml:space="preserve">
</t>
    </r>
    <r>
      <rPr>
        <sz val="11"/>
        <color rgb="FF000000"/>
        <rFont val="Calibri"/>
      </rPr>
      <t>Check that "fapolicyd" is in enforcement mode with the following command:</t>
    </r>
    <r>
      <rPr>
        <sz val="11"/>
        <color rgb="FF000000"/>
        <rFont val="Calibri"/>
      </rPr>
      <t xml:space="preserve">
</t>
    </r>
    <r>
      <rPr>
        <sz val="11"/>
        <color rgb="FF000000"/>
        <rFont val="Calibri"/>
      </rPr>
      <t>$ sudo grep permissive /etc/fapolicyd/fapolicyd.conf</t>
    </r>
    <r>
      <rPr>
        <sz val="11"/>
        <color rgb="FF000000"/>
        <rFont val="Calibri"/>
      </rPr>
      <t xml:space="preserve">
</t>
    </r>
    <r>
      <rPr>
        <sz val="11"/>
        <color rgb="FF000000"/>
        <rFont val="Calibri"/>
      </rPr>
      <t>permissive = 0</t>
    </r>
    <r>
      <rPr>
        <sz val="11"/>
        <color rgb="FF000000"/>
        <rFont val="Calibri"/>
      </rPr>
      <t xml:space="preserve">
</t>
    </r>
    <r>
      <rPr>
        <sz val="11"/>
        <color rgb="FF000000"/>
        <rFont val="Calibri"/>
      </rPr>
      <t>Check that fapolicyd employs a deny-all policy on system mounts with the following commands:</t>
    </r>
    <r>
      <rPr>
        <sz val="11"/>
        <color rgb="FF000000"/>
        <rFont val="Calibri"/>
      </rPr>
      <t xml:space="preserve">
</t>
    </r>
    <r>
      <rPr>
        <sz val="11"/>
        <color rgb="FF000000"/>
        <rFont val="Calibri"/>
      </rPr>
      <t>For RHEL 8.4 systems and older:</t>
    </r>
    <r>
      <rPr>
        <sz val="11"/>
        <color rgb="FF000000"/>
        <rFont val="Calibri"/>
      </rPr>
      <t xml:space="preserve">
</t>
    </r>
    <r>
      <rPr>
        <sz val="11"/>
        <color rgb="FF000000"/>
        <rFont val="Calibri"/>
      </rPr>
      <t>$ sudo tail /etc/fapolicyd/fapolicyd.rules</t>
    </r>
    <r>
      <rPr>
        <sz val="11"/>
        <color rgb="FF000000"/>
        <rFont val="Calibri"/>
      </rPr>
      <t xml:space="preserve">
</t>
    </r>
    <r>
      <rPr>
        <sz val="11"/>
        <color rgb="FF000000"/>
        <rFont val="Calibri"/>
      </rPr>
      <t>For RHEL 8.5 systems and newer:</t>
    </r>
    <r>
      <rPr>
        <sz val="11"/>
        <color rgb="FF000000"/>
        <rFont val="Calibri"/>
      </rPr>
      <t xml:space="preserve">
</t>
    </r>
    <r>
      <rPr>
        <sz val="11"/>
        <color rgb="FF000000"/>
        <rFont val="Calibri"/>
      </rPr>
      <t>$ sudo tail /etc/fapolicyd/compiled.rules</t>
    </r>
    <r>
      <rPr>
        <sz val="11"/>
        <color rgb="FF000000"/>
        <rFont val="Calibri"/>
      </rPr>
      <t xml:space="preserve">
</t>
    </r>
    <r>
      <rPr>
        <sz val="11"/>
        <color rgb="FF000000"/>
        <rFont val="Calibri"/>
      </rPr>
      <t>allow exe=/usr/bin/python3.7 : ftype=text/x-python</t>
    </r>
    <r>
      <rPr>
        <sz val="11"/>
        <color rgb="FF000000"/>
        <rFont val="Calibri"/>
      </rPr>
      <t xml:space="preserve">
</t>
    </r>
    <r>
      <rPr>
        <sz val="11"/>
        <color rgb="FF000000"/>
        <rFont val="Calibri"/>
      </rPr>
      <t>deny_audit perm=any pattern=ld_so : all</t>
    </r>
    <r>
      <rPr>
        <sz val="11"/>
        <color rgb="FF000000"/>
        <rFont val="Calibri"/>
      </rPr>
      <t xml:space="preserve">
</t>
    </r>
    <r>
      <rPr>
        <sz val="11"/>
        <color rgb="FF000000"/>
        <rFont val="Calibri"/>
      </rPr>
      <t>deny perm=any all : all</t>
    </r>
    <r>
      <rPr>
        <sz val="11"/>
        <color rgb="FF000000"/>
        <rFont val="Calibri"/>
      </rPr>
      <t xml:space="preserve">
</t>
    </r>
    <r>
      <rPr>
        <sz val="11"/>
        <color rgb="FF000000"/>
        <rFont val="Calibri"/>
      </rPr>
      <t>If fapolicyd is not running in enforcement mode with a deny-all, permit-by-exception policy, this is a finding.</t>
    </r>
  </si>
  <si>
    <t>V-244547</t>
  </si>
  <si>
    <r>
      <rPr>
        <sz val="11"/>
        <rFont val="Calibri"/>
      </rPr>
      <t>RHEL 8 must have the USBGuard installed.</t>
    </r>
  </si>
  <si>
    <r>
      <rPr>
        <sz val="11"/>
        <color rgb="FF000000"/>
        <rFont val="Calibri"/>
      </rPr>
      <t>Install the USBGuard package with the following command:</t>
    </r>
    <r>
      <rPr>
        <sz val="11"/>
        <color rgb="FF000000"/>
        <rFont val="Calibri"/>
      </rPr>
      <t xml:space="preserve">
</t>
    </r>
    <r>
      <rPr>
        <sz val="11"/>
        <color rgb="FF000000"/>
        <rFont val="Calibri"/>
      </rPr>
      <t>$ sudo yum install usbguard.x86_64</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</si>
  <si>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A new feature that RHEL 8 provides is the USBGuard software framework. 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</si>
  <si>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USBGuard is installed on the operating system with the following command:</t>
    </r>
    <r>
      <rPr>
        <sz val="11"/>
        <color rgb="FF000000"/>
        <rFont val="Calibri"/>
      </rPr>
      <t xml:space="preserve">
</t>
    </r>
    <r>
      <rPr>
        <sz val="11"/>
        <color rgb="FF000000"/>
        <rFont val="Calibri"/>
      </rPr>
      <t>$ sudo yum list installed usbguard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0.7.8-7.el8             @ol8_appstream</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a virtual machine with no virtual or physical USB peripherals attached, this is not a finding.</t>
    </r>
  </si>
  <si>
    <t>V-244548</t>
  </si>
  <si>
    <r>
      <rPr>
        <sz val="11"/>
        <rFont val="Calibri"/>
      </rPr>
      <t>RHEL 8 must enable the USBGuard.</t>
    </r>
  </si>
  <si>
    <r>
      <rPr>
        <sz val="11"/>
        <color rgb="FF000000"/>
        <rFont val="Calibri"/>
      </rPr>
      <t>Configure the operating system to enable the blocking of unauthorized peripherals with the following commands:</t>
    </r>
    <r>
      <rPr>
        <sz val="11"/>
        <color rgb="FF000000"/>
        <rFont val="Calibri"/>
      </rPr>
      <t xml:space="preserve">
</t>
    </r>
    <r>
      <rPr>
        <sz val="11"/>
        <color rgb="FF000000"/>
        <rFont val="Calibri"/>
      </rPr>
      <t>$ sudo systemctl enable usbguard.service</t>
    </r>
    <r>
      <rPr>
        <sz val="11"/>
        <color rgb="FF000000"/>
        <rFont val="Calibri"/>
      </rPr>
      <t xml:space="preserve">
</t>
    </r>
    <r>
      <rPr>
        <sz val="11"/>
        <color rgb="FF000000"/>
        <rFont val="Calibri"/>
      </rPr>
      <t>$ sudo systemctl start usbguard.service</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</si>
  <si>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A new feature that RHEL 8 provides is the USBGuard software framework. 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</si>
  <si>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the operating system has enabled the use of the USBGuard with the following command:</t>
    </r>
    <r>
      <rPr>
        <sz val="11"/>
        <color rgb="FF000000"/>
        <rFont val="Calibri"/>
      </rPr>
      <t xml:space="preserve">
</t>
    </r>
    <r>
      <rPr>
        <sz val="11"/>
        <color rgb="FF000000"/>
        <rFont val="Calibri"/>
      </rPr>
      <t>$ sudo systemctl status usbguard.service</t>
    </r>
    <r>
      <rPr>
        <sz val="11"/>
        <color rgb="FF000000"/>
        <rFont val="Calibri"/>
      </rPr>
      <t xml:space="preserve">
</t>
    </r>
    <r>
      <rPr>
        <sz val="11"/>
        <color rgb="FF000000"/>
        <rFont val="Calibri"/>
      </rPr>
      <t>usbguard.service - USBGuard daemon</t>
    </r>
    <r>
      <rPr>
        <sz val="11"/>
        <color rgb="FF000000"/>
        <rFont val="Calibri"/>
      </rPr>
      <t xml:space="preserve">
</t>
    </r>
    <r>
      <rPr>
        <sz val="11"/>
        <color rgb="FF000000"/>
        <rFont val="Calibri"/>
      </rPr>
      <t>Loaded: loaded (/usr/lib/systemd/system/usbguard.service; enabled; vendor preset: disabled)</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the usbguard.service is not enabled and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a virtual machine with no virtual or physical USB peripherals attached, this is not a finding.</t>
    </r>
  </si>
  <si>
    <t>V-244549</t>
  </si>
  <si>
    <r>
      <rPr>
        <sz val="11"/>
        <rFont val="Calibri"/>
      </rPr>
      <t>All RHEL 8 networked systems must have SSH installed.</t>
    </r>
  </si>
  <si>
    <r>
      <rPr>
        <sz val="11"/>
        <color rgb="FF000000"/>
        <rFont val="Calibri"/>
      </rPr>
      <t>Install SSH packages onto the host with the following command:</t>
    </r>
    <r>
      <rPr>
        <sz val="11"/>
        <color rgb="FF000000"/>
        <rFont val="Calibri"/>
      </rPr>
      <t xml:space="preserve">
</t>
    </r>
    <r>
      <rPr>
        <sz val="11"/>
        <color rgb="FF000000"/>
        <rFont val="Calibri"/>
      </rPr>
      <t>$ sudo yum install openssh-server.x86_64</t>
    </r>
  </si>
  <si>
    <r>
      <rPr>
        <sz val="11"/>
        <color rgb="FF000000"/>
        <rFont val="Calibri"/>
      </rPr>
      <t>Verify SSH is installed with the following command:</t>
    </r>
    <r>
      <rPr>
        <sz val="11"/>
        <color rgb="FF000000"/>
        <rFont val="Calibri"/>
      </rPr>
      <t xml:space="preserve">
</t>
    </r>
    <r>
      <rPr>
        <sz val="11"/>
        <color rgb="FF000000"/>
        <rFont val="Calibri"/>
      </rPr>
      <t>$ sudo yum list installed openssh-server</t>
    </r>
    <r>
      <rPr>
        <sz val="11"/>
        <color rgb="FF000000"/>
        <rFont val="Calibri"/>
      </rPr>
      <t xml:space="preserve">
</t>
    </r>
    <r>
      <rPr>
        <sz val="11"/>
        <color rgb="FF000000"/>
        <rFont val="Calibri"/>
      </rPr>
      <t>openssh-server.x86_64                 8.0p1-5.el8          @anaconda</t>
    </r>
    <r>
      <rPr>
        <sz val="11"/>
        <color rgb="FF000000"/>
        <rFont val="Calibri"/>
      </rPr>
      <t xml:space="preserve">
</t>
    </r>
    <r>
      <rPr>
        <sz val="11"/>
        <color rgb="FF000000"/>
        <rFont val="Calibri"/>
      </rPr>
      <t>If the "SSH server" package is not installed, this is a finding.</t>
    </r>
  </si>
  <si>
    <t>V-244550</t>
  </si>
  <si>
    <r>
      <rPr>
        <sz val="11"/>
        <rFont val="Calibri"/>
      </rPr>
      <t>RHEL 8 must prevent IPv4 Internet Control Message Protocol (ICMP) redirect messages from being accepted.</t>
    </r>
  </si>
  <si>
    <r>
      <rPr>
        <sz val="11"/>
        <color rgb="FF000000"/>
        <rFont val="Calibri"/>
      </rPr>
      <t>Configure RHEL 8 to prevent IPv4 ICMP redirect messages from being accepted.</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</si>
  <si>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will not accept IPv4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sudo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net.ipv4.conf.default.accept_redirects /run/sysctl.d/*.conf /usr/local/lib/sysctl.d/*.conf /usr/lib/sysctl.d/*.conf /lib/sysctl.d/*.conf /etc/sysctl.conf /etc/sysctl.d/*.conf</t>
    </r>
    <r>
      <rPr>
        <sz val="11"/>
        <color rgb="FF000000"/>
        <rFont val="Calibri"/>
      </rPr>
      <t xml:space="preserve">
</t>
    </r>
    <r>
      <rPr>
        <sz val="11"/>
        <color rgb="FF000000"/>
        <rFont val="Calibri"/>
      </rPr>
      <t>/etc/sysctl.d/99-sysctl.conf: net.ipv4.conf.default.accept_redirects = 0</t>
    </r>
    <r>
      <rPr>
        <sz val="11"/>
        <color rgb="FF000000"/>
        <rFont val="Calibri"/>
      </rPr>
      <t xml:space="preserve">
</t>
    </r>
    <r>
      <rPr>
        <sz val="11"/>
        <color rgb="FF000000"/>
        <rFont val="Calibri"/>
      </rPr>
      <t>If "net.ipv4.conf.default.accept_redirects" is not set to "0", is missing or commented out, this is a finding.</t>
    </r>
    <r>
      <rPr>
        <sz val="11"/>
        <color rgb="FF000000"/>
        <rFont val="Calibri"/>
      </rPr>
      <t xml:space="preserve">
</t>
    </r>
    <r>
      <rPr>
        <sz val="11"/>
        <color rgb="FF000000"/>
        <rFont val="Calibri"/>
      </rPr>
      <t>If conflicting results are returned, this is a finding.</t>
    </r>
  </si>
  <si>
    <t>V-244551</t>
  </si>
  <si>
    <r>
      <rPr>
        <sz val="11"/>
        <rFont val="Calibri"/>
      </rPr>
      <t>RHEL 8 must not forward IPv4 source-routed packets.</t>
    </r>
  </si>
  <si>
    <r>
      <rPr>
        <sz val="11"/>
        <color rgb="FF000000"/>
        <rFont val="Calibri"/>
      </rPr>
      <t>Configure RHEL 8 to not forward IPv4 source-routed packets.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net.ipv4.conf.all.accept_source_route=0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</si>
  <si>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does not accept IPv4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net.ipv4.conf.all.accept_source_route /run/sysctl.d/*.conf /usr/local/lib/sysctl.d/*.conf /usr/lib/sysctl.d/*.conf /lib/sysctl.d/*.conf /etc/sysctl.conf /etc/sysctl.d/*.conf</t>
    </r>
    <r>
      <rPr>
        <sz val="11"/>
        <color rgb="FF000000"/>
        <rFont val="Calibri"/>
      </rPr>
      <t xml:space="preserve">
</t>
    </r>
    <r>
      <rPr>
        <sz val="11"/>
        <color rgb="FF000000"/>
        <rFont val="Calibri"/>
      </rPr>
      <t>/etc/sysctl.d/99-sysctl.conf: net.ipv4.conf.all.accept_source_route = 0</t>
    </r>
    <r>
      <rPr>
        <sz val="11"/>
        <color rgb="FF000000"/>
        <rFont val="Calibri"/>
      </rPr>
      <t xml:space="preserve">
</t>
    </r>
    <r>
      <rPr>
        <sz val="11"/>
        <color rgb="FF000000"/>
        <rFont val="Calibri"/>
      </rPr>
      <t>If "net.ipv4.conf.all.accept_source_route" is not set to "0", is missing or commented out, this is a finding.</t>
    </r>
    <r>
      <rPr>
        <sz val="11"/>
        <color rgb="FF000000"/>
        <rFont val="Calibri"/>
      </rPr>
      <t xml:space="preserve">
</t>
    </r>
    <r>
      <rPr>
        <sz val="11"/>
        <color rgb="FF000000"/>
        <rFont val="Calibri"/>
      </rPr>
      <t>If conflicting results are returned, this is a finding.</t>
    </r>
  </si>
  <si>
    <t>V-244552</t>
  </si>
  <si>
    <r>
      <rPr>
        <sz val="11"/>
        <rFont val="Calibri"/>
      </rPr>
      <t>RHEL 8 must not forward IPv4 source-routed packets by default.</t>
    </r>
  </si>
  <si>
    <r>
      <rPr>
        <sz val="11"/>
        <color rgb="FF000000"/>
        <rFont val="Calibri"/>
      </rPr>
      <t>Configure RHEL 8 to not forward IPv4 source-routed packets by default.</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net.ipv4.conf.default.accept_source_route=0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</si>
  <si>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does not accept IPv4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net.ipv4.conf.default.accept_source_route /run/sysctl.d/*.conf /usr/local/lib/sysctl.d/*.conf /usr/lib/sysctl.d/*.conf /lib/sysctl.d/*.conf /etc/sysctl.conf /etc/sysctl.d/*.conf</t>
    </r>
    <r>
      <rPr>
        <sz val="11"/>
        <color rgb="FF000000"/>
        <rFont val="Calibri"/>
      </rPr>
      <t xml:space="preserve">
</t>
    </r>
    <r>
      <rPr>
        <sz val="11"/>
        <color rgb="FF000000"/>
        <rFont val="Calibri"/>
      </rPr>
      <t>/etc/sysctl.d/99-sysctl.conf: net.ipv4.conf.default.accept_source_route = 0</t>
    </r>
    <r>
      <rPr>
        <sz val="11"/>
        <color rgb="FF000000"/>
        <rFont val="Calibri"/>
      </rPr>
      <t xml:space="preserve">
</t>
    </r>
    <r>
      <rPr>
        <sz val="11"/>
        <color rgb="FF000000"/>
        <rFont val="Calibri"/>
      </rPr>
      <t>If "net.ipv4.conf.default.accept_source_route" is not set to "0", is missing or commented out, this is a finding.</t>
    </r>
    <r>
      <rPr>
        <sz val="11"/>
        <color rgb="FF000000"/>
        <rFont val="Calibri"/>
      </rPr>
      <t xml:space="preserve">
</t>
    </r>
    <r>
      <rPr>
        <sz val="11"/>
        <color rgb="FF000000"/>
        <rFont val="Calibri"/>
      </rPr>
      <t>If conflicting results are returned, this is a finding.</t>
    </r>
  </si>
  <si>
    <t>V-244553</t>
  </si>
  <si>
    <r>
      <rPr>
        <sz val="11"/>
        <rFont val="Calibri"/>
      </rPr>
      <t>RHEL 8 must ignore IPv4 Internet Control Message Protocol (ICMP) redirect messages.</t>
    </r>
  </si>
  <si>
    <r>
      <rPr>
        <sz val="11"/>
        <color rgb="FF000000"/>
        <rFont val="Calibri"/>
      </rPr>
      <t>Configure RHEL 8 to ignore IPv4 ICMP redirect messages.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</si>
  <si>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ignores IPv4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sudo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net.ipv4.conf.all.accept_redirects /run/sysctl.d/*.conf /usr/local/lib/sysctl.d/*.conf /usr/lib/sysctl.d/*.conf /lib/sysctl.d/*.conf /etc/sysctl.conf /etc/sysctl.d/*.conf</t>
    </r>
    <r>
      <rPr>
        <sz val="11"/>
        <color rgb="FF000000"/>
        <rFont val="Calibri"/>
      </rPr>
      <t xml:space="preserve">
</t>
    </r>
    <r>
      <rPr>
        <sz val="11"/>
        <color rgb="FF000000"/>
        <rFont val="Calibri"/>
      </rPr>
      <t>/etc/sysctl.d/99-sysctl.conf: net.ipv4.conf.all.accept_redirects = 0</t>
    </r>
    <r>
      <rPr>
        <sz val="11"/>
        <color rgb="FF000000"/>
        <rFont val="Calibri"/>
      </rPr>
      <t xml:space="preserve">
</t>
    </r>
    <r>
      <rPr>
        <sz val="11"/>
        <color rgb="FF000000"/>
        <rFont val="Calibri"/>
      </rPr>
      <t>If "net.ipv4.conf.all.accept_redirects" is not set to "0", is missing or commented out, this is a finding.</t>
    </r>
    <r>
      <rPr>
        <sz val="11"/>
        <color rgb="FF000000"/>
        <rFont val="Calibri"/>
      </rPr>
      <t xml:space="preserve">
</t>
    </r>
    <r>
      <rPr>
        <sz val="11"/>
        <color rgb="FF000000"/>
        <rFont val="Calibri"/>
      </rPr>
      <t>If conflicting results are returned, this is a finding.</t>
    </r>
  </si>
  <si>
    <t>V-244554</t>
  </si>
  <si>
    <r>
      <rPr>
        <sz val="11"/>
        <rFont val="Calibri"/>
      </rPr>
      <t>RHEL 8 must enable hardening for the Berkeley Packet Filter Just-in-time compiler.</t>
    </r>
  </si>
  <si>
    <r>
      <rPr>
        <sz val="11"/>
        <color rgb="FF000000"/>
        <rFont val="Calibri"/>
      </rPr>
      <t>Configure RHEL 8 to enable hardening for the BPF JIT compiler by adding the following line to a file, in the "/etc/sysctl.d" directory:</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</si>
  <si>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Enabling hardening for the Berkeley Packet Filter (BPF) Just-in-time (JIT) compiler aids in mitigating JIT spraying attacks. Setting the value to "2" enables JIT hardening for all users.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which of the directories they reside in.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</si>
  <si>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8 enables hardening for the BPF JIT with the following commands:</t>
    </r>
    <r>
      <rPr>
        <sz val="11"/>
        <color rgb="FF000000"/>
        <rFont val="Calibri"/>
      </rPr>
      <t xml:space="preserve">
</t>
    </r>
    <r>
      <rPr>
        <sz val="11"/>
        <color rgb="FF000000"/>
        <rFont val="Calibri"/>
      </rPr>
      <t>$ sudo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the returned line does not have a value of "2", or a line is not returned,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net.core.bpf_jit_harden /run/sysctl.d/*.conf /usr/local/lib/sysctl.d/*.conf /usr/lib/sysctl.d/*.conf /lib/sysctl.d/*.conf /etc/sysctl.conf /etc/sysctl.d/*.conf</t>
    </r>
    <r>
      <rPr>
        <sz val="11"/>
        <color rgb="FF000000"/>
        <rFont val="Calibri"/>
      </rPr>
      <t xml:space="preserve">
</t>
    </r>
    <r>
      <rPr>
        <sz val="11"/>
        <color rgb="FF000000"/>
        <rFont val="Calibri"/>
      </rPr>
      <t>/etc/sysctl.d/99-sysctl.conf: net.core.bpf_jit_harden = 2</t>
    </r>
    <r>
      <rPr>
        <sz val="11"/>
        <color rgb="FF000000"/>
        <rFont val="Calibri"/>
      </rPr>
      <t xml:space="preserve">
</t>
    </r>
    <r>
      <rPr>
        <sz val="11"/>
        <color rgb="FF000000"/>
        <rFont val="Calibri"/>
      </rPr>
      <t>If "net.core.bpf_jit_harden" is not set to "2", is missing or commented out, this is a finding.</t>
    </r>
    <r>
      <rPr>
        <sz val="11"/>
        <color rgb="FF000000"/>
        <rFont val="Calibri"/>
      </rPr>
      <t xml:space="preserve">
</t>
    </r>
    <r>
      <rPr>
        <sz val="11"/>
        <color rgb="FF000000"/>
        <rFont val="Calibri"/>
      </rPr>
      <t>If conflicting results are returned, this is a finding.</t>
    </r>
  </si>
  <si>
    <t>V-250315</t>
  </si>
  <si>
    <r>
      <rPr>
        <sz val="11"/>
        <rFont val="Calibri"/>
      </rPr>
      <t>RHEL 8 systems, versions 8.2 and above, must configure SELinux context type to allow the use of a non-default faillock tally directory.</t>
    </r>
  </si>
  <si>
    <r>
      <rPr>
        <sz val="11"/>
        <color rgb="FF000000"/>
        <rFont val="Calibri"/>
      </rPr>
      <t>Configure RHEL 8 to allow the use of a non-default faillock tally directory while SELinux enforces a targeted policy.</t>
    </r>
    <r>
      <rPr>
        <sz val="11"/>
        <color rgb="FF000000"/>
        <rFont val="Calibri"/>
      </rPr>
      <t xml:space="preserve">
</t>
    </r>
    <r>
      <rPr>
        <sz val="11"/>
        <color rgb="FF000000"/>
        <rFont val="Calibri"/>
      </rPr>
      <t>Create a non-default faillock tally directory (if it does not already exist) with the following example:</t>
    </r>
    <r>
      <rPr>
        <sz val="11"/>
        <color rgb="FF000000"/>
        <rFont val="Calibri"/>
      </rPr>
      <t xml:space="preserve">
</t>
    </r>
    <r>
      <rPr>
        <sz val="11"/>
        <color rgb="FF000000"/>
        <rFont val="Calibri"/>
      </rPr>
      <t>$ sudo mkdir /var/log/faillock</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xml:space="preserve">$ sudo semanage fcontext -a -t faillog_t "/var/log/faillock(/.*)?" </t>
    </r>
    <r>
      <rPr>
        <sz val="11"/>
        <color rgb="FF000000"/>
        <rFont val="Calibri"/>
      </rPr>
      <t xml:space="preserve">
</t>
    </r>
    <r>
      <rPr>
        <sz val="11"/>
        <color rgb="FF000000"/>
        <rFont val="Calibri"/>
      </rPr>
      <t xml:space="preserve">Next, update the context type of the non-default faillock directory/subdirectories and files with the following command:	</t>
    </r>
    <r>
      <rPr>
        <sz val="11"/>
        <color rgb="FF000000"/>
        <rFont val="Calibri"/>
      </rPr>
      <t xml:space="preserve">
</t>
    </r>
    <r>
      <rPr>
        <sz val="11"/>
        <color rgb="FF000000"/>
        <rFont val="Calibri"/>
      </rPr>
      <t>$ sudo restorecon -R -v /var/log/faillock</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</si>
  <si>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SELinux, enforcing a targeted policy, will require any non-default tally directory's security context type to match the default directory's security context type. Without updating the security context type, the pam_faillock module will not write failed login attempts to the non-default tally directory.</t>
    </r>
  </si>
  <si>
    <r>
      <rPr>
        <sz val="11"/>
        <color rgb="FF000000"/>
        <rFont val="Calibri"/>
      </rPr>
      <t>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Note: This check applies to RHEL versions 8.2 or newer. If the system is RHEL version 8.0 or 8.1, this check is not applicable.</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sudo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</si>
  <si>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V-250316</t>
  </si>
  <si>
    <r>
      <rPr>
        <sz val="11"/>
        <rFont val="Calibri"/>
      </rPr>
      <t>RHEL 8 systems below version 8.2 must configure SELinux context type to allow the use of a non-default faillock tally directory.</t>
    </r>
  </si>
  <si>
    <r>
      <rPr>
        <sz val="11"/>
        <color rgb="FF000000"/>
        <rFont val="Calibri"/>
      </rPr>
      <t>Configure RHEL 8 to allow the use of a non-default faillock tally directory while SELinux enforces a targeted policy.</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xml:space="preserve">$ sudo semanage fcontext -a -t faillog_t "/var/log/faillock(/.*)?" </t>
    </r>
    <r>
      <rPr>
        <sz val="11"/>
        <color rgb="FF000000"/>
        <rFont val="Calibri"/>
      </rPr>
      <t xml:space="preserve">
</t>
    </r>
    <r>
      <rPr>
        <sz val="11"/>
        <color rgb="FF000000"/>
        <rFont val="Calibri"/>
      </rPr>
      <t xml:space="preserve">Next, update the context type of the non-default faillock directory/subdirectories and files with the following command:	</t>
    </r>
    <r>
      <rPr>
        <sz val="11"/>
        <color rgb="FF000000"/>
        <rFont val="Calibri"/>
      </rPr>
      <t xml:space="preserve">
</t>
    </r>
    <r>
      <rPr>
        <sz val="11"/>
        <color rgb="FF000000"/>
        <rFont val="Calibri"/>
      </rPr>
      <t>$ sudo restorecon -R -v /var/log/faillock</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</si>
  <si>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From "Pam_Faillock"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SELinux, enforcing a targeted policy, will require any non-default tally directory's security context type to match the default directory's security context type. Without updating the security context type, the pam_faillock module will not write failed login attempts to the non-default tally directory.</t>
    </r>
  </si>
  <si>
    <r>
      <rPr>
        <sz val="11"/>
        <color rgb="FF000000"/>
        <rFont val="Calibri"/>
      </rPr>
      <t>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Note: This check applies to RHEL versions 8.0 and 8.1. If the system is RHEL version 8.2 or newer, this check is not applicable.</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sudo grep -w dir /etc/pam.d/password-auth</t>
    </r>
    <r>
      <rPr>
        <sz val="11"/>
        <color rgb="FF000000"/>
        <rFont val="Calibri"/>
      </rPr>
      <t xml:space="preserve">
</t>
    </r>
    <r>
      <rPr>
        <sz val="11"/>
        <color rgb="FF000000"/>
        <rFont val="Calibri"/>
      </rPr>
      <t>auth   required   pam_faillock.so preauth dir=/var/log/faillock</t>
    </r>
    <r>
      <rPr>
        <sz val="11"/>
        <color rgb="FF000000"/>
        <rFont val="Calibri"/>
      </rPr>
      <t xml:space="preserve">
</t>
    </r>
    <r>
      <rPr>
        <sz val="11"/>
        <color rgb="FF000000"/>
        <rFont val="Calibri"/>
      </rPr>
      <t>auth   required   pam_faillock.so authfail dir=/var/log/faillock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sudo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</si>
  <si>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V-250317</t>
  </si>
  <si>
    <r>
      <rPr>
        <sz val="11"/>
        <rFont val="Calibri"/>
      </rPr>
      <t>RHEL 8 must not enable IPv4 packet forwarding unless the system is a router.</t>
    </r>
  </si>
  <si>
    <r>
      <rPr>
        <sz val="11"/>
        <color rgb="FF000000"/>
        <rFont val="Calibri"/>
      </rPr>
      <t>Configure RHEL 8 to not allow IPv4 packet forwarding, unless the system is a router.</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net.ipv4.conf.all.forwarding=0</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</si>
  <si>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8 is not performing IPv4 packet forwarding, unless the system is a router.</t>
    </r>
    <r>
      <rPr>
        <sz val="11"/>
        <color rgb="FF000000"/>
        <rFont val="Calibri"/>
      </rPr>
      <t xml:space="preserve">
</t>
    </r>
    <r>
      <rPr>
        <sz val="11"/>
        <color rgb="FF000000"/>
        <rFont val="Calibri"/>
      </rPr>
      <t>Check that IPv4 forwarding is disabled using the following command:</t>
    </r>
    <r>
      <rPr>
        <sz val="11"/>
        <color rgb="FF000000"/>
        <rFont val="Calibri"/>
      </rPr>
      <t xml:space="preserve">
</t>
    </r>
    <r>
      <rPr>
        <sz val="11"/>
        <color rgb="FF000000"/>
        <rFont val="Calibri"/>
      </rPr>
      <t>$ sudo sysctl net.ipv4.conf.all.forwarding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If the IPv4 forwarding value is not "0" and is not documented with the Information System Security Officer (ISSO) as an operational requirement, this is a finding.</t>
    </r>
    <r>
      <rPr>
        <sz val="11"/>
        <color rgb="FF000000"/>
        <rFont val="Calibri"/>
      </rPr>
      <t xml:space="preserve">
</t>
    </r>
    <r>
      <rPr>
        <sz val="11"/>
        <color rgb="FF000000"/>
        <rFont val="Calibri"/>
      </rPr>
      <t>Check that the configuration files are present to enable this network parameter.</t>
    </r>
    <r>
      <rPr>
        <sz val="11"/>
        <color rgb="FF000000"/>
        <rFont val="Calibri"/>
      </rPr>
      <t xml:space="preserve">
</t>
    </r>
    <r>
      <rPr>
        <sz val="11"/>
        <color rgb="FF000000"/>
        <rFont val="Calibri"/>
      </rPr>
      <t>$ sudo grep -r net.ipv4.conf.all.forwarding /run/sysctl.d/*.conf /usr/local/lib/sysctl.d/*.conf /usr/lib/sysctl.d/*.conf /lib/sysctl.d/*.conf /etc/sysctl.conf /etc/sysctl.d/*.conf</t>
    </r>
    <r>
      <rPr>
        <sz val="11"/>
        <color rgb="FF000000"/>
        <rFont val="Calibri"/>
      </rPr>
      <t xml:space="preserve">
</t>
    </r>
    <r>
      <rPr>
        <sz val="11"/>
        <color rgb="FF000000"/>
        <rFont val="Calibri"/>
      </rPr>
      <t>/etc/sysctl.d/99-sysctl.conf: net.ipv4.conf.all.forwarding = 0</t>
    </r>
    <r>
      <rPr>
        <sz val="11"/>
        <color rgb="FF000000"/>
        <rFont val="Calibri"/>
      </rPr>
      <t xml:space="preserve">
</t>
    </r>
    <r>
      <rPr>
        <sz val="11"/>
        <color rgb="FF000000"/>
        <rFont val="Calibri"/>
      </rPr>
      <t>If "net.ipv4.conf.all.forwarding" is not set to "0", is missing or commented out, this is a finding.</t>
    </r>
    <r>
      <rPr>
        <sz val="11"/>
        <color rgb="FF000000"/>
        <rFont val="Calibri"/>
      </rPr>
      <t xml:space="preserve">
</t>
    </r>
    <r>
      <rPr>
        <sz val="11"/>
        <color rgb="FF000000"/>
        <rFont val="Calibri"/>
      </rPr>
      <t>If conflicting results are returned, this is a finding.</t>
    </r>
  </si>
  <si>
    <t>V-251706</t>
  </si>
  <si>
    <r>
      <rPr>
        <sz val="11"/>
        <rFont val="Calibri"/>
      </rPr>
      <t>The RHEL 8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</si>
  <si>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</si>
  <si>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</si>
  <si>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V-251707</t>
  </si>
  <si>
    <r>
      <rPr>
        <sz val="11"/>
        <rFont val="Calibri"/>
      </rPr>
      <t>RHEL 8 library directories must have mode 755 or less permissive.</t>
    </r>
  </si>
  <si>
    <r>
      <rPr>
        <sz val="11"/>
        <color rgb="FF000000"/>
        <rFont val="Calibri"/>
      </rPr>
      <t>Configure the library directories to be protected from unauthorized access. 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</si>
  <si>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Verify the system-wide shared library directories within "/lib", "/lib64", "/usr/lib" and "/usr/lib64" have mode "755" or less permissive with the following command:</t>
    </r>
    <r>
      <rPr>
        <sz val="11"/>
        <color rgb="FF000000"/>
        <rFont val="Calibri"/>
      </rPr>
      <t xml:space="preserve">
</t>
    </r>
    <r>
      <rPr>
        <sz val="11"/>
        <color rgb="FF000000"/>
        <rFont val="Calibri"/>
      </rPr>
      <t>$ sudo find /lib /lib64 /usr/lib /usr/lib64 -perm /022 -type d -exec stat -c "%n %a" '{}' \;</t>
    </r>
    <r>
      <rPr>
        <sz val="11"/>
        <color rgb="FF000000"/>
        <rFont val="Calibri"/>
      </rPr>
      <t xml:space="preserve">
</t>
    </r>
    <r>
      <rPr>
        <sz val="11"/>
        <color rgb="FF000000"/>
        <rFont val="Calibri"/>
      </rPr>
      <t>If any system-wide shared library directories are found to be group-writable or world-writable, this is a finding.</t>
    </r>
  </si>
  <si>
    <t>V-251708</t>
  </si>
  <si>
    <r>
      <rPr>
        <sz val="11"/>
        <rFont val="Calibri"/>
      </rPr>
      <t>RHEL 8 library directories must be owned by root.</t>
    </r>
  </si>
  <si>
    <r>
      <rPr>
        <sz val="11"/>
        <color rgb="FF000000"/>
        <rFont val="Calibri"/>
      </rPr>
      <t>Configure the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</si>
  <si>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the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"%n %U" '{}' \;</t>
    </r>
    <r>
      <rPr>
        <sz val="11"/>
        <color rgb="FF000000"/>
        <rFont val="Calibri"/>
      </rPr>
      <t xml:space="preserve">
</t>
    </r>
    <r>
      <rPr>
        <sz val="11"/>
        <color rgb="FF000000"/>
        <rFont val="Calibri"/>
      </rPr>
      <t>If any system-wide shared library directory is returned, this is a finding.</t>
    </r>
  </si>
  <si>
    <t>V-251709</t>
  </si>
  <si>
    <r>
      <rPr>
        <sz val="11"/>
        <rFont val="Calibri"/>
      </rPr>
      <t>RHEL 8 library directories must be group-owned by root or a system account.</t>
    </r>
  </si>
  <si>
    <r>
      <rPr>
        <sz val="11"/>
        <color rgb="FF000000"/>
        <rFont val="Calibri"/>
      </rPr>
      <t>Configure the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</si>
  <si>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Verify the system-wide shared library directories are group-owned by "root" with the following command:</t>
    </r>
    <r>
      <rPr>
        <sz val="11"/>
        <color rgb="FF000000"/>
        <rFont val="Calibri"/>
      </rPr>
      <t xml:space="preserve">
</t>
    </r>
    <r>
      <rPr>
        <sz val="11"/>
        <color rgb="FF000000"/>
        <rFont val="Calibri"/>
      </rPr>
      <t>$ sudo find /lib /lib64 /usr/lib /usr/lib64 ! -group root -type d -exec stat -c "%n %G" '{}' \;</t>
    </r>
    <r>
      <rPr>
        <sz val="11"/>
        <color rgb="FF000000"/>
        <rFont val="Calibri"/>
      </rPr>
      <t xml:space="preserve">
</t>
    </r>
    <r>
      <rPr>
        <sz val="11"/>
        <color rgb="FF000000"/>
        <rFont val="Calibri"/>
      </rPr>
      <t>If any system-wide shared library directory is returned and is not group-owned by a required system account, this is a finding.</t>
    </r>
  </si>
  <si>
    <t>V-251710</t>
  </si>
  <si>
    <r>
      <rPr>
        <sz val="11"/>
        <rFont val="Calibri"/>
      </rPr>
      <t>The RHEL 8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</si>
  <si>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yum install aide</t>
    </r>
    <r>
      <rPr>
        <sz val="11"/>
        <color rgb="FF000000"/>
        <rFont val="Calibri"/>
      </rPr>
      <t xml:space="preserve">
</t>
    </r>
    <r>
      <rPr>
        <sz val="11"/>
        <color rgb="FF000000"/>
        <rFont val="Calibri"/>
      </rPr>
      <t>Initialize it:</t>
    </r>
    <r>
      <rPr>
        <sz val="11"/>
        <color rgb="FF000000"/>
        <rFont val="Calibri"/>
      </rPr>
      <t xml:space="preserve">
</t>
    </r>
    <r>
      <rPr>
        <sz val="11"/>
        <color rgb="FF000000"/>
        <rFont val="Calibri"/>
      </rPr>
      <t xml:space="preserve">     $ sudo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Number of entries:      48623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attributes of the (uncompressed)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/var/lib/aide/aide.db.new.gz</t>
    </r>
    <r>
      <rPr>
        <sz val="11"/>
        <color rgb="FF000000"/>
        <rFont val="Calibri"/>
      </rPr>
      <t xml:space="preserve">
</t>
    </r>
    <r>
      <rPr>
        <sz val="11"/>
        <color rgb="FF000000"/>
        <rFont val="Calibri"/>
      </rPr>
      <t xml:space="preserve">       SHA1     : LTAVQ8tFJthsrf4m9gfRpnf1vyc=</t>
    </r>
    <r>
      <rPr>
        <sz val="11"/>
        <color rgb="FF000000"/>
        <rFont val="Calibri"/>
      </rPr>
      <t xml:space="preserve">
</t>
    </r>
    <r>
      <rPr>
        <sz val="11"/>
        <color rgb="FF000000"/>
        <rFont val="Calibri"/>
      </rPr>
      <t xml:space="preserve">       SHA256   : NJ9+uzRQKSwmLQ8A6IpKNvYjVKGbhSjt</t>
    </r>
    <r>
      <rPr>
        <sz val="11"/>
        <color rgb="FF000000"/>
        <rFont val="Calibri"/>
      </rPr>
      <t xml:space="preserve">
</t>
    </r>
    <r>
      <rPr>
        <sz val="11"/>
        <color rgb="FF000000"/>
        <rFont val="Calibri"/>
      </rPr>
      <t xml:space="preserve">                  BeJBVcmOVrI=</t>
    </r>
    <r>
      <rPr>
        <sz val="11"/>
        <color rgb="FF000000"/>
        <rFont val="Calibri"/>
      </rPr>
      <t xml:space="preserve">
</t>
    </r>
    <r>
      <rPr>
        <sz val="11"/>
        <color rgb="FF000000"/>
        <rFont val="Calibri"/>
      </rPr>
      <t xml:space="preserve">       SHA512   : 7d8I/F6A1b07E4ZuGeilZjefRgJJ/F20</t>
    </r>
    <r>
      <rPr>
        <sz val="11"/>
        <color rgb="FF000000"/>
        <rFont val="Calibri"/>
      </rPr>
      <t xml:space="preserve">
</t>
    </r>
    <r>
      <rPr>
        <sz val="11"/>
        <color rgb="FF000000"/>
        <rFont val="Calibri"/>
      </rPr>
      <t xml:space="preserve">                  eC2xoag1OsOVpctt3Mi7Jjjf3vFW4xoY</t>
    </r>
    <r>
      <rPr>
        <sz val="11"/>
        <color rgb="FF000000"/>
        <rFont val="Calibri"/>
      </rPr>
      <t xml:space="preserve">
</t>
    </r>
    <r>
      <rPr>
        <sz val="11"/>
        <color rgb="FF000000"/>
        <rFont val="Calibri"/>
      </rPr>
      <t xml:space="preserve">                  5mdS6/ImQpm0xtlTLOPeQQ==</t>
    </r>
    <r>
      <rPr>
        <sz val="11"/>
        <color rgb="FF000000"/>
        <rFont val="Calibri"/>
      </rPr>
      <t xml:space="preserve">
</t>
    </r>
    <r>
      <rPr>
        <sz val="11"/>
        <color rgb="FF000000"/>
        <rFont val="Calibri"/>
      </rPr>
      <t xml:space="preserve">     End timestamp: 2022-10-20 10:50:52 -0700 (run time: 0m 46s)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2022-10-20 11:03:16 -0700 (AIDE 0.16)</t>
    </r>
    <r>
      <rPr>
        <sz val="11"/>
        <color rgb="FF000000"/>
        <rFont val="Calibri"/>
      </rPr>
      <t xml:space="preserve">
</t>
    </r>
    <r>
      <rPr>
        <sz val="11"/>
        <color rgb="FF000000"/>
        <rFont val="Calibri"/>
      </rPr>
      <t xml:space="preserve">     AIDE found differences between database and filesystem!!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</si>
  <si>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RHEL 8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</si>
  <si>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rpm -q aide</t>
    </r>
    <r>
      <rPr>
        <sz val="11"/>
        <color rgb="FF000000"/>
        <rFont val="Calibri"/>
      </rPr>
      <t xml:space="preserve">
</t>
    </r>
    <r>
      <rPr>
        <sz val="11"/>
        <color rgb="FF000000"/>
        <rFont val="Calibri"/>
      </rPr>
      <t xml:space="preserve">     aide-0.16-14.el8_5.1.x86_64</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If the output is "Couldn't open file /var/lib/aide/aide.db.gz for reading", this is a finding.</t>
    </r>
  </si>
  <si>
    <t>V-251711</t>
  </si>
  <si>
    <r>
      <rPr>
        <sz val="11"/>
        <rFont val="Calibri"/>
      </rPr>
      <t xml:space="preserve">RHEL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</si>
  <si>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</si>
  <si>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is reached, the rest of /etc/sudoers will be processed. Files that are included may themselves include other files. A hard limit of 128 nested include files is enforced to prevent include file loops.</t>
    </r>
  </si>
  <si>
    <r>
      <rPr>
        <sz val="11"/>
        <color rgb="FF000000"/>
        <rFont val="Calibri"/>
      </rPr>
      <t>Note: If the "include" and "includedir" directives are not present in the /etc/sudoers file, this requirement is not applicable.</t>
    </r>
    <r>
      <rPr>
        <sz val="11"/>
        <color rgb="FF000000"/>
        <rFont val="Calibri"/>
      </rPr>
      <t xml:space="preserve">
</t>
    </r>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 sudo grep include /etc/sudoers</t>
    </r>
    <r>
      <rPr>
        <sz val="11"/>
        <color rgb="FF000000"/>
        <rFont val="Calibri"/>
      </rPr>
      <t xml:space="preserve">
</t>
    </r>
    <r>
      <rPr>
        <sz val="11"/>
        <color rgb="FF000000"/>
        <rFont val="Calibri"/>
      </rPr>
      <t>#includedir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 sudo grep -r include /etc/sudoers.d</t>
    </r>
    <r>
      <rPr>
        <sz val="11"/>
        <color rgb="FF000000"/>
        <rFont val="Calibri"/>
      </rPr>
      <t xml:space="preserve">
</t>
    </r>
    <r>
      <rPr>
        <sz val="11"/>
        <color rgb="FF000000"/>
        <rFont val="Calibri"/>
      </rPr>
      <t>If results are returned, this is a finding.</t>
    </r>
  </si>
  <si>
    <t>V-251712</t>
  </si>
  <si>
    <r>
      <rPr>
        <sz val="11"/>
        <rFont val="Calibri"/>
      </rPr>
      <t>The RHEL 8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</si>
  <si>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"pam_succeed_if"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</si>
  <si>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</si>
  <si>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be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is returned from the command, this is a finding.</t>
    </r>
  </si>
  <si>
    <t>V-251713</t>
  </si>
  <si>
    <r>
      <rPr>
        <sz val="11"/>
        <rFont val="Calibri"/>
      </rPr>
      <t>RHEL 8 must ensure the password complexity module is enabled in the system-auth file.</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</si>
  <si>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the "/etc/pam.d/system-auth" file (or modify the line to have the required value):</t>
    </r>
    <r>
      <rPr>
        <sz val="11"/>
        <color rgb="FF000000"/>
        <rFont val="Calibri"/>
      </rPr>
      <t xml:space="preserve">
</t>
    </r>
    <r>
      <rPr>
        <sz val="11"/>
        <color rgb="FF000000"/>
        <rFont val="Calibri"/>
      </rPr>
      <t xml:space="preserve">     password requisite pam_pwquality.so</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</si>
  <si>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RHEL 8 uses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</si>
  <si>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in the system-auth file with the following command:</t>
    </r>
    <r>
      <rPr>
        <sz val="11"/>
        <color rgb="FF000000"/>
        <rFont val="Calibri"/>
      </rPr>
      <t xml:space="preserve">
</t>
    </r>
    <r>
      <rPr>
        <sz val="11"/>
        <color rgb="FF000000"/>
        <rFont val="Calibri"/>
      </rPr>
      <t xml:space="preserve">     $ sudo cat /etc/pam.d/system-auth | grep pam_pwquality</t>
    </r>
    <r>
      <rPr>
        <sz val="11"/>
        <color rgb="FF000000"/>
        <rFont val="Calibri"/>
      </rPr>
      <t xml:space="preserve">
</t>
    </r>
    <r>
      <rPr>
        <sz val="11"/>
        <color rgb="FF000000"/>
        <rFont val="Calibri"/>
      </rPr>
      <t xml:space="preserve">     password requisite pam_pwquality.so</t>
    </r>
    <r>
      <rPr>
        <sz val="11"/>
        <color rgb="FF000000"/>
        <rFont val="Calibri"/>
      </rPr>
      <t xml:space="preserve">
</t>
    </r>
    <r>
      <rPr>
        <sz val="11"/>
        <color rgb="FF000000"/>
        <rFont val="Calibri"/>
      </rPr>
      <t>If the command does not return a line containing the value "pam_pwquality.so" as shown, or the line is commented out, this is a finding.</t>
    </r>
  </si>
  <si>
    <t>V-251716</t>
  </si>
  <si>
    <r>
      <rPr>
        <sz val="11"/>
        <rFont val="Calibri"/>
      </rPr>
      <t>RHEL 8 systems, version 8.4 and above, must ensure the password complexity module is configured for three retries or less.</t>
    </r>
  </si>
  <si>
    <r>
      <rPr>
        <sz val="11"/>
        <color rgb="FF000000"/>
        <rFont val="Calibri"/>
      </rPr>
      <t>Configure RHEL 8 to limit the "pwquality" retry option to "3".</t>
    </r>
    <r>
      <rPr>
        <sz val="11"/>
        <color rgb="FF000000"/>
        <rFont val="Calibri"/>
      </rPr>
      <t xml:space="preserve">
</t>
    </r>
    <r>
      <rPr>
        <sz val="11"/>
        <color rgb="FF000000"/>
        <rFont val="Calibri"/>
      </rPr>
      <t>Add or update the following line in the "/etc/security/pwquality.conf" file or a file in the "/etc/security/pwquality.conf.d/" directory to contain the "retry" parameter:</t>
    </r>
    <r>
      <rPr>
        <sz val="11"/>
        <color rgb="FF000000"/>
        <rFont val="Calibri"/>
      </rPr>
      <t xml:space="preserve">
</t>
    </r>
    <r>
      <rPr>
        <sz val="11"/>
        <color rgb="FF000000"/>
        <rFont val="Calibri"/>
      </rPr>
      <t>retry =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</si>
  <si>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RHEL 8 utilizes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</si>
  <si>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Note: This requirement applies to RHEL versions 8.4 or newer. If the system is RHEL below version 8.4, this requirement is not applicable.</t>
    </r>
    <r>
      <rPr>
        <sz val="11"/>
        <color rgb="FF000000"/>
        <rFont val="Calibri"/>
      </rPr>
      <t xml:space="preserve">
</t>
    </r>
    <r>
      <rPr>
        <sz val="11"/>
        <color rgb="FF000000"/>
        <rFont val="Calibri"/>
      </rPr>
      <t>Verify RHEL 8 is configured to limit the "pwquality" retry option to "3".</t>
    </r>
    <r>
      <rPr>
        <sz val="11"/>
        <color rgb="FF000000"/>
        <rFont val="Calibri"/>
      </rPr>
      <t xml:space="preserve">
</t>
    </r>
    <r>
      <rPr>
        <sz val="11"/>
        <color rgb="FF000000"/>
        <rFont val="Calibri"/>
      </rPr>
      <t>Check for the use of the retry option in the security directory with the following command:</t>
    </r>
    <r>
      <rPr>
        <sz val="11"/>
        <color rgb="FF000000"/>
        <rFont val="Calibri"/>
      </rPr>
      <t xml:space="preserve">
</t>
    </r>
    <r>
      <rPr>
        <sz val="11"/>
        <color rgb="FF000000"/>
        <rFont val="Calibri"/>
      </rPr>
      <t>$ grep -w retry /etc/security/pwquality.conf /etc/security/pwquality.conf.d/*.conf</t>
    </r>
    <r>
      <rPr>
        <sz val="11"/>
        <color rgb="FF000000"/>
        <rFont val="Calibri"/>
      </rPr>
      <t xml:space="preserve">
</t>
    </r>
    <r>
      <rPr>
        <sz val="11"/>
        <color rgb="FF000000"/>
        <rFont val="Calibri"/>
      </rPr>
      <t>retry = 3</t>
    </r>
    <r>
      <rPr>
        <sz val="11"/>
        <color rgb="FF000000"/>
        <rFont val="Calibri"/>
      </rPr>
      <t xml:space="preserve">
</t>
    </r>
    <r>
      <rPr>
        <sz val="11"/>
        <color rgb="FF000000"/>
        <rFont val="Calibri"/>
      </rPr>
      <t>If the value of "retry" is set to "0" or greater than "3", or is missing, this is a finding.</t>
    </r>
  </si>
  <si>
    <t>V-251718</t>
  </si>
  <si>
    <r>
      <rPr>
        <sz val="11"/>
        <rFont val="Calibri"/>
      </rPr>
      <t>The graphical display manager must not be the default target on RHEL 8 unless approved.</t>
    </r>
  </si>
  <si>
    <r>
      <rPr>
        <sz val="11"/>
        <color rgb="FF000000"/>
        <rFont val="Calibri"/>
      </rPr>
      <t>Document the requirement for a graphical user interface with the ISSO or reinstall the operating system without the graphical user interface. If reinstallation is not feasible, then continue with the following procedure:</t>
    </r>
    <r>
      <rPr>
        <sz val="11"/>
        <color rgb="FF000000"/>
        <rFont val="Calibri"/>
      </rPr>
      <t xml:space="preserve">
</t>
    </r>
    <r>
      <rPr>
        <sz val="11"/>
        <color rgb="FF000000"/>
        <rFont val="Calibri"/>
      </rPr>
      <t>Open an SSH session and enter the following commands:</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A reboot is required for the changes to take effect.</t>
    </r>
  </si>
  <si>
    <r>
      <rPr>
        <sz val="11"/>
        <color rgb="FF000000"/>
        <rFont val="Calibri"/>
      </rPr>
      <t>Verify that the system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</si>
  <si>
    <t>V-254520</t>
  </si>
  <si>
    <r>
      <rPr>
        <sz val="11"/>
        <rFont val="Calibri"/>
      </rPr>
      <t>RHEL 8 must prevent nonprivileged users from executing privileged functions, including disabling, circumventing, or altering implemented security safeguards/countermeasures.</t>
    </r>
  </si>
  <si>
    <r>
      <rPr>
        <sz val="11"/>
        <color rgb="FF000000"/>
        <rFont val="Calibri"/>
      </rPr>
      <t xml:space="preserve">Configure RHEL 8 to prevent nonprivileged users from executing privileged functions, including disabling, circumventing, or altering implemented security safeguards/countermeasures.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"sysadm_u"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sysadm_u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"sysadm_u"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sysadm_u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"staff_u"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staff_u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"staff_u"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staff_u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user_u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user_u &lt;username&gt;</t>
    </r>
    <r>
      <rPr>
        <sz val="11"/>
        <color rgb="FF000000"/>
        <rFont val="Calibri"/>
      </rPr>
      <t xml:space="preserve">
</t>
    </r>
    <r>
      <rPr>
        <sz val="11"/>
        <color rgb="FF000000"/>
        <rFont val="Calibri"/>
      </rPr>
      <t>Note: SELinux confined users mapped to sysadm_u are not allowed to log in to the system over SSH, by default. If this is a required function, it can be configured by setting the ssh_sysadm_login SELinux boolean to "on" with the following command:</t>
    </r>
    <r>
      <rPr>
        <sz val="11"/>
        <color rgb="FF000000"/>
        <rFont val="Calibri"/>
      </rPr>
      <t xml:space="preserve">
</t>
    </r>
    <r>
      <rPr>
        <sz val="11"/>
        <color rgb="FF000000"/>
        <rFont val="Calibri"/>
      </rPr>
      <t xml:space="preserve">     $ sudo setsebool -P ssh_sysadm_login on</t>
    </r>
    <r>
      <rPr>
        <sz val="11"/>
        <color rgb="FF000000"/>
        <rFont val="Calibri"/>
      </rPr>
      <t xml:space="preserve">
</t>
    </r>
    <r>
      <rPr>
        <sz val="11"/>
        <color rgb="FF000000"/>
        <rFont val="Calibri"/>
      </rPr>
      <t>This must be documented with the information system security officer (ISSO) as an operational requirement.</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</si>
  <si>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</si>
  <si>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 xml:space="preserve">Verify the operating system prevents nonprivileged users from executing privileged functions, including disabling, circumventing, or altering implemented security safeguards/countermeasures.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a list of authorized users (other than system administrator and guest accounts) for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list against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-l | more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Login Name    SELinux User    MLS/MCS Range    Service</t>
    </r>
    <r>
      <rPr>
        <sz val="11"/>
        <color rgb="FF000000"/>
        <rFont val="Calibri"/>
      </rPr>
      <t xml:space="preserve">
</t>
    </r>
    <r>
      <rPr>
        <sz val="11"/>
        <color rgb="FF000000"/>
        <rFont val="Calibri"/>
      </rPr>
      <t xml:space="preserve">     __default__   user_u                 s0-s0:c0.c1023        *</t>
    </r>
    <r>
      <rPr>
        <sz val="11"/>
        <color rgb="FF000000"/>
        <rFont val="Calibri"/>
      </rPr>
      <t xml:space="preserve">
</t>
    </r>
    <r>
      <rPr>
        <sz val="11"/>
        <color rgb="FF000000"/>
        <rFont val="Calibri"/>
      </rPr>
      <t xml:space="preserve">     root                   unconfined_u  s0-s0:c0.c1023        *</t>
    </r>
    <r>
      <rPr>
        <sz val="11"/>
        <color rgb="FF000000"/>
        <rFont val="Calibri"/>
      </rPr>
      <t xml:space="preserve">
</t>
    </r>
    <r>
      <rPr>
        <sz val="11"/>
        <color rgb="FF000000"/>
        <rFont val="Calibri"/>
      </rPr>
      <t xml:space="preserve">     system_u        system_u           s0-s0:c0.c1023        *</t>
    </r>
    <r>
      <rPr>
        <sz val="11"/>
        <color rgb="FF000000"/>
        <rFont val="Calibri"/>
      </rPr>
      <t xml:space="preserve">
</t>
    </r>
    <r>
      <rPr>
        <sz val="11"/>
        <color rgb="FF000000"/>
        <rFont val="Calibri"/>
      </rPr>
      <t xml:space="preserve">     joe                     staff_u                s0-s0:c0.c1023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administrators must be mapped to the "sysadm_u", "staff_u", or an appropriately tailored confined role as defined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authorized nonadministrative users must be mapped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they are not mapped in this way, this is a finding.</t>
    </r>
  </si>
  <si>
    <t>V-256973</t>
  </si>
  <si>
    <r>
      <rPr>
        <sz val="11"/>
        <rFont val="Calibri"/>
      </rPr>
      <t>RHEL 8 must ensure cryptographic verification of vendor software packages.</t>
    </r>
  </si>
  <si>
    <r>
      <rPr>
        <sz val="11"/>
        <color rgb="FF000000"/>
        <rFont val="Calibri"/>
      </rPr>
      <t>Install Red Hat package-signing keys on the system and verify their fingerprints match vendor values.</t>
    </r>
    <r>
      <rPr>
        <sz val="11"/>
        <color rgb="FF000000"/>
        <rFont val="Calibri"/>
      </rPr>
      <t xml:space="preserve">
</t>
    </r>
    <r>
      <rPr>
        <sz val="11"/>
        <color rgb="FF000000"/>
        <rFont val="Calibri"/>
      </rPr>
      <t>Insert RHEL 8 installation disc or attach RHEL 8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Red Hat GPG key file onto the system:</t>
    </r>
    <r>
      <rPr>
        <sz val="11"/>
        <color rgb="FF000000"/>
        <rFont val="Calibri"/>
      </rPr>
      <t xml:space="preserve">
</t>
    </r>
    <r>
      <rPr>
        <sz val="11"/>
        <color rgb="FF000000"/>
        <rFont val="Calibri"/>
      </rPr>
      <t xml:space="preserve">     $ sudo cp /media/cdrom/RPM-GPG-KEY-redhat-release /etc/pki/rpm-gpg/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 Red Hat GPG keys from key file into system keyring:</t>
    </r>
    <r>
      <rPr>
        <sz val="11"/>
        <color rgb="FF000000"/>
        <rFont val="Calibri"/>
      </rPr>
      <t xml:space="preserve">
</t>
    </r>
    <r>
      <rPr>
        <sz val="11"/>
        <color rgb="FF000000"/>
        <rFont val="Calibri"/>
      </rPr>
      <t xml:space="preserve">     $ sudo rpm --import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Using the steps listed in the Check Text, confirm the newly imported keys show as installed on the system and verify their fingerprints match vendor values.</t>
    </r>
  </si>
  <si>
    <r>
      <rPr>
        <sz val="11"/>
        <color rgb="FF000000"/>
        <rFont val="Calibri"/>
      </rPr>
      <t>Cryptographic verification of vendor software packages ensures that all software packages are obtained from a valid source and protects against spoofing that could lead to installation of malware on the system. Red Hat cryptographically signs all software packages, which includes updates, with a GPG key to verify that they are valid.</t>
    </r>
  </si>
  <si>
    <r>
      <rPr>
        <sz val="11"/>
        <color rgb="FF000000"/>
        <rFont val="Calibri"/>
      </rPr>
      <t>Confirm Red Hat package-signing keys are installed on the system and verify their fingerprints match vendor values.</t>
    </r>
    <r>
      <rPr>
        <sz val="11"/>
        <color rgb="FF000000"/>
        <rFont val="Calibri"/>
      </rPr>
      <t xml:space="preserve">
</t>
    </r>
    <r>
      <rPr>
        <sz val="11"/>
        <color rgb="FF000000"/>
        <rFont val="Calibri"/>
      </rPr>
      <t>Note: For RHEL 8 software packages, Red Hat uses GPG keys labeled "release key 2" and "auxiliary key 2". The keys are defined in key file "/etc/pki/rpm-gpg/RPM-GPG-KEY-redhat-release" by default.</t>
    </r>
    <r>
      <rPr>
        <sz val="11"/>
        <color rgb="FF000000"/>
        <rFont val="Calibri"/>
      </rPr>
      <t xml:space="preserve">
</t>
    </r>
    <r>
      <rPr>
        <sz val="11"/>
        <color rgb="FF000000"/>
        <rFont val="Calibri"/>
      </rPr>
      <t>List Red Hat GPG keys installed on the system:</t>
    </r>
    <r>
      <rPr>
        <sz val="11"/>
        <color rgb="FF000000"/>
        <rFont val="Calibri"/>
      </rPr>
      <t xml:space="preserve">
</t>
    </r>
    <r>
      <rPr>
        <sz val="11"/>
        <color rgb="FF000000"/>
        <rFont val="Calibri"/>
      </rPr>
      <t xml:space="preserve">     $ sudo rpm -q --queryformat "%{SUMMARY}\n" gpg-pubkey | grep -i "red hat"</t>
    </r>
    <r>
      <rPr>
        <sz val="11"/>
        <color rgb="FF000000"/>
        <rFont val="Calibri"/>
      </rPr>
      <t xml:space="preserve">
</t>
    </r>
    <r>
      <rPr>
        <sz val="11"/>
        <color rgb="FF000000"/>
        <rFont val="Calibri"/>
      </rPr>
      <t xml:space="preserve">     gpg(Red Hat, Inc. (release key 2) &lt;security@redhat.com&gt;)</t>
    </r>
    <r>
      <rPr>
        <sz val="11"/>
        <color rgb="FF000000"/>
        <rFont val="Calibri"/>
      </rPr>
      <t xml:space="preserve">
</t>
    </r>
    <r>
      <rPr>
        <sz val="11"/>
        <color rgb="FF000000"/>
        <rFont val="Calibri"/>
      </rPr>
      <t xml:space="preserve">     gpg(Red Hat, Inc. (auxiliary key) &lt;security@redhat.com&gt;)</t>
    </r>
    <r>
      <rPr>
        <sz val="11"/>
        <color rgb="FF000000"/>
        <rFont val="Calibri"/>
      </rPr>
      <t xml:space="preserve">
</t>
    </r>
    <r>
      <rPr>
        <sz val="11"/>
        <color rgb="FF000000"/>
        <rFont val="Calibri"/>
      </rPr>
      <t>If Red Hat GPG keys "release key 2" and "auxiliary key 2" are not installed, this is a finding.</t>
    </r>
    <r>
      <rPr>
        <sz val="11"/>
        <color rgb="FF000000"/>
        <rFont val="Calibri"/>
      </rPr>
      <t xml:space="preserve">
</t>
    </r>
    <r>
      <rPr>
        <sz val="11"/>
        <color rgb="FF000000"/>
        <rFont val="Calibri"/>
      </rPr>
      <t>Note: The "auxiliary key 2" appears as "auxiliary key" on a RHEL 8 system.</t>
    </r>
    <r>
      <rPr>
        <sz val="11"/>
        <color rgb="FF000000"/>
        <rFont val="Calibri"/>
      </rPr>
      <t xml:space="preserve">
</t>
    </r>
    <r>
      <rPr>
        <sz val="11"/>
        <color rgb="FF000000"/>
        <rFont val="Calibri"/>
      </rPr>
      <t>List key fingerprints of installed Red Hat GPG keys:</t>
    </r>
    <r>
      <rPr>
        <sz val="11"/>
        <color rgb="FF000000"/>
        <rFont val="Calibri"/>
      </rPr>
      <t xml:space="preserve">
</t>
    </r>
    <r>
      <rPr>
        <sz val="11"/>
        <color rgb="FF000000"/>
        <rFont val="Calibri"/>
      </rPr>
      <t xml:space="preserve">     $ sudo gpg -q --keyid-format short --with-fingerprint /etc/pki/rpm-gpg/RPM-GPG-KEY-redhat-release</t>
    </r>
    <r>
      <rPr>
        <sz val="11"/>
        <color rgb="FF000000"/>
        <rFont val="Calibri"/>
      </rPr>
      <t xml:space="preserve">
</t>
    </r>
    <r>
      <rPr>
        <sz val="11"/>
        <color rgb="FF000000"/>
        <rFont val="Calibri"/>
      </rPr>
      <t>If key file "/etc/pki/rpm-gpg/RPM-GPG-KEY-redhat-release" is missing, this is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pub   rsa4096/FD431D51 2009-10-22 [SC]</t>
    </r>
    <r>
      <rPr>
        <sz val="11"/>
        <color rgb="FF000000"/>
        <rFont val="Calibri"/>
      </rPr>
      <t xml:space="preserve">
</t>
    </r>
    <r>
      <rPr>
        <sz val="11"/>
        <color rgb="FF000000"/>
        <rFont val="Calibri"/>
      </rPr>
      <t xml:space="preserve">           Key fingerprint = 567E 347A D004 4ADE 55BA  8A5F 199E 2F91 FD43 1D51</t>
    </r>
    <r>
      <rPr>
        <sz val="11"/>
        <color rgb="FF000000"/>
        <rFont val="Calibri"/>
      </rPr>
      <t xml:space="preserve">
</t>
    </r>
    <r>
      <rPr>
        <sz val="11"/>
        <color rgb="FF000000"/>
        <rFont val="Calibri"/>
      </rPr>
      <t xml:space="preserve">     uid                   Red Hat, Inc. (release key 2) &lt;security@redhat.com&gt;</t>
    </r>
    <r>
      <rPr>
        <sz val="11"/>
        <color rgb="FF000000"/>
        <rFont val="Calibri"/>
      </rPr>
      <t xml:space="preserve">
</t>
    </r>
    <r>
      <rPr>
        <sz val="11"/>
        <color rgb="FF000000"/>
        <rFont val="Calibri"/>
      </rPr>
      <t xml:space="preserve">     pub   rsa4096/D4082792 2018-06-27 [SC]</t>
    </r>
    <r>
      <rPr>
        <sz val="11"/>
        <color rgb="FF000000"/>
        <rFont val="Calibri"/>
      </rPr>
      <t xml:space="preserve">
</t>
    </r>
    <r>
      <rPr>
        <sz val="11"/>
        <color rgb="FF000000"/>
        <rFont val="Calibri"/>
      </rPr>
      <t xml:space="preserve">           Key fingerprint = 6A6A A7C9 7C88 90AE C6AE  BFE2 F76F 66C3 D408 2792</t>
    </r>
    <r>
      <rPr>
        <sz val="11"/>
        <color rgb="FF000000"/>
        <rFont val="Calibri"/>
      </rPr>
      <t xml:space="preserve">
</t>
    </r>
    <r>
      <rPr>
        <sz val="11"/>
        <color rgb="FF000000"/>
        <rFont val="Calibri"/>
      </rPr>
      <t xml:space="preserve">     uid                   Red Hat, Inc. (auxiliary key) &lt;security@redhat.com&gt;</t>
    </r>
    <r>
      <rPr>
        <sz val="11"/>
        <color rgb="FF000000"/>
        <rFont val="Calibri"/>
      </rPr>
      <t xml:space="preserve">
</t>
    </r>
    <r>
      <rPr>
        <sz val="11"/>
        <color rgb="FF000000"/>
        <rFont val="Calibri"/>
      </rPr>
      <t xml:space="preserve">     sub   rsa4096/1B5584D3 2018-06-27 [E]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key fingerprints of installed Red Hat GPG keys with fingerprints listed for RHEL 8 on Red Hat "Product Signing Keys" webpage at https://access.redhat.com/security/team/key.</t>
    </r>
    <r>
      <rPr>
        <sz val="11"/>
        <color rgb="FF000000"/>
        <rFont val="Calibri"/>
      </rPr>
      <t xml:space="preserve">
</t>
    </r>
    <r>
      <rPr>
        <sz val="11"/>
        <color rgb="FF000000"/>
        <rFont val="Calibri"/>
      </rPr>
      <t>If key fingerprints do not match, this is a finding.</t>
    </r>
  </si>
  <si>
    <t>V-256974</t>
  </si>
  <si>
    <r>
      <rPr>
        <sz val="11"/>
        <rFont val="Calibri"/>
      </rPr>
      <t>RHEL 8 must be configured to allow sending email notifications of unauthorized configuration changes to designated personnel.</t>
    </r>
  </si>
  <si>
    <r>
      <rPr>
        <sz val="11"/>
        <color rgb="FF000000"/>
        <rFont val="Calibri"/>
      </rPr>
      <t>Install the "mailx" package on the system:</t>
    </r>
    <r>
      <rPr>
        <sz val="11"/>
        <color rgb="FF000000"/>
        <rFont val="Calibri"/>
      </rPr>
      <t xml:space="preserve">
</t>
    </r>
    <r>
      <rPr>
        <sz val="11"/>
        <color rgb="FF000000"/>
        <rFont val="Calibri"/>
      </rPr>
      <t xml:space="preserve">     $ sudo yum install mailx</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</si>
  <si>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</si>
  <si>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that the operating system is configured to allow sending email notifications.</t>
    </r>
    <r>
      <rPr>
        <sz val="11"/>
        <color rgb="FF000000"/>
        <rFont val="Calibri"/>
      </rPr>
      <t xml:space="preserve">
</t>
    </r>
    <r>
      <rPr>
        <sz val="11"/>
        <color rgb="FF000000"/>
        <rFont val="Calibri"/>
      </rPr>
      <t>Note: The "mailx" package provides the "mail" command that is used to send email messages. The s-nail package is also suitable and may be used in place of mailx.</t>
    </r>
    <r>
      <rPr>
        <sz val="11"/>
        <color rgb="FF000000"/>
        <rFont val="Calibri"/>
      </rPr>
      <t xml:space="preserve">
</t>
    </r>
    <r>
      <rPr>
        <sz val="11"/>
        <color rgb="FF000000"/>
        <rFont val="Calibri"/>
      </rPr>
      <t>Verify that the "mailx" package is installed on the system:</t>
    </r>
    <r>
      <rPr>
        <sz val="11"/>
        <color rgb="FF000000"/>
        <rFont val="Calibri"/>
      </rPr>
      <t xml:space="preserve">
</t>
    </r>
    <r>
      <rPr>
        <sz val="11"/>
        <color rgb="FF000000"/>
        <rFont val="Calibri"/>
      </rPr>
      <t xml:space="preserve">     $ sudo yum list installed mailx</t>
    </r>
    <r>
      <rPr>
        <sz val="11"/>
        <color rgb="FF000000"/>
        <rFont val="Calibri"/>
      </rPr>
      <t xml:space="preserve">
</t>
    </r>
    <r>
      <rPr>
        <sz val="11"/>
        <color rgb="FF000000"/>
        <rFont val="Calibri"/>
      </rPr>
      <t xml:space="preserve">     mailx.x86_64     12.5-29.el8     @rhel-8-for-x86_64-baseos-rpm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"mailx" package is not installed, this is a finding.</t>
    </r>
  </si>
  <si>
    <t>V-257258</t>
  </si>
  <si>
    <r>
      <rPr>
        <sz val="11"/>
        <rFont val="Calibri"/>
      </rPr>
      <t>RHEL 8.7 and higher must terminate idle user sessions.</t>
    </r>
  </si>
  <si>
    <r>
      <rPr>
        <sz val="11"/>
        <color rgb="FF000000"/>
        <rFont val="Calibri"/>
      </rPr>
      <t>Configure RHEL 8 to log out idle sessions after 10 minutes by editing the /etc/systemd/logind.conf file with the following line:</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The "logind" service must be restarted for the changes to take effect. To restart the "logind" service, run the following command:</t>
    </r>
    <r>
      <rPr>
        <sz val="11"/>
        <color rgb="FF000000"/>
        <rFont val="Calibri"/>
      </rPr>
      <t xml:space="preserve">
</t>
    </r>
    <r>
      <rPr>
        <sz val="11"/>
        <color rgb="FF000000"/>
        <rFont val="Calibri"/>
      </rPr>
      <t>$ sudo systemctl restart systemd-logind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</si>
  <si>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</si>
  <si>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Note: This requirement applies to RHEL versions 8.7 and higher. If the system is not RHEL version 8.7 or newer, this requirement is not applicable.</t>
    </r>
    <r>
      <rPr>
        <sz val="11"/>
        <color rgb="FF000000"/>
        <rFont val="Calibri"/>
      </rPr>
      <t xml:space="preserve">
</t>
    </r>
    <r>
      <rPr>
        <sz val="11"/>
        <color rgb="FF000000"/>
        <rFont val="Calibri"/>
      </rPr>
      <t>Note: For cloud hosted systems where "ClientAliveInterval" (V-244525) is configured, this setting is not applicable.</t>
    </r>
    <r>
      <rPr>
        <sz val="11"/>
        <color rgb="FF000000"/>
        <rFont val="Calibri"/>
      </rPr>
      <t xml:space="preserve">
</t>
    </r>
    <r>
      <rPr>
        <sz val="11"/>
        <color rgb="FF000000"/>
        <rFont val="Calibri"/>
      </rPr>
      <t>Verify that RHEL 8 logs out sessions that are idle for 10 minutes with the following command:</t>
    </r>
    <r>
      <rPr>
        <sz val="11"/>
        <color rgb="FF000000"/>
        <rFont val="Calibri"/>
      </rPr>
      <t xml:space="preserve">
</t>
    </r>
    <r>
      <rPr>
        <sz val="11"/>
        <color rgb="FF000000"/>
        <rFont val="Calibri"/>
      </rPr>
      <t>$ sudo grep -i ^StopIdleSessionSec /etc/systemd/logind.conf</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</si>
  <si>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t>V-268322</t>
  </si>
  <si>
    <r>
      <rPr>
        <sz val="11"/>
        <rFont val="Calibri"/>
      </rPr>
      <t>RHEL 8 must not allow blank or null passwords in the system-auth file.</t>
    </r>
  </si>
  <si>
    <r>
      <rPr>
        <sz val="11"/>
        <color rgb="FF000000"/>
        <rFont val="Calibri"/>
      </rPr>
      <t>Remove any instances of the "nullok" option in the "/etc/pam.d/system-auth" file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</si>
  <si>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To verify that null passwords cannot be used, run the following command:</t>
    </r>
    <r>
      <rPr>
        <sz val="11"/>
        <color rgb="FF000000"/>
        <rFont val="Calibri"/>
      </rPr>
      <t xml:space="preserve">
</t>
    </r>
    <r>
      <rPr>
        <sz val="11"/>
        <color rgb="FF000000"/>
        <rFont val="Calibri"/>
      </rPr>
      <t>$ sudo grep -i nullok /etc/pam.d/system-auth</t>
    </r>
    <r>
      <rPr>
        <sz val="11"/>
        <color rgb="FF000000"/>
        <rFont val="Calibri"/>
      </rPr>
      <t xml:space="preserve">
</t>
    </r>
    <r>
      <rPr>
        <sz val="11"/>
        <color rgb="FF000000"/>
        <rFont val="Calibri"/>
      </rPr>
      <t>If output is produced, this is a finding.</t>
    </r>
  </si>
  <si>
    <t>V-272482</t>
  </si>
  <si>
    <r>
      <rPr>
        <sz val="11"/>
        <rFont val="Calibri"/>
      </rPr>
      <t>The RHEL 8 SSH client must be configured to use only DOD-approved Message Authentication Codes (MACs) employing FIPS 140-3-validated cryptographic hash algorithms to protect the confidentiality of SSH client connections.</t>
    </r>
  </si>
  <si>
    <r>
      <rPr>
        <sz val="11"/>
        <color rgb="FF000000"/>
        <rFont val="Calibri"/>
      </rPr>
      <t>Configure the RHEL 8 SSH client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</si>
  <si>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 </t>
    </r>
    <r>
      <rPr>
        <sz val="11"/>
        <color rgb="FF000000"/>
        <rFont val="Calibri"/>
      </rPr>
      <t xml:space="preserve">
</t>
    </r>
    <r>
      <rPr>
        <sz val="11"/>
        <color rgb="FF000000"/>
        <rFont val="Calibri"/>
      </rPr>
      <t>RHEL 8 incorporates systemwide crypto policies by default. The SSH configuration file has no effect on the ciphers, MACs, or algorithms unless specifically defined in the /etc/sysconfig/sshd file. The employed algorithms can be viewed in the /etc/crypto-policies/back-ends/openssh.config file.</t>
    </r>
  </si>
  <si>
    <r>
      <rPr>
        <sz val="11"/>
        <color rgb="FF000000"/>
        <rFont val="Calibri"/>
      </rPr>
      <t>Verify the RHEL 8 SSH client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hmac-sha2-512-etm@openssh.com,hmac-sha2-256-etm@openssh.com,hmac-sha2-512,hmac-sha2-256</t>
    </r>
    <r>
      <rPr>
        <sz val="11"/>
        <color rgb="FF000000"/>
        <rFont val="Calibri"/>
      </rPr>
      <t xml:space="preserve">
</t>
    </r>
    <r>
      <rPr>
        <sz val="11"/>
        <color rgb="FF000000"/>
        <rFont val="Calibri"/>
      </rPr>
      <t>If the MACs entries in the "openssh.config" file have any hashes other than "hmac-sha2-512-etm@openssh.com,hmac-sha2-256-etm@openssh.com,hmac-sha2-512,hmac-sha2-2562", or they are missing or commented out, this is a finding.</t>
    </r>
  </si>
  <si>
    <t>V-272483</t>
  </si>
  <si>
    <r>
      <rPr>
        <sz val="11"/>
        <rFont val="Calibri"/>
      </rPr>
      <t>The RHEL 8 SSH client must be configured to use only DOD-approved encryption ciphers employing FIPS 140-3-validated cryptographic hash algorithms to protect the confidentiality of SSH client connections.</t>
    </r>
  </si>
  <si>
    <r>
      <rPr>
        <sz val="11"/>
        <color rgb="FF000000"/>
        <rFont val="Calibri"/>
      </rPr>
      <t>Configure the RHEL 8 SSH client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</si>
  <si>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 </t>
    </r>
    <r>
      <rPr>
        <sz val="11"/>
        <color rgb="FF000000"/>
        <rFont val="Calibri"/>
      </rPr>
      <t xml:space="preserve">
</t>
    </r>
    <r>
      <rPr>
        <sz val="11"/>
        <color rgb="FF000000"/>
        <rFont val="Calibri"/>
      </rPr>
      <t>RHEL 8 incorporates systemwide crypto policies by default. The SSH configuration file has no effect on the ciphers, MACs, or algorithms unless specifically defined in the /etc/sysconfig/sshd file. The employed algorithms can be viewed in the /etc/crypto-policies/back-ends/openssh.config file.</t>
    </r>
    <r>
      <rPr>
        <sz val="11"/>
        <color rgb="FF000000"/>
        <rFont val="Calibri"/>
      </rPr>
      <t xml:space="preserve">
</t>
    </r>
    <r>
      <rPr>
        <sz val="11"/>
        <color rgb="FF000000"/>
        <rFont val="Calibri"/>
      </rPr>
      <t>Satisfies: SRG-OS-000250-GPOS-00093, SRG-OS-000393-GPOS-00173, SRG-OS-000394-GPOS-00174, SRG-OS-000125-GPOS-00066</t>
    </r>
  </si>
  <si>
    <r>
      <rPr>
        <sz val="11"/>
        <color rgb="FF000000"/>
        <rFont val="Calibri"/>
      </rPr>
      <t>Verify the RHEL 8 SSH client is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</si>
  <si>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V-272484</t>
  </si>
  <si>
    <r>
      <rPr>
        <sz val="11"/>
        <rFont val="Calibri"/>
      </rPr>
      <t>RHEL 8 must elevate the SELinux context when an administrator calls the sudo command.</t>
    </r>
  </si>
  <si>
    <r>
      <rPr>
        <sz val="11"/>
        <color rgb="FF000000"/>
        <rFont val="Calibri"/>
      </rPr>
      <t>Configure the operating system to elevate the SELinux context when an administrator calls the sudo command.</t>
    </r>
    <r>
      <rPr>
        <sz val="11"/>
        <color rgb="FF000000"/>
        <rFont val="Calibri"/>
      </rPr>
      <t xml:space="preserve">
</t>
    </r>
    <r>
      <rPr>
        <sz val="11"/>
        <color rgb="FF000000"/>
        <rFont val="Calibri"/>
      </rPr>
      <t>Edit a file in the "/etc/sudoers.d" directory with the following command:</t>
    </r>
    <r>
      <rPr>
        <sz val="11"/>
        <color rgb="FF000000"/>
        <rFont val="Calibri"/>
      </rPr>
      <t xml:space="preserve">
</t>
    </r>
    <r>
      <rPr>
        <sz val="11"/>
        <color rgb="FF000000"/>
        <rFont val="Calibri"/>
      </rPr>
      <t>$ sudo visudo -f /etc/sudoers.d/&lt;customfile&gt;</t>
    </r>
    <r>
      <rPr>
        <sz val="11"/>
        <color rgb="FF000000"/>
        <rFont val="Calibri"/>
      </rPr>
      <t xml:space="preserve">
</t>
    </r>
    <r>
      <rPr>
        <sz val="11"/>
        <color rgb="FF000000"/>
        <rFont val="Calibri"/>
      </rPr>
      <t>Use the following example to build the &lt;customfile&gt; in the /etc/sudoers.d directory to allow any administrator belonging to a designated sudoers admin group to elevate their SELinux context with the use of the sudo command: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Remove any configurations that conflict with the above from the following locations: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/etc/sudoers</t>
    </r>
    <r>
      <rPr>
        <sz val="11"/>
        <color rgb="FF000000"/>
        <rFont val="Calibri"/>
      </rPr>
      <t xml:space="preserve">
</t>
    </r>
    <r>
      <rPr>
        <sz val="11"/>
        <color rgb="FF000000"/>
        <rFont val="Calibri"/>
      </rPr>
      <t>/etc/sudoers.d/</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</si>
  <si>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</si>
  <si>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operating system elevates the SELinux context when an administrator calls the sudo command with the following command:</t>
    </r>
    <r>
      <rPr>
        <sz val="11"/>
        <color rgb="FF000000"/>
        <rFont val="Calibri"/>
      </rPr>
      <t xml:space="preserve">
</t>
    </r>
    <r>
      <rPr>
        <sz val="11"/>
        <color rgb="FF000000"/>
        <rFont val="Calibri"/>
      </rPr>
      <t>This command must be run as root:</t>
    </r>
    <r>
      <rPr>
        <sz val="11"/>
        <color rgb="FF000000"/>
        <rFont val="Calibri"/>
      </rPr>
      <t xml:space="preserve">
</t>
    </r>
    <r>
      <rPr>
        <sz val="11"/>
        <color rgb="FF000000"/>
        <rFont val="Calibri"/>
      </rPr>
      <t># grep -r sysadm_r /etc/sudoers /etc/sudoers.d</t>
    </r>
    <r>
      <rPr>
        <sz val="11"/>
        <color rgb="FF000000"/>
        <rFont val="Calibri"/>
      </rPr>
      <t xml:space="preserve">
</t>
    </r>
    <r>
      <rPr>
        <sz val="11"/>
        <color rgb="FF000000"/>
        <rFont val="Calibri"/>
      </rPr>
      <t>/etc/sudoers.d/admins:&lt;username&gt; ALL=(ALL) TYPE=sysadm_t ROLE=sysadm_r ALL</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a designated sudoers administrator group or account(s) is not configured to elevate the SELinux type and role to "sysadm_t" and "sysadm_r" with the use of the sudo command, this is a finding.</t>
    </r>
  </si>
  <si>
    <t>V-274877</t>
  </si>
  <si>
    <r>
      <rPr>
        <sz val="11"/>
        <rFont val="Calibri"/>
      </rPr>
      <t>RHEL 8 must audit any script or executable called by cron as root or by any privileged user.</t>
    </r>
  </si>
  <si>
    <r>
      <rPr>
        <sz val="11"/>
        <color rgb="FF000000"/>
        <rFont val="Calibri"/>
      </rPr>
      <t>Configure RHEL 8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</si>
  <si>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must have the permissions set to 755 or more restrictive, and have no extended rights that allow a nonprivileged user to modify the script or executable.</t>
    </r>
  </si>
  <si>
    <r>
      <rPr>
        <sz val="11"/>
        <color rgb="FF000000"/>
        <rFont val="Calibri"/>
      </rPr>
      <t>Verify RHEL 8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</si>
  <si>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t>V-279929</t>
  </si>
  <si>
    <r>
      <rPr>
        <sz val="11"/>
        <rFont val="Calibri"/>
      </rPr>
      <t>RHEL 8 must automatically exit interactive command shell user sessions after 10 minutes of inactivity.</t>
    </r>
  </si>
  <si>
    <r>
      <rPr>
        <sz val="11"/>
        <color rgb="FF000000"/>
        <rFont val="Calibri"/>
      </rPr>
      <t>Configure RHEL 8 to exit interactive command shell user sessions after 10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</si>
  <si>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Satisfies: SRG-OS-000163-GPOS-00072, SRG-OS-000029-GPOS-00010</t>
    </r>
  </si>
  <si>
    <r>
      <rPr>
        <sz val="11"/>
        <color rgb="FF000000"/>
        <rFont val="Calibri"/>
      </rPr>
      <t>Verify RHEL 8 is configured to exit interactive command shell user sessions after 10 minutes of inactivity or less with the following command:</t>
    </r>
    <r>
      <rPr>
        <sz val="11"/>
        <color rgb="FF000000"/>
        <rFont val="Calibri"/>
      </rPr>
      <t xml:space="preserve">
</t>
    </r>
    <r>
      <rPr>
        <sz val="11"/>
        <color rgb="FF000000"/>
        <rFont val="Calibri"/>
      </rPr>
      <t>$ sudo grep -i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</si>
  <si>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V-279930</t>
  </si>
  <si>
    <r>
      <rPr>
        <sz val="11"/>
        <rFont val="Calibri"/>
      </rPr>
      <t>RHEL 8 IP tunnels must use FIPS 140-3-approved cryptographic algorithms.</t>
    </r>
  </si>
  <si>
    <r>
      <rPr>
        <sz val="11"/>
        <color rgb="FF000000"/>
        <rFont val="Calibri"/>
      </rPr>
      <t>Configure Libreswan to use the system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</si>
  <si>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 crypto policy makes the behavior of the Libreswan service violate expectations and makes system configuration more fragmented.</t>
    </r>
  </si>
  <si>
    <r>
      <rPr>
        <sz val="11"/>
        <color rgb="FF000000"/>
        <rFont val="Calibri"/>
      </rPr>
      <t>Note: If the IPsec service is not installed, this is not applicable.</t>
    </r>
    <r>
      <rPr>
        <sz val="11"/>
        <color rgb="FF000000"/>
        <rFont val="Calibri"/>
      </rPr>
      <t xml:space="preserve">
</t>
    </r>
    <r>
      <rPr>
        <sz val="11"/>
        <color rgb="FF000000"/>
        <rFont val="Calibri"/>
      </rPr>
      <t>Verify the IPsec service uses the system crypto policy with the following command:</t>
    </r>
    <r>
      <rPr>
        <sz val="11"/>
        <color rgb="FF000000"/>
        <rFont val="Calibri"/>
      </rPr>
      <t xml:space="preserve">
</t>
    </r>
    <r>
      <rPr>
        <sz val="11"/>
        <color rgb="FF000000"/>
        <rFont val="Calibri"/>
      </rPr>
      <t>$ sudo grep include /etc/ipsec.conf /etc/ipsec.d/*.conf</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/etc/ipsec.conf:include /etc/ipsec.d/*.conf</t>
    </r>
    <r>
      <rPr>
        <sz val="11"/>
        <color rgb="FF000000"/>
        <rFont val="Calibri"/>
      </rPr>
      <t xml:space="preserve">
</t>
    </r>
    <r>
      <rPr>
        <sz val="11"/>
        <color rgb="FF000000"/>
        <rFont val="Calibri"/>
      </rPr>
      <t>If the ipsec configuration file does not contain "include /etc/crypto-policies/back-ends/libreswan.config", this is a finding.</t>
    </r>
  </si>
  <si>
    <t>V-279931</t>
  </si>
  <si>
    <r>
      <rPr>
        <sz val="11"/>
        <rFont val="Calibri"/>
      </rPr>
      <t>RHEL 8 must implement DOD-approved encryption in the bind package.</t>
    </r>
  </si>
  <si>
    <r>
      <rPr>
        <sz val="11"/>
        <color rgb="FF000000"/>
        <rFont val="Calibri"/>
      </rPr>
      <t>Configure BIND to use the system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</si>
  <si>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8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</si>
  <si>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Note: If the "bind" package is not installed, this requirement is Not Applicable.</t>
    </r>
    <r>
      <rPr>
        <sz val="11"/>
        <color rgb="FF000000"/>
        <rFont val="Calibri"/>
      </rPr>
      <t xml:space="preserve">
</t>
    </r>
    <r>
      <rPr>
        <sz val="11"/>
        <color rgb="FF000000"/>
        <rFont val="Calibri"/>
      </rPr>
      <t>Verify BIND uses the system crypto policy with the following command:</t>
    </r>
    <r>
      <rPr>
        <sz val="11"/>
        <color rgb="FF000000"/>
        <rFont val="Calibri"/>
      </rPr>
      <t xml:space="preserve">
</t>
    </r>
    <r>
      <rPr>
        <sz val="11"/>
        <color rgb="FF000000"/>
        <rFont val="Calibri"/>
      </rPr>
      <t xml:space="preserve">$ sudo grep include /etc/named.conf </t>
    </r>
    <r>
      <rPr>
        <sz val="11"/>
        <color rgb="FF000000"/>
        <rFont val="Calibri"/>
      </rPr>
      <t xml:space="preserve">
</t>
    </r>
    <r>
      <rPr>
        <sz val="11"/>
        <color rgb="FF000000"/>
        <rFont val="Calibri"/>
      </rPr>
      <t xml:space="preserve">include "/etc/crypto-policies/back-ends/bind.config";' </t>
    </r>
    <r>
      <rPr>
        <sz val="11"/>
        <color rgb="FF000000"/>
        <rFont val="Calibri"/>
      </rPr>
      <t xml:space="preserve">
</t>
    </r>
    <r>
      <rPr>
        <sz val="11"/>
        <color rgb="FF000000"/>
        <rFont val="Calibri"/>
      </rPr>
      <t>If BIND is installed and the BIND config file does not contain the include "/etc/crypto-policies/back-ends/bind.config" directive, or the line is commented out, this is a finding.</t>
    </r>
  </si>
  <si>
    <t>V-279932</t>
  </si>
  <si>
    <r>
      <rPr>
        <sz val="11"/>
        <rFont val="Calibri"/>
      </rPr>
      <t>RHEL 8 cryptographic policy must not be overridden.</t>
    </r>
  </si>
  <si>
    <r>
      <rPr>
        <sz val="11"/>
        <color rgb="FF000000"/>
        <rFont val="Calibri"/>
      </rPr>
      <t>Configure RHEL 8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</si>
  <si>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</si>
  <si>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RHEL 8 cryptographic policies are not overridden.</t>
    </r>
    <r>
      <rPr>
        <sz val="11"/>
        <color rgb="FF000000"/>
        <rFont val="Calibri"/>
      </rPr>
      <t xml:space="preserve">
</t>
    </r>
    <r>
      <rPr>
        <sz val="11"/>
        <color rgb="FF000000"/>
        <rFont val="Calibri"/>
      </rPr>
      <t>Verify the configured policy matches the generated policy with the following command:</t>
    </r>
    <r>
      <rPr>
        <sz val="11"/>
        <color rgb="FF000000"/>
        <rFont val="Calibri"/>
      </rPr>
      <t xml:space="preserve">
</t>
    </r>
    <r>
      <rPr>
        <sz val="11"/>
        <color rgb="FF000000"/>
        <rFont val="Calibri"/>
      </rPr>
      <t>$ sudo update-crypto-policies --is-applied</t>
    </r>
    <r>
      <rPr>
        <sz val="11"/>
        <color rgb="FF000000"/>
        <rFont val="Calibri"/>
      </rPr>
      <t xml:space="preserve">
</t>
    </r>
    <r>
      <rPr>
        <sz val="11"/>
        <color rgb="FF000000"/>
        <rFont val="Calibri"/>
      </rPr>
      <t>The configured policy is applied</t>
    </r>
    <r>
      <rPr>
        <sz val="11"/>
        <color rgb="FF000000"/>
        <rFont val="Calibri"/>
      </rPr>
      <t xml:space="preserve">
</t>
    </r>
    <r>
      <rPr>
        <sz val="11"/>
        <color rgb="FF000000"/>
        <rFont val="Calibri"/>
      </rPr>
      <t>If the returned message does not match the above, this is a finding.</t>
    </r>
  </si>
  <si>
    <t>V-279933</t>
  </si>
  <si>
    <r>
      <rPr>
        <sz val="11"/>
        <rFont val="Calibri"/>
      </rPr>
      <t>RHEL 8 must have the crypto-policies package installed.</t>
    </r>
  </si>
  <si>
    <r>
      <rPr>
        <sz val="11"/>
        <color rgb="FF000000"/>
        <rFont val="Calibri"/>
      </rPr>
      <t>Install the crypto-policies package (if the package is not already installed) with the following command:</t>
    </r>
    <r>
      <rPr>
        <sz val="11"/>
        <color rgb="FF000000"/>
        <rFont val="Calibri"/>
      </rPr>
      <t xml:space="preserve">
</t>
    </r>
    <r>
      <rPr>
        <sz val="11"/>
        <color rgb="FF000000"/>
        <rFont val="Calibri"/>
      </rPr>
      <t>$ sudo dnf -y install crypto-policies</t>
    </r>
  </si>
  <si>
    <r>
      <rPr>
        <sz val="11"/>
        <color rgb="FF000000"/>
        <rFont val="Calibri"/>
      </rPr>
      <t>Verify the RHEL 8 crypto-policies package is installed with the following command:</t>
    </r>
    <r>
      <rPr>
        <sz val="11"/>
        <color rgb="FF000000"/>
        <rFont val="Calibri"/>
      </rPr>
      <t xml:space="preserve">
</t>
    </r>
    <r>
      <rPr>
        <sz val="11"/>
        <color rgb="FF000000"/>
        <rFont val="Calibri"/>
      </rPr>
      <t>$ sudo dnf list --installed crypto-policies</t>
    </r>
    <r>
      <rPr>
        <sz val="11"/>
        <color rgb="FF000000"/>
        <rFont val="Calibri"/>
      </rPr>
      <t xml:space="preserve">
</t>
    </r>
    <r>
      <rPr>
        <sz val="11"/>
        <color rgb="FF000000"/>
        <rFont val="Calibri"/>
      </rPr>
      <t>Updating Subscription Management repositories.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20230731-1.git3177e06.el8                      @rhel-8-for-x86_64-baseos-rpms</t>
    </r>
    <r>
      <rPr>
        <sz val="11"/>
        <color rgb="FF000000"/>
        <rFont val="Calibri"/>
      </rPr>
      <t xml:space="preserve">
</t>
    </r>
    <r>
      <rPr>
        <sz val="11"/>
        <color rgb="FF000000"/>
        <rFont val="Calibri"/>
      </rPr>
      <t>If the crypto-policies package is not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</si>
  <si>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</si>
  <si>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</si>
  <si>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</si>
  <si>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</si>
  <si>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</si>
  <si>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</si>
  <si>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</si>
  <si>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</si>
  <si>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</si>
  <si>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</si>
  <si>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</si>
  <si>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</si>
  <si>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</si>
  <si>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</si>
  <si>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</si>
  <si>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</si>
  <si>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</si>
  <si>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</si>
  <si>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</si>
  <si>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</si>
  <si>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</si>
  <si>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</si>
  <si>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</si>
  <si>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</si>
  <si>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</si>
  <si>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</si>
  <si>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</si>
  <si>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</si>
  <si>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</si>
  <si>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8 Security Technical Implementation Guide V2R7</t>
  </si>
  <si>
    <t>Developed By:</t>
  </si>
  <si>
    <t>Defense Information Systems Agency (DISA) for the US DoD</t>
  </si>
  <si>
    <t>Release Information:</t>
  </si>
  <si>
    <r>
      <rPr>
        <b/>
        <sz val="11"/>
        <color rgb="FF000000"/>
        <rFont val="Calibri"/>
      </rPr>
      <t>Version:</t>
    </r>
    <r>
      <rPr>
        <sz val="11"/>
        <color rgb="FF000000"/>
        <rFont val="Calibri"/>
      </rPr>
      <t xml:space="preserve"> V2R7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366</t>
    </r>
  </si>
  <si>
    <t>Download Url:</t>
  </si>
  <si>
    <t>https://www.cyber.mil/stigs</t>
  </si>
  <si>
    <t>Guide Overview:</t>
  </si>
  <si>
    <r>
      <rPr>
        <sz val="11"/>
        <color rgb="FF000000"/>
        <rFont val="Calibri"/>
      </rPr>
      <t>The Red Hat Enterprise Linux 8 (RHEL 8)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RHEL 8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</si>
  <si>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</si>
  <si>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</si>
  <si>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</si>
  <si>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</si>
  <si>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</si>
  <si>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</si>
  <si>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</si>
  <si>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</si>
  <si>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</si>
  <si>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</si>
  <si>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</si>
  <si>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</si>
  <si>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</si>
  <si>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</si>
  <si>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</si>
  <si>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</si>
  <si>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</si>
  <si>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</si>
  <si>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</si>
  <si>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</si>
  <si>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</si>
  <si>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</si>
  <si>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</si>
  <si>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</si>
  <si>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</si>
  <si>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</si>
  <si>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</si>
  <si>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</si>
  <si>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</si>
  <si>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</si>
  <si>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</si>
  <si>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</si>
  <si>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</si>
  <si>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</si>
  <si>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</si>
  <si>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</si>
  <si>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</si>
  <si>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</si>
  <si>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</si>
  <si>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</si>
  <si>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</si>
  <si>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</si>
  <si>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</si>
  <si>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</si>
  <si>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</si>
  <si>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</si>
  <si>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</si>
  <si>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Enterprise Linux 8 Security Technical Implementation Guide V2R7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</si>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</sst>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431-4443-88B0-C9AC16F3C51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431-4443-88B0-C9AC16F3C51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366</c:v>
                </c:pt>
              </c:numCache>
            </c:numRef>
          </c:val>
          <c:extLst>
            <c:ext xmlns:c16="http://schemas.microsoft.com/office/drawing/2014/chart" uri="{C3380CC4-5D6E-409C-BE32-E72D297353CC}">
              <c16:uniqueId val="{00000002-4431-4443-88B0-C9AC16F3C51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E13-4329-9724-91FEBC670B3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E13-4329-9724-91FEBC670B3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366</c:v>
                </c:pt>
              </c:numCache>
            </c:numRef>
          </c:val>
          <c:extLst>
            <c:ext xmlns:c16="http://schemas.microsoft.com/office/drawing/2014/chart" uri="{C3380CC4-5D6E-409C-BE32-E72D297353CC}">
              <c16:uniqueId val="{00000002-CE13-4329-9724-91FEBC670B3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F58-4E97-AAA9-956846E38E3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F58-4E97-AAA9-956846E38E3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29</c:v>
                </c:pt>
                <c:pt idx="1">
                  <c:v>311</c:v>
                </c:pt>
                <c:pt idx="2">
                  <c:v>26</c:v>
                </c:pt>
              </c:numCache>
            </c:numRef>
          </c:val>
          <c:extLst>
            <c:ext xmlns:c16="http://schemas.microsoft.com/office/drawing/2014/chart" uri="{C3380CC4-5D6E-409C-BE32-E72D297353CC}">
              <c16:uniqueId val="{00000002-3F58-4E97-AAA9-956846E38E3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D02-4DD7-89AD-D11EF10F8BD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D02-4DD7-89AD-D11EF10F8BD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366</c:v>
                </c:pt>
              </c:numCache>
            </c:numRef>
          </c:val>
          <c:extLst>
            <c:ext xmlns:c16="http://schemas.microsoft.com/office/drawing/2014/chart" uri="{C3380CC4-5D6E-409C-BE32-E72D297353CC}">
              <c16:uniqueId val="{00000002-4D02-4DD7-89AD-D11EF10F8BD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915-4DB1-8FCA-378B6CBF270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915-4DB1-8FCA-378B6CBF270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366</c:v>
                </c:pt>
              </c:numCache>
            </c:numRef>
          </c:val>
          <c:extLst>
            <c:ext xmlns:c16="http://schemas.microsoft.com/office/drawing/2014/chart" uri="{C3380CC4-5D6E-409C-BE32-E72D297353CC}">
              <c16:uniqueId val="{00000002-4915-4DB1-8FCA-378B6CBF270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169-4C78-8262-DA3330FE604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169-4C78-8262-DA3330FE604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169-4C78-8262-DA3330FE604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169-4C78-8262-DA3330FE604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36B-4CC3-93BE-AF876E43A34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f2xq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fohty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uwxi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u051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x4u2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lyukb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otdmd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7">
  <autoFilter ref="A1:M36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1742</v>
      </c>
    </row>
    <row r="3" spans="2:3" ht="15" customHeight="1" x14ac:dyDescent="0.35"/>
    <row r="4" spans="2:3" ht="58" x14ac:dyDescent="0.35">
      <c r="B4" s="18" t="s">
        <v>1743</v>
      </c>
      <c r="C4" s="19" t="s">
        <v>1744</v>
      </c>
    </row>
    <row r="5" spans="2:3" x14ac:dyDescent="0.35">
      <c r="C5" s="19" t="s">
        <v>1745</v>
      </c>
    </row>
    <row r="6" spans="2:3" x14ac:dyDescent="0.35">
      <c r="C6" s="16" t="s">
        <v>1746</v>
      </c>
    </row>
    <row r="7" spans="2:3" ht="10" customHeight="1" x14ac:dyDescent="0.35"/>
    <row r="8" spans="2:3" ht="232" x14ac:dyDescent="0.35">
      <c r="B8" s="20" t="s">
        <v>1747</v>
      </c>
      <c r="C8" s="19" t="s">
        <v>1748</v>
      </c>
    </row>
    <row r="9" spans="2:3" ht="10" customHeight="1" x14ac:dyDescent="0.35"/>
    <row r="10" spans="2:3" ht="35" customHeight="1" x14ac:dyDescent="0.35">
      <c r="B10" s="20" t="s">
        <v>1749</v>
      </c>
      <c r="C10" s="19" t="s">
        <v>1750</v>
      </c>
    </row>
    <row r="11" spans="2:3" ht="75" customHeight="1" x14ac:dyDescent="0.35">
      <c r="B11" s="16" t="s">
        <v>19</v>
      </c>
      <c r="C11" s="19" t="s">
        <v>1751</v>
      </c>
    </row>
    <row r="12" spans="2:3" ht="47" customHeight="1" x14ac:dyDescent="0.35">
      <c r="B12" s="16" t="s">
        <v>19</v>
      </c>
      <c r="C12" s="19" t="s">
        <v>1752</v>
      </c>
    </row>
    <row r="13" spans="2:3" ht="35" customHeight="1" x14ac:dyDescent="0.35">
      <c r="B13" s="16" t="s">
        <v>19</v>
      </c>
      <c r="C13" s="19" t="s">
        <v>1753</v>
      </c>
    </row>
    <row r="14" spans="2:3" ht="32" customHeight="1" x14ac:dyDescent="0.35">
      <c r="B14" s="16" t="s">
        <v>19</v>
      </c>
      <c r="C14" s="19" t="s">
        <v>1754</v>
      </c>
    </row>
    <row r="15" spans="2:3" ht="30" customHeight="1" x14ac:dyDescent="0.35">
      <c r="B15" s="16" t="s">
        <v>19</v>
      </c>
      <c r="C15" s="19" t="s">
        <v>1755</v>
      </c>
    </row>
    <row r="16" spans="2:3" ht="10" customHeight="1" x14ac:dyDescent="0.35"/>
    <row r="17" spans="1:3" ht="145" customHeight="1" x14ac:dyDescent="0.35">
      <c r="B17" s="20" t="s">
        <v>1756</v>
      </c>
      <c r="C17" s="19" t="s">
        <v>1757</v>
      </c>
    </row>
    <row r="18" spans="1:3" ht="10" customHeight="1" x14ac:dyDescent="0.35"/>
    <row r="19" spans="1:3" ht="3" customHeight="1" x14ac:dyDescent="0.35">
      <c r="B19" s="21"/>
      <c r="C19" s="21"/>
    </row>
    <row r="20" spans="1:3" ht="12" customHeight="1" x14ac:dyDescent="0.35"/>
    <row r="21" spans="1:3" ht="35" customHeight="1" x14ac:dyDescent="0.35">
      <c r="A21" s="23"/>
      <c r="B21" s="24" t="s">
        <v>1758</v>
      </c>
      <c r="C21" s="25" t="s">
        <v>1759</v>
      </c>
    </row>
    <row r="22" spans="1:3" ht="18" customHeight="1" x14ac:dyDescent="0.35">
      <c r="A22" s="23"/>
      <c r="B22" s="23" t="s">
        <v>19</v>
      </c>
      <c r="C22" s="25" t="s">
        <v>1760</v>
      </c>
    </row>
    <row r="23" spans="1:3" ht="18" customHeight="1" x14ac:dyDescent="0.35">
      <c r="A23" s="23"/>
      <c r="B23" s="23" t="s">
        <v>19</v>
      </c>
      <c r="C23" s="25" t="s">
        <v>1761</v>
      </c>
    </row>
    <row r="24" spans="1:3" ht="18" customHeight="1" x14ac:dyDescent="0.35">
      <c r="A24" s="23"/>
      <c r="B24" s="23" t="s">
        <v>19</v>
      </c>
      <c r="C24" s="25" t="s">
        <v>1762</v>
      </c>
    </row>
    <row r="25" spans="1:3" ht="18" customHeight="1" x14ac:dyDescent="0.35">
      <c r="A25" s="23"/>
      <c r="B25" s="23" t="s">
        <v>19</v>
      </c>
      <c r="C25" s="25" t="s">
        <v>1763</v>
      </c>
    </row>
    <row r="26" spans="1:3" ht="18" customHeight="1" x14ac:dyDescent="0.35">
      <c r="A26" s="23"/>
      <c r="B26" s="23" t="s">
        <v>19</v>
      </c>
      <c r="C26" s="25" t="s">
        <v>1764</v>
      </c>
    </row>
    <row r="27" spans="1:3" ht="18" customHeight="1" x14ac:dyDescent="0.35">
      <c r="A27" s="23"/>
      <c r="B27" s="23" t="s">
        <v>19</v>
      </c>
      <c r="C27" s="25" t="s">
        <v>1765</v>
      </c>
    </row>
    <row r="28" spans="1:3" ht="18" customHeight="1" x14ac:dyDescent="0.35">
      <c r="A28" s="23"/>
      <c r="B28" s="23" t="s">
        <v>19</v>
      </c>
      <c r="C28" s="25" t="s">
        <v>1766</v>
      </c>
    </row>
    <row r="29" spans="1:3" ht="18" customHeight="1" x14ac:dyDescent="0.35">
      <c r="A29" s="23"/>
      <c r="B29" s="23" t="s">
        <v>19</v>
      </c>
      <c r="C29" s="25" t="s">
        <v>1767</v>
      </c>
    </row>
    <row r="30" spans="1:3" ht="44" customHeight="1" x14ac:dyDescent="0.35">
      <c r="A30" s="23"/>
      <c r="B30" s="23" t="s">
        <v>19</v>
      </c>
      <c r="C30" s="26" t="s">
        <v>1768</v>
      </c>
    </row>
    <row r="31" spans="1:3" ht="10" customHeight="1" x14ac:dyDescent="0.35"/>
    <row r="32" spans="1:3" ht="3" customHeight="1" x14ac:dyDescent="0.35">
      <c r="B32" s="21"/>
      <c r="C32" s="21"/>
    </row>
    <row r="33" spans="2:3" ht="12" customHeight="1" x14ac:dyDescent="0.35"/>
    <row r="34" spans="2:3" ht="24" customHeight="1" x14ac:dyDescent="0.35">
      <c r="B34" s="27" t="s">
        <v>1769</v>
      </c>
      <c r="C34" s="28" t="s">
        <v>1770</v>
      </c>
    </row>
    <row r="35" spans="2:3" ht="18.5" x14ac:dyDescent="0.35">
      <c r="B35" s="27" t="s">
        <v>1771</v>
      </c>
      <c r="C35" s="29" t="s">
        <v>1772</v>
      </c>
    </row>
    <row r="36" spans="2:3" ht="27" customHeight="1" x14ac:dyDescent="0.35">
      <c r="B36" s="30" t="s">
        <v>1773</v>
      </c>
      <c r="C36" s="22" t="s">
        <v>1774</v>
      </c>
    </row>
    <row r="37" spans="2:3" x14ac:dyDescent="0.35">
      <c r="B37" s="27" t="s">
        <v>1775</v>
      </c>
      <c r="C37" s="31" t="s">
        <v>1776</v>
      </c>
    </row>
    <row r="38" spans="2:3" ht="10" customHeight="1" x14ac:dyDescent="0.35"/>
    <row r="39" spans="2:3" ht="101.5" x14ac:dyDescent="0.35">
      <c r="B39" s="27" t="s">
        <v>1777</v>
      </c>
      <c r="C39" s="32" t="s">
        <v>1778</v>
      </c>
    </row>
    <row r="40" spans="2:3" ht="10" customHeight="1" x14ac:dyDescent="0.35"/>
    <row r="41" spans="2:3" ht="43.5" x14ac:dyDescent="0.35">
      <c r="B41" s="27" t="s">
        <v>1779</v>
      </c>
      <c r="C41" s="19" t="s">
        <v>1780</v>
      </c>
    </row>
    <row r="42" spans="2:3" ht="10" customHeight="1" x14ac:dyDescent="0.35"/>
    <row r="43" spans="2:3" ht="15.5" x14ac:dyDescent="0.35">
      <c r="C43" s="33" t="s">
        <v>15</v>
      </c>
    </row>
    <row r="44" spans="2:3" ht="29" x14ac:dyDescent="0.35">
      <c r="C44" s="19" t="s">
        <v>1781</v>
      </c>
    </row>
    <row r="45" spans="2:3" ht="10" customHeight="1" x14ac:dyDescent="0.35"/>
    <row r="46" spans="2:3" ht="15.5" x14ac:dyDescent="0.35">
      <c r="C46" s="34" t="s">
        <v>25</v>
      </c>
    </row>
    <row r="47" spans="2:3" ht="29" x14ac:dyDescent="0.35">
      <c r="C47" s="19" t="s">
        <v>1782</v>
      </c>
    </row>
    <row r="48" spans="2:3" ht="10" customHeight="1" x14ac:dyDescent="0.35"/>
    <row r="49" spans="2:3" ht="15.5" x14ac:dyDescent="0.35">
      <c r="C49" s="35" t="s">
        <v>119</v>
      </c>
    </row>
    <row r="50" spans="2:3" ht="29" x14ac:dyDescent="0.35">
      <c r="C50" s="19" t="s">
        <v>1783</v>
      </c>
    </row>
    <row r="51" spans="2:3" ht="10" customHeight="1" x14ac:dyDescent="0.35"/>
    <row r="52" spans="2:3" ht="3" customHeight="1" x14ac:dyDescent="0.35">
      <c r="B52" s="21"/>
      <c r="C52" s="21"/>
    </row>
    <row r="53" spans="2:3" ht="12" customHeight="1" x14ac:dyDescent="0.35"/>
    <row r="54" spans="2:3" ht="130.5" x14ac:dyDescent="0.35">
      <c r="B54" s="18" t="s">
        <v>1784</v>
      </c>
      <c r="C54" s="19" t="s">
        <v>1785</v>
      </c>
    </row>
    <row r="55" spans="2:3" ht="6" customHeight="1" x14ac:dyDescent="0.35"/>
    <row r="56" spans="2:3" ht="217.5" x14ac:dyDescent="0.35">
      <c r="C56" s="19" t="s">
        <v>1786</v>
      </c>
    </row>
    <row r="57" spans="2:3" ht="6" customHeight="1" x14ac:dyDescent="0.35"/>
    <row r="58" spans="2:3" ht="43.5" x14ac:dyDescent="0.35">
      <c r="C58" s="19" t="s">
        <v>1787</v>
      </c>
    </row>
    <row r="59" spans="2:3" ht="10" customHeight="1" x14ac:dyDescent="0.35"/>
    <row r="60" spans="2:3" ht="3" customHeight="1" x14ac:dyDescent="0.35">
      <c r="B60" s="21"/>
      <c r="C60" s="21"/>
    </row>
    <row r="61" spans="2:3" ht="12" customHeight="1" x14ac:dyDescent="0.35"/>
    <row r="62" spans="2:3" ht="145" x14ac:dyDescent="0.35">
      <c r="B62" s="18" t="s">
        <v>1788</v>
      </c>
      <c r="C62" s="19" t="s">
        <v>1789</v>
      </c>
    </row>
    <row r="63" spans="2:3" ht="6" customHeight="1" x14ac:dyDescent="0.35"/>
    <row r="64" spans="2:3" ht="203" x14ac:dyDescent="0.35">
      <c r="C64" s="19" t="s">
        <v>1790</v>
      </c>
    </row>
    <row r="65" spans="2:3" ht="6" customHeight="1" x14ac:dyDescent="0.35"/>
    <row r="66" spans="2:3" ht="43.5" x14ac:dyDescent="0.35">
      <c r="C66" s="19" t="s">
        <v>1791</v>
      </c>
    </row>
    <row r="67" spans="2:3" ht="10" customHeight="1" x14ac:dyDescent="0.35"/>
    <row r="68" spans="2:3" ht="3" customHeight="1" x14ac:dyDescent="0.35">
      <c r="B68" s="21"/>
      <c r="C68" s="21"/>
    </row>
    <row r="69" spans="2:3" ht="12" customHeight="1" x14ac:dyDescent="0.35"/>
    <row r="70" spans="2:3" ht="101.5" x14ac:dyDescent="0.35">
      <c r="B70" s="18" t="s">
        <v>1792</v>
      </c>
      <c r="C70" s="19" t="s">
        <v>1793</v>
      </c>
    </row>
    <row r="71" spans="2:3" ht="6" customHeight="1" x14ac:dyDescent="0.35"/>
    <row r="72" spans="2:3" ht="145" x14ac:dyDescent="0.35">
      <c r="C72" s="19" t="s">
        <v>1794</v>
      </c>
    </row>
    <row r="73" spans="2:3" ht="6" customHeight="1" x14ac:dyDescent="0.35"/>
    <row r="74" spans="2:3" ht="43.5" x14ac:dyDescent="0.35">
      <c r="C74" s="19" t="s">
        <v>1795</v>
      </c>
    </row>
    <row r="75" spans="2:3" ht="10" customHeight="1" x14ac:dyDescent="0.35"/>
    <row r="76" spans="2:3" ht="3" customHeight="1" x14ac:dyDescent="0.35">
      <c r="B76" s="21"/>
      <c r="C76" s="21"/>
    </row>
    <row r="77" spans="2:3" ht="12" customHeight="1" x14ac:dyDescent="0.35"/>
    <row r="78" spans="2:3" ht="26" customHeight="1" x14ac:dyDescent="0.35">
      <c r="B78" s="36" t="s">
        <v>1796</v>
      </c>
    </row>
    <row r="79" spans="2:3" ht="8" customHeight="1" x14ac:dyDescent="0.35"/>
    <row r="80" spans="2:3" ht="20" customHeight="1" x14ac:dyDescent="0.35">
      <c r="B80" s="27" t="s">
        <v>1797</v>
      </c>
      <c r="C80" s="37" t="s">
        <v>1798</v>
      </c>
    </row>
    <row r="81" spans="2:3" ht="116" x14ac:dyDescent="0.35">
      <c r="C81" s="19" t="s">
        <v>1799</v>
      </c>
    </row>
    <row r="82" spans="2:3" ht="10" customHeight="1" x14ac:dyDescent="0.35"/>
    <row r="83" spans="2:3" ht="20" customHeight="1" x14ac:dyDescent="0.35">
      <c r="B83" s="27" t="s">
        <v>1800</v>
      </c>
      <c r="C83" s="37" t="s">
        <v>1801</v>
      </c>
    </row>
    <row r="84" spans="2:3" ht="116" x14ac:dyDescent="0.35">
      <c r="C84" s="19" t="s">
        <v>1802</v>
      </c>
    </row>
    <row r="85" spans="2:3" ht="10" customHeight="1" x14ac:dyDescent="0.35"/>
    <row r="86" spans="2:3" ht="20" customHeight="1" x14ac:dyDescent="0.35">
      <c r="B86" s="27" t="s">
        <v>1803</v>
      </c>
      <c r="C86" s="37" t="s">
        <v>1804</v>
      </c>
    </row>
    <row r="87" spans="2:3" ht="130.5" x14ac:dyDescent="0.35">
      <c r="C87" s="19" t="s">
        <v>1805</v>
      </c>
    </row>
    <row r="88" spans="2:3" ht="10" customHeight="1" x14ac:dyDescent="0.35"/>
    <row r="89" spans="2:3" ht="20" customHeight="1" x14ac:dyDescent="0.35">
      <c r="B89" s="27" t="s">
        <v>1806</v>
      </c>
      <c r="C89" s="37" t="s">
        <v>1807</v>
      </c>
    </row>
    <row r="90" spans="2:3" ht="130.5" x14ac:dyDescent="0.35">
      <c r="C90" s="19" t="s">
        <v>1808</v>
      </c>
    </row>
    <row r="91" spans="2:3" ht="10" customHeight="1" x14ac:dyDescent="0.35"/>
    <row r="92" spans="2:3" ht="20" customHeight="1" x14ac:dyDescent="0.35">
      <c r="B92" s="27" t="s">
        <v>1809</v>
      </c>
      <c r="C92" s="37" t="s">
        <v>1810</v>
      </c>
    </row>
    <row r="93" spans="2:3" ht="116" x14ac:dyDescent="0.35">
      <c r="C93" s="19" t="s">
        <v>1811</v>
      </c>
    </row>
    <row r="94" spans="2:3" ht="10" customHeight="1" x14ac:dyDescent="0.35"/>
    <row r="95" spans="2:3" ht="20" customHeight="1" x14ac:dyDescent="0.35">
      <c r="B95" s="27" t="s">
        <v>1812</v>
      </c>
      <c r="C95" s="37" t="s">
        <v>1813</v>
      </c>
    </row>
    <row r="96" spans="2:3" ht="116" x14ac:dyDescent="0.35">
      <c r="C96" s="19" t="s">
        <v>1814</v>
      </c>
    </row>
    <row r="97" spans="2:3" ht="10" customHeight="1" x14ac:dyDescent="0.35"/>
    <row r="98" spans="2:3" ht="20" customHeight="1" x14ac:dyDescent="0.35">
      <c r="B98" s="27" t="s">
        <v>1815</v>
      </c>
      <c r="C98" s="37" t="s">
        <v>1816</v>
      </c>
    </row>
    <row r="99" spans="2:3" ht="130.5" x14ac:dyDescent="0.35">
      <c r="C99" s="19" t="s">
        <v>1817</v>
      </c>
    </row>
    <row r="100" spans="2:3" ht="10" customHeight="1" x14ac:dyDescent="0.35"/>
    <row r="101" spans="2:3" ht="20" customHeight="1" x14ac:dyDescent="0.35">
      <c r="B101" s="27" t="s">
        <v>1818</v>
      </c>
      <c r="C101" s="37" t="s">
        <v>1819</v>
      </c>
    </row>
    <row r="102" spans="2:3" ht="203" x14ac:dyDescent="0.35">
      <c r="C102" s="19" t="s">
        <v>1820</v>
      </c>
    </row>
    <row r="103" spans="2:3" ht="10" customHeight="1" x14ac:dyDescent="0.35"/>
    <row r="106" spans="2:3" ht="32" customHeight="1" x14ac:dyDescent="0.35">
      <c r="B106" s="288" t="s">
        <v>1741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4503</v>
      </c>
      <c r="B1" s="230" t="s">
        <v>0</v>
      </c>
      <c r="C1" s="230" t="s">
        <v>1980</v>
      </c>
      <c r="D1" s="230" t="s">
        <v>1981</v>
      </c>
      <c r="E1" s="230" t="s">
        <v>1986</v>
      </c>
      <c r="F1" s="230" t="s">
        <v>1987</v>
      </c>
      <c r="G1" s="230" t="s">
        <v>1988</v>
      </c>
      <c r="H1" s="230" t="s">
        <v>1989</v>
      </c>
      <c r="I1" s="230" t="s">
        <v>1990</v>
      </c>
      <c r="J1" s="230" t="s">
        <v>1991</v>
      </c>
      <c r="K1" s="230" t="s">
        <v>1992</v>
      </c>
      <c r="L1" s="230" t="s">
        <v>1993</v>
      </c>
      <c r="M1" s="230" t="s">
        <v>1994</v>
      </c>
      <c r="N1" s="230" t="s">
        <v>1995</v>
      </c>
      <c r="O1" s="230" t="s">
        <v>1996</v>
      </c>
      <c r="P1" s="230" t="s">
        <v>1997</v>
      </c>
      <c r="Q1" s="230" t="s">
        <v>1998</v>
      </c>
      <c r="R1" s="230" t="s">
        <v>1999</v>
      </c>
      <c r="S1" s="230" t="s">
        <v>2000</v>
      </c>
      <c r="T1" s="230" t="s">
        <v>2001</v>
      </c>
      <c r="U1" s="230" t="s">
        <v>2002</v>
      </c>
      <c r="V1" s="230" t="s">
        <v>2003</v>
      </c>
      <c r="W1" s="230" t="s">
        <v>2004</v>
      </c>
      <c r="X1" s="230" t="s">
        <v>2005</v>
      </c>
      <c r="Y1" s="230" t="s">
        <v>2006</v>
      </c>
      <c r="Z1" s="230" t="s">
        <v>2007</v>
      </c>
      <c r="AA1" s="230" t="s">
        <v>2008</v>
      </c>
      <c r="AB1" s="230" t="s">
        <v>2009</v>
      </c>
      <c r="AC1" s="230" t="s">
        <v>2010</v>
      </c>
      <c r="AD1" s="230" t="s">
        <v>2011</v>
      </c>
      <c r="AE1" s="230" t="s">
        <v>2012</v>
      </c>
      <c r="AF1" s="230" t="s">
        <v>2013</v>
      </c>
      <c r="AG1" s="230" t="s">
        <v>2014</v>
      </c>
      <c r="AH1" s="230" t="s">
        <v>2015</v>
      </c>
      <c r="AI1" s="230" t="s">
        <v>2016</v>
      </c>
      <c r="AJ1" s="230" t="s">
        <v>2017</v>
      </c>
      <c r="AK1" s="230" t="s">
        <v>2018</v>
      </c>
      <c r="AL1" s="230" t="s">
        <v>2019</v>
      </c>
      <c r="AM1" s="230" t="s">
        <v>2020</v>
      </c>
      <c r="AN1" s="230" t="s">
        <v>2021</v>
      </c>
      <c r="AO1" s="230" t="s">
        <v>2022</v>
      </c>
      <c r="AP1" s="230" t="s">
        <v>2023</v>
      </c>
      <c r="AQ1" s="230" t="s">
        <v>2024</v>
      </c>
      <c r="AR1" s="230" t="s">
        <v>2025</v>
      </c>
      <c r="AS1" s="231" t="s">
        <v>2026</v>
      </c>
    </row>
    <row r="2" spans="1:45" ht="60" customHeight="1" outlineLevel="1" x14ac:dyDescent="0.35">
      <c r="A2" s="223" t="s">
        <v>4504</v>
      </c>
      <c r="B2" s="210" t="s">
        <v>4505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4504</v>
      </c>
      <c r="B3" s="211" t="s">
        <v>4506</v>
      </c>
      <c r="C3" s="212" t="s">
        <v>4507</v>
      </c>
      <c r="D3" s="214" t="s">
        <v>4508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4504</v>
      </c>
      <c r="B4" s="211" t="s">
        <v>4509</v>
      </c>
      <c r="C4" s="212" t="s">
        <v>4510</v>
      </c>
      <c r="D4" s="214" t="s">
        <v>4511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4504</v>
      </c>
      <c r="B5" s="211" t="s">
        <v>4512</v>
      </c>
      <c r="C5" s="212" t="s">
        <v>4513</v>
      </c>
      <c r="D5" s="214" t="s">
        <v>4514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4504</v>
      </c>
      <c r="B6" s="211" t="s">
        <v>4515</v>
      </c>
      <c r="C6" s="212" t="s">
        <v>4516</v>
      </c>
      <c r="D6" s="214" t="s">
        <v>4517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4504</v>
      </c>
      <c r="B7" s="211" t="s">
        <v>4518</v>
      </c>
      <c r="C7" s="212" t="s">
        <v>4519</v>
      </c>
      <c r="D7" s="214" t="s">
        <v>4520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4504</v>
      </c>
      <c r="B8" s="211" t="s">
        <v>4521</v>
      </c>
      <c r="C8" s="212" t="s">
        <v>4522</v>
      </c>
      <c r="D8" s="214" t="s">
        <v>4523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4504</v>
      </c>
      <c r="B9" s="211" t="s">
        <v>4524</v>
      </c>
      <c r="C9" s="212" t="s">
        <v>4525</v>
      </c>
      <c r="D9" s="214" t="s">
        <v>4526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4504</v>
      </c>
      <c r="B10" s="211" t="s">
        <v>4527</v>
      </c>
      <c r="C10" s="212" t="s">
        <v>4528</v>
      </c>
      <c r="D10" s="214" t="s">
        <v>4529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4504</v>
      </c>
      <c r="B11" s="211" t="s">
        <v>4530</v>
      </c>
      <c r="C11" s="212" t="s">
        <v>4531</v>
      </c>
      <c r="D11" s="214" t="s">
        <v>4532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4504</v>
      </c>
      <c r="B12" s="211" t="s">
        <v>4533</v>
      </c>
      <c r="C12" s="212" t="s">
        <v>4534</v>
      </c>
      <c r="D12" s="214" t="s">
        <v>4535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4504</v>
      </c>
      <c r="B13" s="211" t="s">
        <v>4536</v>
      </c>
      <c r="C13" s="212" t="s">
        <v>4537</v>
      </c>
      <c r="D13" s="214" t="s">
        <v>4538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4504</v>
      </c>
      <c r="B14" s="211" t="s">
        <v>4539</v>
      </c>
      <c r="C14" s="212" t="s">
        <v>4540</v>
      </c>
      <c r="D14" s="214" t="s">
        <v>4541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4504</v>
      </c>
      <c r="B15" s="211" t="s">
        <v>4542</v>
      </c>
      <c r="C15" s="212" t="s">
        <v>4543</v>
      </c>
      <c r="D15" s="214" t="s">
        <v>4544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4504</v>
      </c>
      <c r="B16" s="211" t="s">
        <v>4545</v>
      </c>
      <c r="C16" s="212" t="s">
        <v>4546</v>
      </c>
      <c r="D16" s="214" t="s">
        <v>4547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4504</v>
      </c>
      <c r="B17" s="211" t="s">
        <v>4548</v>
      </c>
      <c r="C17" s="212" t="s">
        <v>4549</v>
      </c>
      <c r="D17" s="214" t="s">
        <v>4550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4504</v>
      </c>
      <c r="B18" s="211" t="s">
        <v>4551</v>
      </c>
      <c r="C18" s="212" t="s">
        <v>4552</v>
      </c>
      <c r="D18" s="214" t="s">
        <v>4553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4504</v>
      </c>
      <c r="B19" s="211" t="s">
        <v>4554</v>
      </c>
      <c r="C19" s="212" t="s">
        <v>4555</v>
      </c>
      <c r="D19" s="214" t="s">
        <v>4556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4504</v>
      </c>
      <c r="B20" s="211" t="s">
        <v>4557</v>
      </c>
      <c r="C20" s="212" t="s">
        <v>4558</v>
      </c>
      <c r="D20" s="214" t="s">
        <v>4559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4504</v>
      </c>
      <c r="B21" s="211" t="s">
        <v>4560</v>
      </c>
      <c r="C21" s="212" t="s">
        <v>4561</v>
      </c>
      <c r="D21" s="214" t="s">
        <v>4562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4504</v>
      </c>
      <c r="B22" s="211" t="s">
        <v>4563</v>
      </c>
      <c r="C22" s="212" t="s">
        <v>4564</v>
      </c>
      <c r="D22" s="214" t="s">
        <v>4565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4504</v>
      </c>
      <c r="B23" s="211" t="s">
        <v>4566</v>
      </c>
      <c r="C23" s="212" t="s">
        <v>4567</v>
      </c>
      <c r="D23" s="214" t="s">
        <v>4568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4504</v>
      </c>
      <c r="B24" s="211" t="s">
        <v>4569</v>
      </c>
      <c r="C24" s="212" t="s">
        <v>4570</v>
      </c>
      <c r="D24" s="214" t="s">
        <v>4571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4504</v>
      </c>
      <c r="B25" s="211" t="s">
        <v>4572</v>
      </c>
      <c r="C25" s="212" t="s">
        <v>4573</v>
      </c>
      <c r="D25" s="214" t="s">
        <v>4574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4504</v>
      </c>
      <c r="B26" s="211" t="s">
        <v>4575</v>
      </c>
      <c r="C26" s="212" t="s">
        <v>4576</v>
      </c>
      <c r="D26" s="214" t="s">
        <v>4577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4504</v>
      </c>
      <c r="B27" s="211" t="s">
        <v>4578</v>
      </c>
      <c r="C27" s="212" t="s">
        <v>4579</v>
      </c>
      <c r="D27" s="214" t="s">
        <v>4580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4504</v>
      </c>
      <c r="B28" s="211" t="s">
        <v>4581</v>
      </c>
      <c r="C28" s="212" t="s">
        <v>4582</v>
      </c>
      <c r="D28" s="214" t="s">
        <v>4583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4504</v>
      </c>
      <c r="B29" s="211" t="s">
        <v>4584</v>
      </c>
      <c r="C29" s="212" t="s">
        <v>4585</v>
      </c>
      <c r="D29" s="214" t="s">
        <v>4586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4504</v>
      </c>
      <c r="B30" s="211" t="s">
        <v>4587</v>
      </c>
      <c r="C30" s="212" t="s">
        <v>4588</v>
      </c>
      <c r="D30" s="214" t="s">
        <v>4589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4504</v>
      </c>
      <c r="B31" s="211" t="s">
        <v>4590</v>
      </c>
      <c r="C31" s="212" t="s">
        <v>4591</v>
      </c>
      <c r="D31" s="214" t="s">
        <v>4592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4504</v>
      </c>
      <c r="B32" s="211" t="s">
        <v>4593</v>
      </c>
      <c r="C32" s="212" t="s">
        <v>4594</v>
      </c>
      <c r="D32" s="214" t="s">
        <v>4595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4504</v>
      </c>
      <c r="B33" s="211" t="s">
        <v>4596</v>
      </c>
      <c r="C33" s="212" t="s">
        <v>4597</v>
      </c>
      <c r="D33" s="214" t="s">
        <v>4598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4504</v>
      </c>
      <c r="B34" s="211" t="s">
        <v>4599</v>
      </c>
      <c r="C34" s="212" t="s">
        <v>4600</v>
      </c>
      <c r="D34" s="214" t="s">
        <v>4601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4504</v>
      </c>
      <c r="B35" s="211" t="s">
        <v>4602</v>
      </c>
      <c r="C35" s="212" t="s">
        <v>4603</v>
      </c>
      <c r="D35" s="214" t="s">
        <v>4604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4504</v>
      </c>
      <c r="B36" s="211" t="s">
        <v>4605</v>
      </c>
      <c r="C36" s="212" t="s">
        <v>4606</v>
      </c>
      <c r="D36" s="214" t="s">
        <v>4607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4504</v>
      </c>
      <c r="B37" s="211" t="s">
        <v>4608</v>
      </c>
      <c r="C37" s="212" t="s">
        <v>4609</v>
      </c>
      <c r="D37" s="214" t="s">
        <v>4610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4504</v>
      </c>
      <c r="B38" s="211" t="s">
        <v>4611</v>
      </c>
      <c r="C38" s="212" t="s">
        <v>4612</v>
      </c>
      <c r="D38" s="214" t="s">
        <v>4613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4504</v>
      </c>
      <c r="B39" s="211" t="s">
        <v>4614</v>
      </c>
      <c r="C39" s="212" t="s">
        <v>4615</v>
      </c>
      <c r="D39" s="214" t="s">
        <v>4616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4617</v>
      </c>
      <c r="B40" s="210" t="s">
        <v>4618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4617</v>
      </c>
      <c r="B41" s="211" t="s">
        <v>4619</v>
      </c>
      <c r="C41" s="212" t="s">
        <v>4620</v>
      </c>
      <c r="D41" s="214" t="s">
        <v>4621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4617</v>
      </c>
      <c r="B42" s="211" t="s">
        <v>4622</v>
      </c>
      <c r="C42" s="212" t="s">
        <v>4623</v>
      </c>
      <c r="D42" s="214" t="s">
        <v>4624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4617</v>
      </c>
      <c r="B43" s="211" t="s">
        <v>4625</v>
      </c>
      <c r="C43" s="212" t="s">
        <v>4626</v>
      </c>
      <c r="D43" s="214" t="s">
        <v>4627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4617</v>
      </c>
      <c r="B44" s="211" t="s">
        <v>4628</v>
      </c>
      <c r="C44" s="212" t="s">
        <v>4629</v>
      </c>
      <c r="D44" s="214" t="s">
        <v>4630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4617</v>
      </c>
      <c r="B45" s="211" t="s">
        <v>4631</v>
      </c>
      <c r="C45" s="212" t="s">
        <v>4632</v>
      </c>
      <c r="D45" s="214" t="s">
        <v>4633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4617</v>
      </c>
      <c r="B46" s="211" t="s">
        <v>4634</v>
      </c>
      <c r="C46" s="212" t="s">
        <v>4635</v>
      </c>
      <c r="D46" s="214" t="s">
        <v>4636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4617</v>
      </c>
      <c r="B47" s="211" t="s">
        <v>4637</v>
      </c>
      <c r="C47" s="212" t="s">
        <v>4638</v>
      </c>
      <c r="D47" s="214" t="s">
        <v>4639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4617</v>
      </c>
      <c r="B48" s="211" t="s">
        <v>4640</v>
      </c>
      <c r="C48" s="212" t="s">
        <v>4641</v>
      </c>
      <c r="D48" s="214" t="s">
        <v>4642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4643</v>
      </c>
      <c r="B49" s="210" t="s">
        <v>4644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4643</v>
      </c>
      <c r="B50" s="211" t="s">
        <v>4645</v>
      </c>
      <c r="C50" s="212" t="s">
        <v>4646</v>
      </c>
      <c r="D50" s="214" t="s">
        <v>4647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4643</v>
      </c>
      <c r="B51" s="211" t="s">
        <v>4648</v>
      </c>
      <c r="C51" s="212" t="s">
        <v>4649</v>
      </c>
      <c r="D51" s="214" t="s">
        <v>4650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4643</v>
      </c>
      <c r="B52" s="211" t="s">
        <v>4651</v>
      </c>
      <c r="C52" s="212" t="s">
        <v>4652</v>
      </c>
      <c r="D52" s="214" t="s">
        <v>4653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4643</v>
      </c>
      <c r="B53" s="211" t="s">
        <v>4654</v>
      </c>
      <c r="C53" s="212" t="s">
        <v>4655</v>
      </c>
      <c r="D53" s="214" t="s">
        <v>4656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4643</v>
      </c>
      <c r="B54" s="211" t="s">
        <v>4657</v>
      </c>
      <c r="C54" s="212" t="s">
        <v>4658</v>
      </c>
      <c r="D54" s="214" t="s">
        <v>4659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4643</v>
      </c>
      <c r="B55" s="211" t="s">
        <v>4660</v>
      </c>
      <c r="C55" s="212" t="s">
        <v>4661</v>
      </c>
      <c r="D55" s="214" t="s">
        <v>4662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4643</v>
      </c>
      <c r="B56" s="211" t="s">
        <v>4663</v>
      </c>
      <c r="C56" s="212" t="s">
        <v>4664</v>
      </c>
      <c r="D56" s="214" t="s">
        <v>4665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4643</v>
      </c>
      <c r="B57" s="211" t="s">
        <v>4666</v>
      </c>
      <c r="C57" s="212" t="s">
        <v>4667</v>
      </c>
      <c r="D57" s="214" t="s">
        <v>4668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4643</v>
      </c>
      <c r="B58" s="211" t="s">
        <v>4669</v>
      </c>
      <c r="C58" s="212" t="s">
        <v>4670</v>
      </c>
      <c r="D58" s="214" t="s">
        <v>4671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4643</v>
      </c>
      <c r="B59" s="211" t="s">
        <v>4672</v>
      </c>
      <c r="C59" s="212" t="s">
        <v>4673</v>
      </c>
      <c r="D59" s="214" t="s">
        <v>4674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4643</v>
      </c>
      <c r="B60" s="211" t="s">
        <v>4675</v>
      </c>
      <c r="C60" s="212" t="s">
        <v>4676</v>
      </c>
      <c r="D60" s="214" t="s">
        <v>4677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4643</v>
      </c>
      <c r="B61" s="211" t="s">
        <v>4678</v>
      </c>
      <c r="C61" s="212" t="s">
        <v>4679</v>
      </c>
      <c r="D61" s="214" t="s">
        <v>4680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4643</v>
      </c>
      <c r="B62" s="211" t="s">
        <v>4681</v>
      </c>
      <c r="C62" s="212" t="s">
        <v>4682</v>
      </c>
      <c r="D62" s="214" t="s">
        <v>4683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4643</v>
      </c>
      <c r="B63" s="211" t="s">
        <v>4684</v>
      </c>
      <c r="C63" s="212" t="s">
        <v>4685</v>
      </c>
      <c r="D63" s="214" t="s">
        <v>4686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4687</v>
      </c>
      <c r="B64" s="210" t="s">
        <v>4688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4687</v>
      </c>
      <c r="B65" s="211" t="s">
        <v>4689</v>
      </c>
      <c r="C65" s="212" t="s">
        <v>4690</v>
      </c>
      <c r="D65" s="214" t="s">
        <v>4691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4687</v>
      </c>
      <c r="B66" s="211" t="s">
        <v>4692</v>
      </c>
      <c r="C66" s="212" t="s">
        <v>4693</v>
      </c>
      <c r="D66" s="214" t="s">
        <v>4694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4687</v>
      </c>
      <c r="B67" s="211" t="s">
        <v>4695</v>
      </c>
      <c r="C67" s="212" t="s">
        <v>4696</v>
      </c>
      <c r="D67" s="214" t="s">
        <v>4697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4687</v>
      </c>
      <c r="B68" s="211" t="s">
        <v>4698</v>
      </c>
      <c r="C68" s="212" t="s">
        <v>4699</v>
      </c>
      <c r="D68" s="214" t="s">
        <v>4700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4687</v>
      </c>
      <c r="B69" s="211" t="s">
        <v>4701</v>
      </c>
      <c r="C69" s="212" t="s">
        <v>4702</v>
      </c>
      <c r="D69" s="214" t="s">
        <v>4703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4687</v>
      </c>
      <c r="B70" s="211" t="s">
        <v>4704</v>
      </c>
      <c r="C70" s="212" t="s">
        <v>4705</v>
      </c>
      <c r="D70" s="214" t="s">
        <v>4706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4687</v>
      </c>
      <c r="B71" s="211" t="s">
        <v>4707</v>
      </c>
      <c r="C71" s="212" t="s">
        <v>4708</v>
      </c>
      <c r="D71" s="214" t="s">
        <v>4709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4687</v>
      </c>
      <c r="B72" s="211" t="s">
        <v>4710</v>
      </c>
      <c r="C72" s="212" t="s">
        <v>4711</v>
      </c>
      <c r="D72" s="214" t="s">
        <v>4712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4687</v>
      </c>
      <c r="B73" s="211" t="s">
        <v>4713</v>
      </c>
      <c r="C73" s="212" t="s">
        <v>4714</v>
      </c>
      <c r="D73" s="214" t="s">
        <v>4715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4687</v>
      </c>
      <c r="B74" s="211" t="s">
        <v>4716</v>
      </c>
      <c r="C74" s="212" t="s">
        <v>4717</v>
      </c>
      <c r="D74" s="214" t="s">
        <v>4718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4687</v>
      </c>
      <c r="B75" s="211" t="s">
        <v>4719</v>
      </c>
      <c r="C75" s="212" t="s">
        <v>4720</v>
      </c>
      <c r="D75" s="214" t="s">
        <v>4721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4687</v>
      </c>
      <c r="B76" s="211" t="s">
        <v>4722</v>
      </c>
      <c r="C76" s="212" t="s">
        <v>4723</v>
      </c>
      <c r="D76" s="214" t="s">
        <v>4724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4687</v>
      </c>
      <c r="B77" s="211" t="s">
        <v>4725</v>
      </c>
      <c r="C77" s="212" t="s">
        <v>4726</v>
      </c>
      <c r="D77" s="214" t="s">
        <v>4727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4687</v>
      </c>
      <c r="B78" s="211" t="s">
        <v>4728</v>
      </c>
      <c r="C78" s="212" t="s">
        <v>4729</v>
      </c>
      <c r="D78" s="214" t="s">
        <v>4730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4687</v>
      </c>
      <c r="B79" s="211" t="s">
        <v>4731</v>
      </c>
      <c r="C79" s="212" t="s">
        <v>4732</v>
      </c>
      <c r="D79" s="214" t="s">
        <v>4733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4687</v>
      </c>
      <c r="B80" s="211" t="s">
        <v>4734</v>
      </c>
      <c r="C80" s="212" t="s">
        <v>4735</v>
      </c>
      <c r="D80" s="214" t="s">
        <v>4736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4687</v>
      </c>
      <c r="B81" s="211" t="s">
        <v>4737</v>
      </c>
      <c r="C81" s="212" t="s">
        <v>4738</v>
      </c>
      <c r="D81" s="214" t="s">
        <v>4739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4687</v>
      </c>
      <c r="B82" s="211" t="s">
        <v>4740</v>
      </c>
      <c r="C82" s="212" t="s">
        <v>4741</v>
      </c>
      <c r="D82" s="214" t="s">
        <v>4742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4687</v>
      </c>
      <c r="B83" s="211" t="s">
        <v>4743</v>
      </c>
      <c r="C83" s="212" t="s">
        <v>4744</v>
      </c>
      <c r="D83" s="214" t="s">
        <v>4745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4687</v>
      </c>
      <c r="B84" s="211" t="s">
        <v>4746</v>
      </c>
      <c r="C84" s="212" t="s">
        <v>4747</v>
      </c>
      <c r="D84" s="214" t="s">
        <v>4748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4687</v>
      </c>
      <c r="B85" s="211" t="s">
        <v>4749</v>
      </c>
      <c r="C85" s="212" t="s">
        <v>4750</v>
      </c>
      <c r="D85" s="214" t="s">
        <v>4751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4687</v>
      </c>
      <c r="B86" s="211" t="s">
        <v>4752</v>
      </c>
      <c r="C86" s="212" t="s">
        <v>4753</v>
      </c>
      <c r="D86" s="214" t="s">
        <v>4754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4687</v>
      </c>
      <c r="B87" s="211" t="s">
        <v>4755</v>
      </c>
      <c r="C87" s="212" t="s">
        <v>4756</v>
      </c>
      <c r="D87" s="214" t="s">
        <v>4757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4687</v>
      </c>
      <c r="B88" s="211" t="s">
        <v>4758</v>
      </c>
      <c r="C88" s="212" t="s">
        <v>4759</v>
      </c>
      <c r="D88" s="214" t="s">
        <v>4760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4687</v>
      </c>
      <c r="B89" s="211" t="s">
        <v>4761</v>
      </c>
      <c r="C89" s="212" t="s">
        <v>4762</v>
      </c>
      <c r="D89" s="214" t="s">
        <v>4763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4687</v>
      </c>
      <c r="B90" s="211" t="s">
        <v>4764</v>
      </c>
      <c r="C90" s="212" t="s">
        <v>4765</v>
      </c>
      <c r="D90" s="214" t="s">
        <v>4766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4687</v>
      </c>
      <c r="B91" s="211" t="s">
        <v>4767</v>
      </c>
      <c r="C91" s="212" t="s">
        <v>4768</v>
      </c>
      <c r="D91" s="214" t="s">
        <v>4769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4687</v>
      </c>
      <c r="B92" s="211" t="s">
        <v>4770</v>
      </c>
      <c r="C92" s="212" t="s">
        <v>4771</v>
      </c>
      <c r="D92" s="214" t="s">
        <v>4772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4687</v>
      </c>
      <c r="B93" s="211" t="s">
        <v>4773</v>
      </c>
      <c r="C93" s="212" t="s">
        <v>4774</v>
      </c>
      <c r="D93" s="214" t="s">
        <v>4775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4687</v>
      </c>
      <c r="B94" s="211" t="s">
        <v>4776</v>
      </c>
      <c r="C94" s="212" t="s">
        <v>4777</v>
      </c>
      <c r="D94" s="214" t="s">
        <v>4778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4687</v>
      </c>
      <c r="B95" s="211" t="s">
        <v>4779</v>
      </c>
      <c r="C95" s="212" t="s">
        <v>4780</v>
      </c>
      <c r="D95" s="214" t="s">
        <v>4781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4687</v>
      </c>
      <c r="B96" s="211" t="s">
        <v>4782</v>
      </c>
      <c r="C96" s="212" t="s">
        <v>4783</v>
      </c>
      <c r="D96" s="214" t="s">
        <v>4784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4687</v>
      </c>
      <c r="B97" s="211" t="s">
        <v>4785</v>
      </c>
      <c r="C97" s="212" t="s">
        <v>4786</v>
      </c>
      <c r="D97" s="214" t="s">
        <v>4787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4687</v>
      </c>
      <c r="B98" s="218" t="s">
        <v>4788</v>
      </c>
      <c r="C98" s="219" t="s">
        <v>4789</v>
      </c>
      <c r="D98" s="220" t="s">
        <v>4790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1741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IFERROR(INDEX('Recommendations'!$G$2:$G$367, MATCH(F2,'Recommendations'!$A$2:$A$367,0))="Implemented", FALSE))</xm:f>
            <x14:dxf>
              <font>
                <color rgb="FF000000"/>
              </font>
              <fill>
                <patternFill>
                  <bgColor rgb="FF3C7D22"/>
                </patternFill>
              </fill>
            </x14:dxf>
          </x14:cfRule>
          <x14:cfRule type="expression" priority="2" id="{00000000-000E-0000-0900-000002000000}">
            <xm:f>AND(F2&lt;&gt;"", IFERROR(INDEX('Recommendations'!$G$2:$G$367, MATCH(F2,'Recommendations'!$A$2:$A$367,0))="Compensated", FALSE))</xm:f>
            <x14:dxf>
              <font>
                <color rgb="FF000000"/>
              </font>
              <fill>
                <patternFill>
                  <bgColor rgb="FFC6E0B4"/>
                </patternFill>
              </fill>
            </x14:dxf>
          </x14:cfRule>
          <x14:cfRule type="expression" priority="3" id="{00000000-000E-0000-0900-000003000000}">
            <xm:f>AND(F2&lt;&gt;"", IFERROR(INDEX('Recommendations'!$G$2:$G$367, MATCH(F2,'Recommendations'!$A$2:$A$367,0))="Testing", FALSE))</xm:f>
            <x14:dxf>
              <font>
                <color rgb="FF000000"/>
              </font>
              <fill>
                <patternFill>
                  <bgColor rgb="FFFFC000"/>
                </patternFill>
              </fill>
            </x14:dxf>
          </x14:cfRule>
          <x14:cfRule type="expression" priority="4" id="{00000000-000E-0000-0900-000004000000}">
            <xm:f>AND(F2&lt;&gt;"", IFERROR(INDEX('Recommendations'!$G$2:$G$367, MATCH(F2,'Recommendations'!$A$2:$A$367,0))="Failed", FALSE))</xm:f>
            <x14:dxf>
              <font>
                <color rgb="FF000000"/>
              </font>
              <fill>
                <patternFill>
                  <bgColor rgb="FFD82891"/>
                </patternFill>
              </fill>
            </x14:dxf>
          </x14:cfRule>
          <x14:cfRule type="expression" priority="5" id="{00000000-000E-0000-0900-000005000000}">
            <xm:f>AND(F2&lt;&gt;"", IFERROR(INDEX('Recommendations'!$G$2:$G$367, MATCH(F2,'Recommendations'!$A$2:$A$367,0))="Risk Accepted", FALSE))</xm:f>
            <x14:dxf>
              <font>
                <color rgb="FF000000"/>
              </font>
              <fill>
                <patternFill>
                  <bgColor rgb="FFD9D9D9"/>
                </patternFill>
              </fill>
            </x14:dxf>
          </x14:cfRule>
          <x14:cfRule type="expression" priority="6" id="{00000000-000E-0000-0900-000006000000}">
            <xm:f>AND(F2&lt;&gt;"", IFERROR(INDEX('Recommendations'!$G$2:$G$367, MATCH(F2,'Recommendations'!$A$2:$A$367,0))="N/A",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4791</v>
      </c>
      <c r="C1" s="253" t="s">
        <v>4792</v>
      </c>
      <c r="D1" s="253" t="s">
        <v>4793</v>
      </c>
      <c r="E1" s="253" t="s">
        <v>4794</v>
      </c>
      <c r="F1" s="253" t="s">
        <v>3620</v>
      </c>
      <c r="G1" s="253" t="s">
        <v>4795</v>
      </c>
      <c r="H1" s="253" t="s">
        <v>4796</v>
      </c>
      <c r="I1" s="253" t="s">
        <v>4797</v>
      </c>
      <c r="J1" s="253" t="s">
        <v>10</v>
      </c>
      <c r="K1" s="253" t="s">
        <v>1986</v>
      </c>
      <c r="L1" s="253" t="s">
        <v>1987</v>
      </c>
      <c r="M1" s="253" t="s">
        <v>1988</v>
      </c>
      <c r="N1" s="253" t="s">
        <v>1989</v>
      </c>
      <c r="O1" s="253" t="s">
        <v>1990</v>
      </c>
      <c r="P1" s="253" t="s">
        <v>1991</v>
      </c>
      <c r="Q1" s="253" t="s">
        <v>1992</v>
      </c>
      <c r="R1" s="253" t="s">
        <v>1993</v>
      </c>
      <c r="S1" s="253" t="s">
        <v>1994</v>
      </c>
      <c r="T1" s="253" t="s">
        <v>1995</v>
      </c>
      <c r="U1" s="253" t="s">
        <v>1996</v>
      </c>
      <c r="V1" s="253" t="s">
        <v>1997</v>
      </c>
      <c r="W1" s="253" t="s">
        <v>1998</v>
      </c>
      <c r="X1" s="253" t="s">
        <v>1999</v>
      </c>
      <c r="Y1" s="253" t="s">
        <v>2000</v>
      </c>
      <c r="Z1" s="253" t="s">
        <v>2001</v>
      </c>
      <c r="AA1" s="253" t="s">
        <v>2002</v>
      </c>
      <c r="AB1" s="253" t="s">
        <v>2003</v>
      </c>
      <c r="AC1" s="253" t="s">
        <v>2004</v>
      </c>
      <c r="AD1" s="253" t="s">
        <v>2005</v>
      </c>
      <c r="AE1" s="253" t="s">
        <v>2006</v>
      </c>
      <c r="AF1" s="253" t="s">
        <v>2007</v>
      </c>
      <c r="AG1" s="253" t="s">
        <v>2008</v>
      </c>
      <c r="AH1" s="253" t="s">
        <v>2009</v>
      </c>
      <c r="AI1" s="253" t="s">
        <v>2010</v>
      </c>
      <c r="AJ1" s="253" t="s">
        <v>2011</v>
      </c>
      <c r="AK1" s="253" t="s">
        <v>2012</v>
      </c>
      <c r="AL1" s="253" t="s">
        <v>2013</v>
      </c>
      <c r="AM1" s="253" t="s">
        <v>2014</v>
      </c>
      <c r="AN1" s="253" t="s">
        <v>2015</v>
      </c>
      <c r="AO1" s="253" t="s">
        <v>2016</v>
      </c>
      <c r="AP1" s="253" t="s">
        <v>2017</v>
      </c>
      <c r="AQ1" s="253" t="s">
        <v>2018</v>
      </c>
      <c r="AR1" s="253" t="s">
        <v>2019</v>
      </c>
      <c r="AS1" s="253" t="s">
        <v>2020</v>
      </c>
      <c r="AT1" s="253" t="s">
        <v>2021</v>
      </c>
      <c r="AU1" s="253" t="s">
        <v>2022</v>
      </c>
      <c r="AV1" s="253" t="s">
        <v>2023</v>
      </c>
      <c r="AW1" s="253" t="s">
        <v>2024</v>
      </c>
      <c r="AX1" s="253" t="s">
        <v>2025</v>
      </c>
      <c r="AY1" s="254" t="s">
        <v>2026</v>
      </c>
    </row>
    <row r="2" spans="1:51" ht="60" customHeight="1" outlineLevel="1" x14ac:dyDescent="0.35">
      <c r="A2" s="244" t="s">
        <v>4798</v>
      </c>
      <c r="B2" s="232" t="s">
        <v>4799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2029</v>
      </c>
      <c r="B3" s="233" t="s">
        <v>4800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4801</v>
      </c>
      <c r="B4" s="234" t="s">
        <v>4802</v>
      </c>
      <c r="C4" s="234" t="s">
        <v>4803</v>
      </c>
      <c r="D4" s="234" t="s">
        <v>4804</v>
      </c>
      <c r="E4" s="234" t="s">
        <v>4805</v>
      </c>
      <c r="F4" s="234" t="s">
        <v>19</v>
      </c>
      <c r="G4" s="234" t="s">
        <v>19</v>
      </c>
      <c r="H4" s="234" t="s">
        <v>4806</v>
      </c>
      <c r="I4" s="234" t="s">
        <v>19</v>
      </c>
      <c r="J4" s="234" t="s">
        <v>4807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4808</v>
      </c>
      <c r="B5" s="234" t="s">
        <v>4809</v>
      </c>
      <c r="C5" s="234" t="s">
        <v>4810</v>
      </c>
      <c r="D5" s="234" t="s">
        <v>4811</v>
      </c>
      <c r="E5" s="234" t="s">
        <v>4812</v>
      </c>
      <c r="F5" s="234" t="s">
        <v>4813</v>
      </c>
      <c r="G5" s="234" t="s">
        <v>19</v>
      </c>
      <c r="H5" s="234" t="s">
        <v>4814</v>
      </c>
      <c r="I5" s="234" t="s">
        <v>19</v>
      </c>
      <c r="J5" s="234" t="s">
        <v>4815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2035</v>
      </c>
      <c r="B6" s="233" t="s">
        <v>4816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4817</v>
      </c>
      <c r="B7" s="234" t="s">
        <v>4818</v>
      </c>
      <c r="C7" s="234" t="s">
        <v>4819</v>
      </c>
      <c r="D7" s="234" t="s">
        <v>4820</v>
      </c>
      <c r="E7" s="234" t="s">
        <v>4812</v>
      </c>
      <c r="F7" s="234" t="s">
        <v>4821</v>
      </c>
      <c r="G7" s="234" t="s">
        <v>19</v>
      </c>
      <c r="H7" s="234" t="s">
        <v>4822</v>
      </c>
      <c r="I7" s="234" t="s">
        <v>19</v>
      </c>
      <c r="J7" s="234" t="s">
        <v>4823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4824</v>
      </c>
      <c r="B8" s="234" t="s">
        <v>4825</v>
      </c>
      <c r="C8" s="234" t="s">
        <v>4826</v>
      </c>
      <c r="D8" s="234" t="s">
        <v>4827</v>
      </c>
      <c r="E8" s="234" t="s">
        <v>19</v>
      </c>
      <c r="F8" s="234" t="s">
        <v>19</v>
      </c>
      <c r="G8" s="234" t="s">
        <v>19</v>
      </c>
      <c r="H8" s="234" t="s">
        <v>4828</v>
      </c>
      <c r="I8" s="234" t="s">
        <v>4829</v>
      </c>
      <c r="J8" s="234" t="s">
        <v>4830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4831</v>
      </c>
      <c r="B9" s="234" t="s">
        <v>4832</v>
      </c>
      <c r="C9" s="234" t="s">
        <v>4833</v>
      </c>
      <c r="D9" s="234" t="s">
        <v>4834</v>
      </c>
      <c r="E9" s="234" t="s">
        <v>19</v>
      </c>
      <c r="F9" s="234" t="s">
        <v>19</v>
      </c>
      <c r="G9" s="234" t="s">
        <v>19</v>
      </c>
      <c r="H9" s="234" t="s">
        <v>4835</v>
      </c>
      <c r="I9" s="234" t="s">
        <v>4836</v>
      </c>
      <c r="J9" s="234" t="s">
        <v>4837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4838</v>
      </c>
      <c r="B10" s="234" t="s">
        <v>4839</v>
      </c>
      <c r="C10" s="234" t="s">
        <v>4840</v>
      </c>
      <c r="D10" s="234" t="s">
        <v>4841</v>
      </c>
      <c r="E10" s="234" t="s">
        <v>19</v>
      </c>
      <c r="F10" s="234" t="s">
        <v>19</v>
      </c>
      <c r="G10" s="234" t="s">
        <v>19</v>
      </c>
      <c r="H10" s="234" t="s">
        <v>4842</v>
      </c>
      <c r="I10" s="234" t="s">
        <v>4843</v>
      </c>
      <c r="J10" s="234" t="s">
        <v>4844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4845</v>
      </c>
      <c r="B11" s="234" t="s">
        <v>4846</v>
      </c>
      <c r="C11" s="234" t="s">
        <v>4847</v>
      </c>
      <c r="D11" s="234" t="s">
        <v>4848</v>
      </c>
      <c r="E11" s="234" t="s">
        <v>19</v>
      </c>
      <c r="F11" s="234" t="s">
        <v>19</v>
      </c>
      <c r="G11" s="234" t="s">
        <v>19</v>
      </c>
      <c r="H11" s="234" t="s">
        <v>4849</v>
      </c>
      <c r="I11" s="234" t="s">
        <v>19</v>
      </c>
      <c r="J11" s="234" t="s">
        <v>4850</v>
      </c>
      <c r="K11" s="237">
        <f>IF(COUNTIF(L11:AY11,"&lt;&gt;")=0,"",SUMPRODUCT(((Recommendations[ImplStatus]="Implemented")+(Recommendations[ImplStatus]="Compensated"))*ISNUMBER(MATCH(Recommendations[Id],L11:AY11,0)))/COUNTIF(L11:AY11,"&lt;&gt;"))</f>
        <v>0</v>
      </c>
      <c r="L11" s="240" t="s">
        <v>1282</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4851</v>
      </c>
      <c r="B12" s="234" t="s">
        <v>4852</v>
      </c>
      <c r="C12" s="234" t="s">
        <v>4853</v>
      </c>
      <c r="D12" s="234" t="s">
        <v>4854</v>
      </c>
      <c r="E12" s="234" t="s">
        <v>19</v>
      </c>
      <c r="F12" s="234" t="s">
        <v>19</v>
      </c>
      <c r="G12" s="234" t="s">
        <v>4855</v>
      </c>
      <c r="H12" s="234" t="s">
        <v>4856</v>
      </c>
      <c r="I12" s="234" t="s">
        <v>19</v>
      </c>
      <c r="J12" s="234" t="s">
        <v>4857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4858</v>
      </c>
      <c r="B13" s="234" t="s">
        <v>4859</v>
      </c>
      <c r="C13" s="234" t="s">
        <v>4860</v>
      </c>
      <c r="D13" s="234" t="s">
        <v>4861</v>
      </c>
      <c r="E13" s="234" t="s">
        <v>19</v>
      </c>
      <c r="F13" s="234" t="s">
        <v>19</v>
      </c>
      <c r="G13" s="234" t="s">
        <v>19</v>
      </c>
      <c r="H13" s="234" t="s">
        <v>4862</v>
      </c>
      <c r="I13" s="234" t="s">
        <v>19</v>
      </c>
      <c r="J13" s="234" t="s">
        <v>4863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4864</v>
      </c>
      <c r="B14" s="234" t="s">
        <v>4865</v>
      </c>
      <c r="C14" s="234" t="s">
        <v>4866</v>
      </c>
      <c r="D14" s="234" t="s">
        <v>4867</v>
      </c>
      <c r="E14" s="234" t="s">
        <v>19</v>
      </c>
      <c r="F14" s="234" t="s">
        <v>4868</v>
      </c>
      <c r="G14" s="234" t="s">
        <v>19</v>
      </c>
      <c r="H14" s="234" t="s">
        <v>4869</v>
      </c>
      <c r="I14" s="234" t="s">
        <v>4870</v>
      </c>
      <c r="J14" s="234" t="s">
        <v>4871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2040</v>
      </c>
      <c r="B15" s="233" t="s">
        <v>4872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4873</v>
      </c>
      <c r="B16" s="234" t="s">
        <v>4874</v>
      </c>
      <c r="C16" s="234" t="s">
        <v>4875</v>
      </c>
      <c r="D16" s="234" t="s">
        <v>4867</v>
      </c>
      <c r="E16" s="234" t="s">
        <v>19</v>
      </c>
      <c r="F16" s="234" t="s">
        <v>4876</v>
      </c>
      <c r="G16" s="234" t="s">
        <v>19</v>
      </c>
      <c r="H16" s="234" t="s">
        <v>4877</v>
      </c>
      <c r="I16" s="234" t="s">
        <v>19</v>
      </c>
      <c r="J16" s="234" t="s">
        <v>4878</v>
      </c>
      <c r="K16" s="237">
        <f>IF(COUNTIF(L16:AY16,"&lt;&gt;")=0,"",SUMPRODUCT(((Recommendations[ImplStatus]="Implemented")+(Recommendations[ImplStatus]="Compensated"))*ISNUMBER(MATCH(Recommendations[Id],L16:AY16,0)))/COUNTIF(L16:AY16,"&lt;&gt;"))</f>
        <v>0</v>
      </c>
      <c r="L16" s="240" t="s">
        <v>1190</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4879</v>
      </c>
      <c r="B17" s="234" t="s">
        <v>4880</v>
      </c>
      <c r="C17" s="234" t="s">
        <v>4881</v>
      </c>
      <c r="D17" s="234" t="s">
        <v>4882</v>
      </c>
      <c r="E17" s="234" t="s">
        <v>19</v>
      </c>
      <c r="F17" s="234" t="s">
        <v>4876</v>
      </c>
      <c r="G17" s="234" t="s">
        <v>19</v>
      </c>
      <c r="H17" s="234" t="s">
        <v>4883</v>
      </c>
      <c r="I17" s="234" t="s">
        <v>19</v>
      </c>
      <c r="J17" s="234" t="s">
        <v>4884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4885</v>
      </c>
      <c r="B18" s="234" t="s">
        <v>4886</v>
      </c>
      <c r="C18" s="234" t="s">
        <v>4887</v>
      </c>
      <c r="D18" s="234" t="s">
        <v>19</v>
      </c>
      <c r="E18" s="234" t="s">
        <v>19</v>
      </c>
      <c r="F18" s="234" t="s">
        <v>19</v>
      </c>
      <c r="G18" s="234" t="s">
        <v>19</v>
      </c>
      <c r="H18" s="234" t="s">
        <v>4888</v>
      </c>
      <c r="I18" s="234" t="s">
        <v>19</v>
      </c>
      <c r="J18" s="234" t="s">
        <v>4889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2045</v>
      </c>
      <c r="B19" s="233" t="s">
        <v>4890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4891</v>
      </c>
      <c r="B20" s="234" t="s">
        <v>4892</v>
      </c>
      <c r="C20" s="234" t="s">
        <v>4893</v>
      </c>
      <c r="D20" s="234" t="s">
        <v>4894</v>
      </c>
      <c r="E20" s="234" t="s">
        <v>19</v>
      </c>
      <c r="F20" s="234" t="s">
        <v>4895</v>
      </c>
      <c r="G20" s="234" t="s">
        <v>19</v>
      </c>
      <c r="H20" s="234" t="s">
        <v>4896</v>
      </c>
      <c r="I20" s="234" t="s">
        <v>19</v>
      </c>
      <c r="J20" s="234" t="s">
        <v>4897</v>
      </c>
      <c r="K20" s="237">
        <f>IF(COUNTIF(L20:AY20,"&lt;&gt;")=0,"",SUMPRODUCT(((Recommendations[ImplStatus]="Implemented")+(Recommendations[ImplStatus]="Compensated"))*ISNUMBER(MATCH(Recommendations[Id],L20:AY20,0)))/COUNTIF(L20:AY20,"&lt;&gt;"))</f>
        <v>0</v>
      </c>
      <c r="L20" s="240" t="s">
        <v>1195</v>
      </c>
      <c r="M20" s="240" t="s">
        <v>1566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4898</v>
      </c>
      <c r="B21" s="234" t="s">
        <v>4899</v>
      </c>
      <c r="C21" s="234" t="s">
        <v>4900</v>
      </c>
      <c r="D21" s="234" t="s">
        <v>4901</v>
      </c>
      <c r="E21" s="234" t="s">
        <v>4902</v>
      </c>
      <c r="F21" s="234" t="s">
        <v>19</v>
      </c>
      <c r="G21" s="234" t="s">
        <v>19</v>
      </c>
      <c r="H21" s="234" t="s">
        <v>4903</v>
      </c>
      <c r="I21" s="234" t="s">
        <v>4904</v>
      </c>
      <c r="J21" s="234" t="s">
        <v>4905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4906</v>
      </c>
      <c r="B22" s="234" t="s">
        <v>4907</v>
      </c>
      <c r="C22" s="234" t="s">
        <v>4908</v>
      </c>
      <c r="D22" s="234" t="s">
        <v>4909</v>
      </c>
      <c r="E22" s="234" t="s">
        <v>19</v>
      </c>
      <c r="F22" s="234" t="s">
        <v>4910</v>
      </c>
      <c r="G22" s="234" t="s">
        <v>19</v>
      </c>
      <c r="H22" s="234" t="s">
        <v>4911</v>
      </c>
      <c r="I22" s="234" t="s">
        <v>19</v>
      </c>
      <c r="J22" s="234" t="s">
        <v>4912</v>
      </c>
      <c r="K22" s="237">
        <f>IF(COUNTIF(L22:AY22,"&lt;&gt;")=0,"",SUMPRODUCT(((Recommendations[ImplStatus]="Implemented")+(Recommendations[ImplStatus]="Compensated"))*ISNUMBER(MATCH(Recommendations[Id],L22:AY22,0)))/COUNTIF(L22:AY22,"&lt;&gt;"))</f>
        <v>0</v>
      </c>
      <c r="L22" s="240" t="s">
        <v>1390</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4913</v>
      </c>
      <c r="B23" s="234" t="s">
        <v>4914</v>
      </c>
      <c r="C23" s="234" t="s">
        <v>4915</v>
      </c>
      <c r="D23" s="234" t="s">
        <v>4916</v>
      </c>
      <c r="E23" s="234" t="s">
        <v>19</v>
      </c>
      <c r="F23" s="234" t="s">
        <v>19</v>
      </c>
      <c r="G23" s="234" t="s">
        <v>19</v>
      </c>
      <c r="H23" s="234" t="s">
        <v>4917</v>
      </c>
      <c r="I23" s="234" t="s">
        <v>4918</v>
      </c>
      <c r="J23" s="234" t="s">
        <v>4919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4920</v>
      </c>
      <c r="B24" s="234" t="s">
        <v>4921</v>
      </c>
      <c r="C24" s="234" t="s">
        <v>4922</v>
      </c>
      <c r="D24" s="234" t="s">
        <v>4916</v>
      </c>
      <c r="E24" s="234" t="s">
        <v>19</v>
      </c>
      <c r="F24" s="234" t="s">
        <v>4923</v>
      </c>
      <c r="G24" s="234" t="s">
        <v>19</v>
      </c>
      <c r="H24" s="234" t="s">
        <v>4924</v>
      </c>
      <c r="I24" s="234" t="s">
        <v>19</v>
      </c>
      <c r="J24" s="234" t="s">
        <v>4925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2049</v>
      </c>
      <c r="B25" s="233" t="s">
        <v>4926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4927</v>
      </c>
      <c r="B26" s="234" t="s">
        <v>4928</v>
      </c>
      <c r="C26" s="234" t="s">
        <v>4929</v>
      </c>
      <c r="D26" s="234" t="s">
        <v>4930</v>
      </c>
      <c r="E26" s="234" t="s">
        <v>19</v>
      </c>
      <c r="F26" s="234" t="s">
        <v>4931</v>
      </c>
      <c r="G26" s="234" t="s">
        <v>19</v>
      </c>
      <c r="H26" s="234" t="s">
        <v>4932</v>
      </c>
      <c r="I26" s="234" t="s">
        <v>19</v>
      </c>
      <c r="J26" s="234" t="s">
        <v>4933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4934</v>
      </c>
      <c r="B27" s="232" t="s">
        <v>4935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2055</v>
      </c>
      <c r="B28" s="233" t="s">
        <v>4936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4937</v>
      </c>
      <c r="B29" s="234" t="s">
        <v>4938</v>
      </c>
      <c r="C29" s="234" t="s">
        <v>4939</v>
      </c>
      <c r="D29" s="234" t="s">
        <v>4940</v>
      </c>
      <c r="E29" s="234" t="s">
        <v>4941</v>
      </c>
      <c r="F29" s="234" t="s">
        <v>19</v>
      </c>
      <c r="G29" s="234" t="s">
        <v>19</v>
      </c>
      <c r="H29" s="234" t="s">
        <v>4942</v>
      </c>
      <c r="I29" s="234" t="s">
        <v>19</v>
      </c>
      <c r="J29" s="234" t="s">
        <v>4943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4944</v>
      </c>
      <c r="B30" s="234" t="s">
        <v>4945</v>
      </c>
      <c r="C30" s="234" t="s">
        <v>4810</v>
      </c>
      <c r="D30" s="234" t="s">
        <v>4811</v>
      </c>
      <c r="E30" s="234" t="s">
        <v>19</v>
      </c>
      <c r="F30" s="234" t="s">
        <v>4813</v>
      </c>
      <c r="G30" s="234" t="s">
        <v>19</v>
      </c>
      <c r="H30" s="234" t="s">
        <v>4946</v>
      </c>
      <c r="I30" s="234" t="s">
        <v>19</v>
      </c>
      <c r="J30" s="234" t="s">
        <v>4947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2060</v>
      </c>
      <c r="B31" s="233" t="s">
        <v>4948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4949</v>
      </c>
      <c r="B32" s="234" t="s">
        <v>4950</v>
      </c>
      <c r="C32" s="234" t="s">
        <v>4951</v>
      </c>
      <c r="D32" s="234" t="s">
        <v>4952</v>
      </c>
      <c r="E32" s="234" t="s">
        <v>19</v>
      </c>
      <c r="F32" s="234" t="s">
        <v>19</v>
      </c>
      <c r="G32" s="234" t="s">
        <v>4953</v>
      </c>
      <c r="H32" s="234" t="s">
        <v>4954</v>
      </c>
      <c r="I32" s="234" t="s">
        <v>19</v>
      </c>
      <c r="J32" s="234" t="s">
        <v>4955</v>
      </c>
      <c r="K32" s="237">
        <f>IF(COUNTIF(L32:AY32,"&lt;&gt;")=0,"",SUMPRODUCT(((Recommendations[ImplStatus]="Implemented")+(Recommendations[ImplStatus]="Compensated"))*ISNUMBER(MATCH(Recommendations[Id],L32:AY32,0)))/COUNTIF(L32:AY32,"&lt;&gt;"))</f>
        <v>0</v>
      </c>
      <c r="L32" s="240" t="s">
        <v>112</v>
      </c>
      <c r="M32" s="240" t="s">
        <v>334</v>
      </c>
      <c r="N32" s="240" t="s">
        <v>339</v>
      </c>
      <c r="O32" s="240" t="s">
        <v>1509</v>
      </c>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4956</v>
      </c>
      <c r="B33" s="234" t="s">
        <v>4957</v>
      </c>
      <c r="C33" s="234" t="s">
        <v>4958</v>
      </c>
      <c r="D33" s="234" t="s">
        <v>4959</v>
      </c>
      <c r="E33" s="234" t="s">
        <v>19</v>
      </c>
      <c r="F33" s="234" t="s">
        <v>4960</v>
      </c>
      <c r="G33" s="234" t="s">
        <v>19</v>
      </c>
      <c r="H33" s="234" t="s">
        <v>4961</v>
      </c>
      <c r="I33" s="234" t="s">
        <v>4962</v>
      </c>
      <c r="J33" s="234" t="s">
        <v>4963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4964</v>
      </c>
      <c r="B34" s="234" t="s">
        <v>4965</v>
      </c>
      <c r="C34" s="234" t="s">
        <v>4966</v>
      </c>
      <c r="D34" s="234" t="s">
        <v>4967</v>
      </c>
      <c r="E34" s="234" t="s">
        <v>19</v>
      </c>
      <c r="F34" s="234" t="s">
        <v>19</v>
      </c>
      <c r="G34" s="234" t="s">
        <v>19</v>
      </c>
      <c r="H34" s="234" t="s">
        <v>4968</v>
      </c>
      <c r="I34" s="234" t="s">
        <v>19</v>
      </c>
      <c r="J34" s="234" t="s">
        <v>4969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4970</v>
      </c>
      <c r="B35" s="234" t="s">
        <v>4971</v>
      </c>
      <c r="C35" s="234" t="s">
        <v>4972</v>
      </c>
      <c r="D35" s="234" t="s">
        <v>4973</v>
      </c>
      <c r="E35" s="234" t="s">
        <v>19</v>
      </c>
      <c r="F35" s="234" t="s">
        <v>4974</v>
      </c>
      <c r="G35" s="234" t="s">
        <v>19</v>
      </c>
      <c r="H35" s="234" t="s">
        <v>4975</v>
      </c>
      <c r="I35" s="234" t="s">
        <v>19</v>
      </c>
      <c r="J35" s="234" t="s">
        <v>4976</v>
      </c>
      <c r="K35" s="237">
        <f>IF(COUNTIF(L35:AY35,"&lt;&gt;")=0,"",SUMPRODUCT(((Recommendations[ImplStatus]="Implemented")+(Recommendations[ImplStatus]="Compensated"))*ISNUMBER(MATCH(Recommendations[Id],L35:AY35,0)))/COUNTIF(L35:AY35,"&lt;&gt;"))</f>
        <v>0</v>
      </c>
      <c r="L35" s="240" t="s">
        <v>102</v>
      </c>
      <c r="M35" s="240" t="s">
        <v>211</v>
      </c>
      <c r="N35" s="240" t="s">
        <v>216</v>
      </c>
      <c r="O35" s="240" t="s">
        <v>221</v>
      </c>
      <c r="P35" s="240" t="s">
        <v>226</v>
      </c>
      <c r="Q35" s="240" t="s">
        <v>231</v>
      </c>
      <c r="R35" s="240" t="s">
        <v>285</v>
      </c>
      <c r="S35" s="240" t="s">
        <v>366</v>
      </c>
      <c r="T35" s="240" t="s">
        <v>389</v>
      </c>
      <c r="U35" s="240" t="s">
        <v>403</v>
      </c>
      <c r="V35" s="240" t="s">
        <v>412</v>
      </c>
      <c r="W35" s="240" t="s">
        <v>417</v>
      </c>
      <c r="X35" s="240" t="s">
        <v>422</v>
      </c>
      <c r="Y35" s="240" t="s">
        <v>427</v>
      </c>
      <c r="Z35" s="240" t="s">
        <v>432</v>
      </c>
      <c r="AA35" s="240" t="s">
        <v>499</v>
      </c>
      <c r="AB35" s="240" t="s">
        <v>1116</v>
      </c>
      <c r="AC35" s="240" t="s">
        <v>1135</v>
      </c>
      <c r="AD35" s="240" t="s">
        <v>1140</v>
      </c>
      <c r="AE35" s="240" t="s">
        <v>1145</v>
      </c>
      <c r="AF35" s="240" t="s">
        <v>1150</v>
      </c>
      <c r="AG35" s="240" t="s">
        <v>1155</v>
      </c>
      <c r="AH35" s="240" t="s">
        <v>1160</v>
      </c>
      <c r="AI35" s="240" t="s">
        <v>1165</v>
      </c>
      <c r="AJ35" s="240" t="s">
        <v>1170</v>
      </c>
      <c r="AK35" s="240" t="s">
        <v>1180</v>
      </c>
      <c r="AL35" s="240" t="s">
        <v>1185</v>
      </c>
      <c r="AM35" s="240" t="s">
        <v>1200</v>
      </c>
      <c r="AN35" s="240" t="s">
        <v>1205</v>
      </c>
      <c r="AO35" s="240" t="s">
        <v>1210</v>
      </c>
      <c r="AP35" s="240" t="s">
        <v>1215</v>
      </c>
      <c r="AQ35" s="240" t="s">
        <v>1220</v>
      </c>
      <c r="AR35" s="240" t="s">
        <v>1224</v>
      </c>
      <c r="AS35" s="240" t="s">
        <v>1228</v>
      </c>
      <c r="AT35" s="240" t="s">
        <v>1232</v>
      </c>
      <c r="AU35" s="240" t="s">
        <v>1236</v>
      </c>
      <c r="AV35" s="240" t="s">
        <v>1240</v>
      </c>
      <c r="AW35" s="240" t="s">
        <v>1244</v>
      </c>
      <c r="AX35" s="240" t="s">
        <v>1260</v>
      </c>
      <c r="AY35" s="250" t="s">
        <v>1264</v>
      </c>
    </row>
    <row r="36" spans="1:51" ht="60" customHeight="1" x14ac:dyDescent="0.35">
      <c r="A36" s="246" t="s">
        <v>4977</v>
      </c>
      <c r="B36" s="234" t="s">
        <v>4978</v>
      </c>
      <c r="C36" s="234" t="s">
        <v>4979</v>
      </c>
      <c r="D36" s="234" t="s">
        <v>4980</v>
      </c>
      <c r="E36" s="234" t="s">
        <v>19</v>
      </c>
      <c r="F36" s="234" t="s">
        <v>19</v>
      </c>
      <c r="G36" s="234" t="s">
        <v>4981</v>
      </c>
      <c r="H36" s="234" t="s">
        <v>4982</v>
      </c>
      <c r="I36" s="234" t="s">
        <v>19</v>
      </c>
      <c r="J36" s="234" t="s">
        <v>4983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4984</v>
      </c>
      <c r="B37" s="234" t="s">
        <v>4985</v>
      </c>
      <c r="C37" s="234" t="s">
        <v>4986</v>
      </c>
      <c r="D37" s="234" t="s">
        <v>4987</v>
      </c>
      <c r="E37" s="234" t="s">
        <v>19</v>
      </c>
      <c r="F37" s="234" t="s">
        <v>4988</v>
      </c>
      <c r="G37" s="234" t="s">
        <v>4989</v>
      </c>
      <c r="H37" s="234" t="s">
        <v>4990</v>
      </c>
      <c r="I37" s="234" t="s">
        <v>19</v>
      </c>
      <c r="J37" s="234" t="s">
        <v>4991</v>
      </c>
      <c r="K37" s="237">
        <f>IF(COUNTIF(L37:AY37,"&lt;&gt;")=0,"",SUMPRODUCT(((Recommendations[ImplStatus]="Implemented")+(Recommendations[ImplStatus]="Compensated"))*ISNUMBER(MATCH(Recommendations[Id],L37:AY37,0)))/COUNTIF(L37:AY37,"&lt;&gt;"))</f>
        <v>0</v>
      </c>
      <c r="L37" s="240" t="s">
        <v>83</v>
      </c>
      <c r="M37" s="240" t="s">
        <v>88</v>
      </c>
      <c r="N37" s="240" t="s">
        <v>123</v>
      </c>
      <c r="O37" s="240" t="s">
        <v>172</v>
      </c>
      <c r="P37" s="240" t="s">
        <v>177</v>
      </c>
      <c r="Q37" s="240" t="s">
        <v>181</v>
      </c>
      <c r="R37" s="240" t="s">
        <v>185</v>
      </c>
      <c r="S37" s="240" t="s">
        <v>189</v>
      </c>
      <c r="T37" s="240" t="s">
        <v>193</v>
      </c>
      <c r="U37" s="240" t="s">
        <v>265</v>
      </c>
      <c r="V37" s="240" t="s">
        <v>275</v>
      </c>
      <c r="W37" s="240" t="s">
        <v>280</v>
      </c>
      <c r="X37" s="240" t="s">
        <v>290</v>
      </c>
      <c r="Y37" s="240" t="s">
        <v>309</v>
      </c>
      <c r="Z37" s="240" t="s">
        <v>314</v>
      </c>
      <c r="AA37" s="240" t="s">
        <v>319</v>
      </c>
      <c r="AB37" s="240" t="s">
        <v>361</v>
      </c>
      <c r="AC37" s="240" t="s">
        <v>375</v>
      </c>
      <c r="AD37" s="240" t="s">
        <v>393</v>
      </c>
      <c r="AE37" s="240" t="s">
        <v>398</v>
      </c>
      <c r="AF37" s="240" t="s">
        <v>441</v>
      </c>
      <c r="AG37" s="240" t="s">
        <v>446</v>
      </c>
      <c r="AH37" s="240" t="s">
        <v>451</v>
      </c>
      <c r="AI37" s="240" t="s">
        <v>456</v>
      </c>
      <c r="AJ37" s="240" t="s">
        <v>461</v>
      </c>
      <c r="AK37" s="240" t="s">
        <v>466</v>
      </c>
      <c r="AL37" s="240" t="s">
        <v>471</v>
      </c>
      <c r="AM37" s="240" t="s">
        <v>476</v>
      </c>
      <c r="AN37" s="240" t="s">
        <v>495</v>
      </c>
      <c r="AO37" s="240" t="s">
        <v>504</v>
      </c>
      <c r="AP37" s="240" t="s">
        <v>714</v>
      </c>
      <c r="AQ37" s="240" t="s">
        <v>719</v>
      </c>
      <c r="AR37" s="240" t="s">
        <v>724</v>
      </c>
      <c r="AS37" s="240" t="s">
        <v>1130</v>
      </c>
      <c r="AT37" s="240" t="s">
        <v>1378</v>
      </c>
      <c r="AU37" s="240" t="s">
        <v>1478</v>
      </c>
      <c r="AV37" s="240" t="s">
        <v>1483</v>
      </c>
      <c r="AW37" s="240" t="s">
        <v>1487</v>
      </c>
      <c r="AX37" s="240" t="s">
        <v>1517</v>
      </c>
      <c r="AY37" s="250" t="s">
        <v>1521</v>
      </c>
    </row>
    <row r="38" spans="1:51" ht="60" customHeight="1" x14ac:dyDescent="0.35">
      <c r="A38" s="246" t="s">
        <v>4992</v>
      </c>
      <c r="B38" s="234" t="s">
        <v>4993</v>
      </c>
      <c r="C38" s="234" t="s">
        <v>4994</v>
      </c>
      <c r="D38" s="234" t="s">
        <v>4995</v>
      </c>
      <c r="E38" s="234" t="s">
        <v>19</v>
      </c>
      <c r="F38" s="234" t="s">
        <v>4988</v>
      </c>
      <c r="G38" s="234" t="s">
        <v>4996</v>
      </c>
      <c r="H38" s="234" t="s">
        <v>4997</v>
      </c>
      <c r="I38" s="234" t="s">
        <v>4998</v>
      </c>
      <c r="J38" s="234" t="s">
        <v>4999</v>
      </c>
      <c r="K38" s="237">
        <f>IF(COUNTIF(L38:AY38,"&lt;&gt;")=0,"",SUMPRODUCT(((Recommendations[ImplStatus]="Implemented")+(Recommendations[ImplStatus]="Compensated"))*ISNUMBER(MATCH(Recommendations[Id],L38:AY38,0)))/COUNTIF(L38:AY38,"&lt;&gt;"))</f>
        <v>0</v>
      </c>
      <c r="L38" s="240" t="s">
        <v>158</v>
      </c>
      <c r="M38" s="240" t="s">
        <v>1116</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2064</v>
      </c>
      <c r="B39" s="233" t="s">
        <v>5000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5001</v>
      </c>
      <c r="B40" s="234" t="s">
        <v>5002</v>
      </c>
      <c r="C40" s="234" t="s">
        <v>5003</v>
      </c>
      <c r="D40" s="234" t="s">
        <v>5004</v>
      </c>
      <c r="E40" s="234" t="s">
        <v>19</v>
      </c>
      <c r="F40" s="234" t="s">
        <v>19</v>
      </c>
      <c r="G40" s="234" t="s">
        <v>19</v>
      </c>
      <c r="H40" s="234" t="s">
        <v>5005</v>
      </c>
      <c r="I40" s="234" t="s">
        <v>5006</v>
      </c>
      <c r="J40" s="234" t="s">
        <v>5007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5008</v>
      </c>
      <c r="B41" s="234" t="s">
        <v>5009</v>
      </c>
      <c r="C41" s="234" t="s">
        <v>5010</v>
      </c>
      <c r="D41" s="234" t="s">
        <v>19</v>
      </c>
      <c r="E41" s="234" t="s">
        <v>19</v>
      </c>
      <c r="F41" s="234" t="s">
        <v>19</v>
      </c>
      <c r="G41" s="234" t="s">
        <v>19</v>
      </c>
      <c r="H41" s="234" t="s">
        <v>5011</v>
      </c>
      <c r="I41" s="234" t="s">
        <v>19</v>
      </c>
      <c r="J41" s="234" t="s">
        <v>5012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5013</v>
      </c>
      <c r="B42" s="232" t="s">
        <v>5014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2087</v>
      </c>
      <c r="B43" s="233" t="s">
        <v>5015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5016</v>
      </c>
      <c r="B44" s="234" t="s">
        <v>5017</v>
      </c>
      <c r="C44" s="234" t="s">
        <v>5018</v>
      </c>
      <c r="D44" s="234" t="s">
        <v>5019</v>
      </c>
      <c r="E44" s="234" t="s">
        <v>4805</v>
      </c>
      <c r="F44" s="234" t="s">
        <v>19</v>
      </c>
      <c r="G44" s="234" t="s">
        <v>19</v>
      </c>
      <c r="H44" s="234" t="s">
        <v>5020</v>
      </c>
      <c r="I44" s="234" t="s">
        <v>19</v>
      </c>
      <c r="J44" s="234" t="s">
        <v>5021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5022</v>
      </c>
      <c r="B45" s="234" t="s">
        <v>5023</v>
      </c>
      <c r="C45" s="234" t="s">
        <v>5024</v>
      </c>
      <c r="D45" s="234" t="s">
        <v>4811</v>
      </c>
      <c r="E45" s="234" t="s">
        <v>19</v>
      </c>
      <c r="F45" s="234" t="s">
        <v>4813</v>
      </c>
      <c r="G45" s="234" t="s">
        <v>19</v>
      </c>
      <c r="H45" s="234" t="s">
        <v>5025</v>
      </c>
      <c r="I45" s="234" t="s">
        <v>19</v>
      </c>
      <c r="J45" s="234" t="s">
        <v>5026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2093</v>
      </c>
      <c r="B46" s="233" t="s">
        <v>5027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5028</v>
      </c>
      <c r="B47" s="234" t="s">
        <v>5029</v>
      </c>
      <c r="C47" s="234" t="s">
        <v>5030</v>
      </c>
      <c r="D47" s="234" t="s">
        <v>5031</v>
      </c>
      <c r="E47" s="234" t="s">
        <v>19</v>
      </c>
      <c r="F47" s="234" t="s">
        <v>5032</v>
      </c>
      <c r="G47" s="234" t="s">
        <v>5033</v>
      </c>
      <c r="H47" s="234" t="s">
        <v>5034</v>
      </c>
      <c r="I47" s="234" t="s">
        <v>5035</v>
      </c>
      <c r="J47" s="234" t="s">
        <v>5036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2097</v>
      </c>
      <c r="B48" s="233" t="s">
        <v>5037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5038</v>
      </c>
      <c r="B49" s="234" t="s">
        <v>5039</v>
      </c>
      <c r="C49" s="234" t="s">
        <v>5040</v>
      </c>
      <c r="D49" s="234" t="s">
        <v>5041</v>
      </c>
      <c r="E49" s="234" t="s">
        <v>5042</v>
      </c>
      <c r="F49" s="234" t="s">
        <v>19</v>
      </c>
      <c r="G49" s="234" t="s">
        <v>19</v>
      </c>
      <c r="H49" s="234" t="s">
        <v>5043</v>
      </c>
      <c r="I49" s="234" t="s">
        <v>5044</v>
      </c>
      <c r="J49" s="234" t="s">
        <v>5045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5046</v>
      </c>
      <c r="B50" s="234" t="s">
        <v>5047</v>
      </c>
      <c r="C50" s="234" t="s">
        <v>5048</v>
      </c>
      <c r="D50" s="234" t="s">
        <v>19</v>
      </c>
      <c r="E50" s="234" t="s">
        <v>5049</v>
      </c>
      <c r="F50" s="234" t="s">
        <v>5050</v>
      </c>
      <c r="G50" s="234" t="s">
        <v>19</v>
      </c>
      <c r="H50" s="234" t="s">
        <v>5043</v>
      </c>
      <c r="I50" s="234" t="s">
        <v>5051</v>
      </c>
      <c r="J50" s="234" t="s">
        <v>5052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5053</v>
      </c>
      <c r="B51" s="234" t="s">
        <v>5054</v>
      </c>
      <c r="C51" s="234" t="s">
        <v>5055</v>
      </c>
      <c r="D51" s="234" t="s">
        <v>19</v>
      </c>
      <c r="E51" s="234" t="s">
        <v>19</v>
      </c>
      <c r="F51" s="234" t="s">
        <v>5056</v>
      </c>
      <c r="G51" s="234" t="s">
        <v>19</v>
      </c>
      <c r="H51" s="234" t="s">
        <v>5043</v>
      </c>
      <c r="I51" s="234" t="s">
        <v>5057</v>
      </c>
      <c r="J51" s="234" t="s">
        <v>5058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5059</v>
      </c>
      <c r="B52" s="234" t="s">
        <v>5060</v>
      </c>
      <c r="C52" s="234" t="s">
        <v>5061</v>
      </c>
      <c r="D52" s="234" t="s">
        <v>19</v>
      </c>
      <c r="E52" s="234" t="s">
        <v>19</v>
      </c>
      <c r="F52" s="234" t="s">
        <v>5062</v>
      </c>
      <c r="G52" s="234" t="s">
        <v>19</v>
      </c>
      <c r="H52" s="234" t="s">
        <v>5043</v>
      </c>
      <c r="I52" s="234" t="s">
        <v>5063</v>
      </c>
      <c r="J52" s="234" t="s">
        <v>5064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5065</v>
      </c>
      <c r="B53" s="234" t="s">
        <v>5066</v>
      </c>
      <c r="C53" s="234" t="s">
        <v>5067</v>
      </c>
      <c r="D53" s="234" t="s">
        <v>5068</v>
      </c>
      <c r="E53" s="234" t="s">
        <v>5069</v>
      </c>
      <c r="F53" s="234" t="s">
        <v>19</v>
      </c>
      <c r="G53" s="234" t="s">
        <v>19</v>
      </c>
      <c r="H53" s="234" t="s">
        <v>5070</v>
      </c>
      <c r="I53" s="234" t="s">
        <v>19</v>
      </c>
      <c r="J53" s="234" t="s">
        <v>5071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5072</v>
      </c>
      <c r="B54" s="234" t="s">
        <v>5073</v>
      </c>
      <c r="C54" s="234" t="s">
        <v>5067</v>
      </c>
      <c r="D54" s="234" t="s">
        <v>5068</v>
      </c>
      <c r="E54" s="234" t="s">
        <v>19</v>
      </c>
      <c r="F54" s="234" t="s">
        <v>19</v>
      </c>
      <c r="G54" s="234" t="s">
        <v>19</v>
      </c>
      <c r="H54" s="234" t="s">
        <v>5074</v>
      </c>
      <c r="I54" s="234" t="s">
        <v>5075</v>
      </c>
      <c r="J54" s="234" t="s">
        <v>5076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2101</v>
      </c>
      <c r="B55" s="233" t="s">
        <v>5077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5078</v>
      </c>
      <c r="B56" s="234" t="s">
        <v>5079</v>
      </c>
      <c r="C56" s="234" t="s">
        <v>5080</v>
      </c>
      <c r="D56" s="234" t="s">
        <v>5081</v>
      </c>
      <c r="E56" s="234" t="s">
        <v>5082</v>
      </c>
      <c r="F56" s="234" t="s">
        <v>19</v>
      </c>
      <c r="G56" s="234" t="s">
        <v>5083</v>
      </c>
      <c r="H56" s="234" t="s">
        <v>19</v>
      </c>
      <c r="I56" s="234" t="s">
        <v>19</v>
      </c>
      <c r="J56" s="234" t="s">
        <v>5084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5085</v>
      </c>
      <c r="B57" s="234" t="s">
        <v>5086</v>
      </c>
      <c r="C57" s="234" t="s">
        <v>5087</v>
      </c>
      <c r="D57" s="234" t="s">
        <v>5088</v>
      </c>
      <c r="E57" s="234" t="s">
        <v>5089</v>
      </c>
      <c r="F57" s="234" t="s">
        <v>19</v>
      </c>
      <c r="G57" s="234" t="s">
        <v>5090</v>
      </c>
      <c r="H57" s="234" t="s">
        <v>5091</v>
      </c>
      <c r="I57" s="234" t="s">
        <v>19</v>
      </c>
      <c r="J57" s="234" t="s">
        <v>5092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2105</v>
      </c>
      <c r="B58" s="233" t="s">
        <v>5093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5094</v>
      </c>
      <c r="B59" s="234" t="s">
        <v>5095</v>
      </c>
      <c r="C59" s="234" t="s">
        <v>5096</v>
      </c>
      <c r="D59" s="234" t="s">
        <v>5097</v>
      </c>
      <c r="E59" s="234" t="s">
        <v>19</v>
      </c>
      <c r="F59" s="234" t="s">
        <v>19</v>
      </c>
      <c r="G59" s="234" t="s">
        <v>5098</v>
      </c>
      <c r="H59" s="234" t="s">
        <v>5099</v>
      </c>
      <c r="I59" s="234" t="s">
        <v>5100</v>
      </c>
      <c r="J59" s="234" t="s">
        <v>5101</v>
      </c>
      <c r="K59" s="237">
        <f>IF(COUNTIF(L59:AY59,"&lt;&gt;")=0,"",SUMPRODUCT(((Recommendations[ImplStatus]="Implemented")+(Recommendations[ImplStatus]="Compensated"))*ISNUMBER(MATCH(Recommendations[Id],L59:AY59,0)))/COUNTIF(L59:AY59,"&lt;&gt;"))</f>
        <v>0</v>
      </c>
      <c r="L59" s="240" t="s">
        <v>34</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5102</v>
      </c>
      <c r="B60" s="234" t="s">
        <v>5103</v>
      </c>
      <c r="C60" s="234" t="s">
        <v>5104</v>
      </c>
      <c r="D60" s="234" t="s">
        <v>19</v>
      </c>
      <c r="E60" s="234" t="s">
        <v>5105</v>
      </c>
      <c r="F60" s="234" t="s">
        <v>5106</v>
      </c>
      <c r="G60" s="234" t="s">
        <v>19</v>
      </c>
      <c r="H60" s="234" t="s">
        <v>5107</v>
      </c>
      <c r="I60" s="234" t="s">
        <v>5108</v>
      </c>
      <c r="J60" s="234" t="s">
        <v>5109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5110</v>
      </c>
      <c r="B61" s="234" t="s">
        <v>5111</v>
      </c>
      <c r="C61" s="234" t="s">
        <v>5112</v>
      </c>
      <c r="D61" s="234" t="s">
        <v>19</v>
      </c>
      <c r="E61" s="234" t="s">
        <v>19</v>
      </c>
      <c r="F61" s="234" t="s">
        <v>19</v>
      </c>
      <c r="G61" s="234" t="s">
        <v>5113</v>
      </c>
      <c r="H61" s="234" t="s">
        <v>5114</v>
      </c>
      <c r="I61" s="234" t="s">
        <v>5115</v>
      </c>
      <c r="J61" s="234" t="s">
        <v>5116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5117</v>
      </c>
      <c r="B62" s="234" t="s">
        <v>5118</v>
      </c>
      <c r="C62" s="234" t="s">
        <v>5119</v>
      </c>
      <c r="D62" s="234" t="s">
        <v>5120</v>
      </c>
      <c r="E62" s="234" t="s">
        <v>19</v>
      </c>
      <c r="F62" s="234" t="s">
        <v>19</v>
      </c>
      <c r="G62" s="234" t="s">
        <v>19</v>
      </c>
      <c r="H62" s="234" t="s">
        <v>5121</v>
      </c>
      <c r="I62" s="234" t="s">
        <v>5122</v>
      </c>
      <c r="J62" s="234" t="s">
        <v>5123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2109</v>
      </c>
      <c r="B63" s="233" t="s">
        <v>5124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5125</v>
      </c>
      <c r="B64" s="234" t="s">
        <v>5126</v>
      </c>
      <c r="C64" s="234" t="s">
        <v>5127</v>
      </c>
      <c r="D64" s="234" t="s">
        <v>5128</v>
      </c>
      <c r="E64" s="234" t="s">
        <v>19</v>
      </c>
      <c r="F64" s="234" t="s">
        <v>19</v>
      </c>
      <c r="G64" s="234" t="s">
        <v>5129</v>
      </c>
      <c r="H64" s="234" t="s">
        <v>5130</v>
      </c>
      <c r="I64" s="234" t="s">
        <v>5131</v>
      </c>
      <c r="J64" s="234" t="s">
        <v>5132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5133</v>
      </c>
      <c r="B65" s="234" t="s">
        <v>5134</v>
      </c>
      <c r="C65" s="234" t="s">
        <v>5135</v>
      </c>
      <c r="D65" s="234" t="s">
        <v>5136</v>
      </c>
      <c r="E65" s="234" t="s">
        <v>19</v>
      </c>
      <c r="F65" s="234" t="s">
        <v>19</v>
      </c>
      <c r="G65" s="234" t="s">
        <v>19</v>
      </c>
      <c r="H65" s="234" t="s">
        <v>5137</v>
      </c>
      <c r="I65" s="234" t="s">
        <v>5138</v>
      </c>
      <c r="J65" s="234" t="s">
        <v>5139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5140</v>
      </c>
      <c r="B66" s="234" t="s">
        <v>5141</v>
      </c>
      <c r="C66" s="234" t="s">
        <v>5142</v>
      </c>
      <c r="D66" s="234" t="s">
        <v>5143</v>
      </c>
      <c r="E66" s="234" t="s">
        <v>19</v>
      </c>
      <c r="F66" s="234" t="s">
        <v>19</v>
      </c>
      <c r="G66" s="234" t="s">
        <v>19</v>
      </c>
      <c r="H66" s="234" t="s">
        <v>5144</v>
      </c>
      <c r="I66" s="234" t="s">
        <v>5145</v>
      </c>
      <c r="J66" s="234" t="s">
        <v>5146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5147</v>
      </c>
      <c r="B67" s="234" t="s">
        <v>5148</v>
      </c>
      <c r="C67" s="234" t="s">
        <v>5149</v>
      </c>
      <c r="D67" s="234" t="s">
        <v>5150</v>
      </c>
      <c r="E67" s="234" t="s">
        <v>19</v>
      </c>
      <c r="F67" s="234" t="s">
        <v>19</v>
      </c>
      <c r="G67" s="234" t="s">
        <v>19</v>
      </c>
      <c r="H67" s="234" t="s">
        <v>5151</v>
      </c>
      <c r="I67" s="234" t="s">
        <v>19</v>
      </c>
      <c r="J67" s="234" t="s">
        <v>5152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5153</v>
      </c>
      <c r="B68" s="234" t="s">
        <v>5154</v>
      </c>
      <c r="C68" s="234" t="s">
        <v>5155</v>
      </c>
      <c r="D68" s="234" t="s">
        <v>19</v>
      </c>
      <c r="E68" s="234" t="s">
        <v>19</v>
      </c>
      <c r="F68" s="234" t="s">
        <v>19</v>
      </c>
      <c r="G68" s="234" t="s">
        <v>19</v>
      </c>
      <c r="H68" s="234" t="s">
        <v>5156</v>
      </c>
      <c r="I68" s="234" t="s">
        <v>19</v>
      </c>
      <c r="J68" s="234" t="s">
        <v>5157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2113</v>
      </c>
      <c r="B69" s="233" t="s">
        <v>5158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5159</v>
      </c>
      <c r="B70" s="234" t="s">
        <v>5160</v>
      </c>
      <c r="C70" s="234" t="s">
        <v>5161</v>
      </c>
      <c r="D70" s="234" t="s">
        <v>19</v>
      </c>
      <c r="E70" s="234" t="s">
        <v>19</v>
      </c>
      <c r="F70" s="234" t="s">
        <v>19</v>
      </c>
      <c r="G70" s="234" t="s">
        <v>5162</v>
      </c>
      <c r="H70" s="234" t="s">
        <v>5163</v>
      </c>
      <c r="I70" s="234" t="s">
        <v>19</v>
      </c>
      <c r="J70" s="234" t="s">
        <v>5164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5165</v>
      </c>
      <c r="B71" s="234" t="s">
        <v>5166</v>
      </c>
      <c r="C71" s="234" t="s">
        <v>5167</v>
      </c>
      <c r="D71" s="234" t="s">
        <v>19</v>
      </c>
      <c r="E71" s="234" t="s">
        <v>19</v>
      </c>
      <c r="F71" s="234" t="s">
        <v>19</v>
      </c>
      <c r="G71" s="234" t="s">
        <v>19</v>
      </c>
      <c r="H71" s="234" t="s">
        <v>5168</v>
      </c>
      <c r="I71" s="234" t="s">
        <v>19</v>
      </c>
      <c r="J71" s="234" t="s">
        <v>5169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5170</v>
      </c>
      <c r="B72" s="234" t="s">
        <v>5171</v>
      </c>
      <c r="C72" s="234" t="s">
        <v>5172</v>
      </c>
      <c r="D72" s="234" t="s">
        <v>5173</v>
      </c>
      <c r="E72" s="234" t="s">
        <v>5174</v>
      </c>
      <c r="F72" s="234" t="s">
        <v>19</v>
      </c>
      <c r="G72" s="234" t="s">
        <v>19</v>
      </c>
      <c r="H72" s="234" t="s">
        <v>5175</v>
      </c>
      <c r="I72" s="234" t="s">
        <v>19</v>
      </c>
      <c r="J72" s="234" t="s">
        <v>5176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5177</v>
      </c>
      <c r="B73" s="234" t="s">
        <v>5178</v>
      </c>
      <c r="C73" s="234" t="s">
        <v>5179</v>
      </c>
      <c r="D73" s="234" t="s">
        <v>5180</v>
      </c>
      <c r="E73" s="234" t="s">
        <v>5174</v>
      </c>
      <c r="F73" s="234" t="s">
        <v>19</v>
      </c>
      <c r="G73" s="234" t="s">
        <v>5181</v>
      </c>
      <c r="H73" s="234" t="s">
        <v>5182</v>
      </c>
      <c r="I73" s="234" t="s">
        <v>19</v>
      </c>
      <c r="J73" s="234" t="s">
        <v>5183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5184</v>
      </c>
      <c r="B74" s="234" t="s">
        <v>5185</v>
      </c>
      <c r="C74" s="234" t="s">
        <v>5186</v>
      </c>
      <c r="D74" s="234" t="s">
        <v>5180</v>
      </c>
      <c r="E74" s="234" t="s">
        <v>5187</v>
      </c>
      <c r="F74" s="234" t="s">
        <v>19</v>
      </c>
      <c r="G74" s="234" t="s">
        <v>5188</v>
      </c>
      <c r="H74" s="234" t="s">
        <v>5189</v>
      </c>
      <c r="I74" s="234" t="s">
        <v>5190</v>
      </c>
      <c r="J74" s="234" t="s">
        <v>5191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5192</v>
      </c>
      <c r="B75" s="234" t="s">
        <v>5193</v>
      </c>
      <c r="C75" s="234" t="s">
        <v>5194</v>
      </c>
      <c r="D75" s="234" t="s">
        <v>5195</v>
      </c>
      <c r="E75" s="234" t="s">
        <v>5187</v>
      </c>
      <c r="F75" s="234" t="s">
        <v>5196</v>
      </c>
      <c r="G75" s="234" t="s">
        <v>5197</v>
      </c>
      <c r="H75" s="234" t="s">
        <v>5198</v>
      </c>
      <c r="I75" s="234" t="s">
        <v>5199</v>
      </c>
      <c r="J75" s="234" t="s">
        <v>5200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5201</v>
      </c>
      <c r="B76" s="234" t="s">
        <v>5202</v>
      </c>
      <c r="C76" s="234" t="s">
        <v>5203</v>
      </c>
      <c r="D76" s="234" t="s">
        <v>5204</v>
      </c>
      <c r="E76" s="234" t="s">
        <v>19</v>
      </c>
      <c r="F76" s="234" t="s">
        <v>19</v>
      </c>
      <c r="G76" s="234" t="s">
        <v>19</v>
      </c>
      <c r="H76" s="234" t="s">
        <v>5205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5206</v>
      </c>
      <c r="B77" s="234" t="s">
        <v>5207</v>
      </c>
      <c r="C77" s="234" t="s">
        <v>5208</v>
      </c>
      <c r="D77" s="234" t="s">
        <v>19</v>
      </c>
      <c r="E77" s="234" t="s">
        <v>19</v>
      </c>
      <c r="F77" s="234" t="s">
        <v>19</v>
      </c>
      <c r="G77" s="234" t="s">
        <v>5209</v>
      </c>
      <c r="H77" s="234" t="s">
        <v>5210</v>
      </c>
      <c r="I77" s="234" t="s">
        <v>19</v>
      </c>
      <c r="J77" s="234" t="s">
        <v>5211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5212</v>
      </c>
      <c r="B78" s="234" t="s">
        <v>5213</v>
      </c>
      <c r="C78" s="234" t="s">
        <v>5214</v>
      </c>
      <c r="D78" s="234" t="s">
        <v>19</v>
      </c>
      <c r="E78" s="234" t="s">
        <v>19</v>
      </c>
      <c r="F78" s="234" t="s">
        <v>19</v>
      </c>
      <c r="G78" s="234" t="s">
        <v>5215</v>
      </c>
      <c r="H78" s="234" t="s">
        <v>5216</v>
      </c>
      <c r="I78" s="234" t="s">
        <v>5217</v>
      </c>
      <c r="J78" s="234" t="s">
        <v>5218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5219</v>
      </c>
      <c r="B79" s="232" t="s">
        <v>5220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2147</v>
      </c>
      <c r="B80" s="233" t="s">
        <v>5221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5222</v>
      </c>
      <c r="B81" s="234" t="s">
        <v>5223</v>
      </c>
      <c r="C81" s="234" t="s">
        <v>5224</v>
      </c>
      <c r="D81" s="234" t="s">
        <v>5019</v>
      </c>
      <c r="E81" s="234" t="s">
        <v>5225</v>
      </c>
      <c r="F81" s="234" t="s">
        <v>19</v>
      </c>
      <c r="G81" s="234" t="s">
        <v>19</v>
      </c>
      <c r="H81" s="234" t="s">
        <v>5226</v>
      </c>
      <c r="I81" s="234" t="s">
        <v>19</v>
      </c>
      <c r="J81" s="234" t="s">
        <v>5227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5228</v>
      </c>
      <c r="B82" s="234" t="s">
        <v>5229</v>
      </c>
      <c r="C82" s="234" t="s">
        <v>4810</v>
      </c>
      <c r="D82" s="234" t="s">
        <v>4811</v>
      </c>
      <c r="E82" s="234" t="s">
        <v>19</v>
      </c>
      <c r="F82" s="234" t="s">
        <v>4813</v>
      </c>
      <c r="G82" s="234" t="s">
        <v>19</v>
      </c>
      <c r="H82" s="234" t="s">
        <v>5230</v>
      </c>
      <c r="I82" s="234" t="s">
        <v>19</v>
      </c>
      <c r="J82" s="234" t="s">
        <v>5231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2152</v>
      </c>
      <c r="B83" s="233" t="s">
        <v>5232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5233</v>
      </c>
      <c r="B84" s="234" t="s">
        <v>5234</v>
      </c>
      <c r="C84" s="234" t="s">
        <v>5235</v>
      </c>
      <c r="D84" s="234" t="s">
        <v>5236</v>
      </c>
      <c r="E84" s="234" t="s">
        <v>19</v>
      </c>
      <c r="F84" s="234" t="s">
        <v>5237</v>
      </c>
      <c r="G84" s="234" t="s">
        <v>5238</v>
      </c>
      <c r="H84" s="234" t="s">
        <v>5239</v>
      </c>
      <c r="I84" s="234" t="s">
        <v>5240</v>
      </c>
      <c r="J84" s="234" t="s">
        <v>5241</v>
      </c>
      <c r="K84" s="237">
        <f>IF(COUNTIF(L84:AY84,"&lt;&gt;")=0,"",SUMPRODUCT(((Recommendations[ImplStatus]="Implemented")+(Recommendations[ImplStatus]="Compensated"))*ISNUMBER(MATCH(Recommendations[Id],L84:AY84,0)))/COUNTIF(L84:AY84,"&lt;&gt;"))</f>
        <v>0</v>
      </c>
      <c r="L84" s="240" t="s">
        <v>29</v>
      </c>
      <c r="M84" s="240" t="s">
        <v>68</v>
      </c>
      <c r="N84" s="240" t="s">
        <v>73</v>
      </c>
      <c r="O84" s="240" t="s">
        <v>97</v>
      </c>
      <c r="P84" s="240" t="s">
        <v>128</v>
      </c>
      <c r="Q84" s="240" t="s">
        <v>163</v>
      </c>
      <c r="R84" s="240" t="s">
        <v>167</v>
      </c>
      <c r="S84" s="240" t="s">
        <v>1287</v>
      </c>
      <c r="T84" s="240" t="s">
        <v>1292</v>
      </c>
      <c r="U84" s="240" t="s">
        <v>1491</v>
      </c>
      <c r="V84" s="240" t="s">
        <v>1495</v>
      </c>
      <c r="W84" s="240" t="s">
        <v>1589</v>
      </c>
      <c r="X84" s="240" t="s">
        <v>1697</v>
      </c>
      <c r="Y84" s="240" t="s">
        <v>1702</v>
      </c>
      <c r="Z84" s="240" t="s">
        <v>1722</v>
      </c>
      <c r="AA84" s="240" t="s">
        <v>1727</v>
      </c>
      <c r="AB84" s="240" t="s">
        <v>1732</v>
      </c>
      <c r="AC84" s="240" t="s">
        <v>1737</v>
      </c>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5242</v>
      </c>
      <c r="B85" s="234" t="s">
        <v>5243</v>
      </c>
      <c r="C85" s="234" t="s">
        <v>5244</v>
      </c>
      <c r="D85" s="234" t="s">
        <v>5245</v>
      </c>
      <c r="E85" s="234" t="s">
        <v>19</v>
      </c>
      <c r="F85" s="234" t="s">
        <v>19</v>
      </c>
      <c r="G85" s="234" t="s">
        <v>19</v>
      </c>
      <c r="H85" s="234" t="s">
        <v>5246</v>
      </c>
      <c r="I85" s="234" t="s">
        <v>5247</v>
      </c>
      <c r="J85" s="234" t="s">
        <v>5248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5249</v>
      </c>
      <c r="B86" s="234" t="s">
        <v>5250</v>
      </c>
      <c r="C86" s="234" t="s">
        <v>5251</v>
      </c>
      <c r="D86" s="234" t="s">
        <v>5252</v>
      </c>
      <c r="E86" s="234" t="s">
        <v>19</v>
      </c>
      <c r="F86" s="234" t="s">
        <v>19</v>
      </c>
      <c r="G86" s="234" t="s">
        <v>5253</v>
      </c>
      <c r="H86" s="234" t="s">
        <v>5254</v>
      </c>
      <c r="I86" s="234" t="s">
        <v>19</v>
      </c>
      <c r="J86" s="234" t="s">
        <v>5255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5256</v>
      </c>
      <c r="B87" s="234" t="s">
        <v>5257</v>
      </c>
      <c r="C87" s="234" t="s">
        <v>5258</v>
      </c>
      <c r="D87" s="234" t="s">
        <v>5259</v>
      </c>
      <c r="E87" s="234" t="s">
        <v>19</v>
      </c>
      <c r="F87" s="234" t="s">
        <v>5260</v>
      </c>
      <c r="G87" s="234" t="s">
        <v>19</v>
      </c>
      <c r="H87" s="234" t="s">
        <v>5261</v>
      </c>
      <c r="I87" s="234" t="s">
        <v>5262</v>
      </c>
      <c r="J87" s="234" t="s">
        <v>5263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5264</v>
      </c>
      <c r="B88" s="232" t="s">
        <v>5265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2199</v>
      </c>
      <c r="B89" s="233" t="s">
        <v>5266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5267</v>
      </c>
      <c r="B90" s="234" t="s">
        <v>5268</v>
      </c>
      <c r="C90" s="234" t="s">
        <v>5269</v>
      </c>
      <c r="D90" s="234" t="s">
        <v>5019</v>
      </c>
      <c r="E90" s="234" t="s">
        <v>4805</v>
      </c>
      <c r="F90" s="234" t="s">
        <v>19</v>
      </c>
      <c r="G90" s="234" t="s">
        <v>19</v>
      </c>
      <c r="H90" s="234" t="s">
        <v>5270</v>
      </c>
      <c r="I90" s="234" t="s">
        <v>19</v>
      </c>
      <c r="J90" s="234" t="s">
        <v>5271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5272</v>
      </c>
      <c r="B91" s="234" t="s">
        <v>5273</v>
      </c>
      <c r="C91" s="234" t="s">
        <v>5274</v>
      </c>
      <c r="D91" s="234" t="s">
        <v>4811</v>
      </c>
      <c r="E91" s="234" t="s">
        <v>19</v>
      </c>
      <c r="F91" s="234" t="s">
        <v>4813</v>
      </c>
      <c r="G91" s="234" t="s">
        <v>19</v>
      </c>
      <c r="H91" s="234" t="s">
        <v>5275</v>
      </c>
      <c r="I91" s="234" t="s">
        <v>19</v>
      </c>
      <c r="J91" s="234" t="s">
        <v>5276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2203</v>
      </c>
      <c r="B92" s="233" t="s">
        <v>5277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5278</v>
      </c>
      <c r="B93" s="234" t="s">
        <v>5279</v>
      </c>
      <c r="C93" s="234" t="s">
        <v>5280</v>
      </c>
      <c r="D93" s="234" t="s">
        <v>5281</v>
      </c>
      <c r="E93" s="234" t="s">
        <v>5282</v>
      </c>
      <c r="F93" s="234" t="s">
        <v>19</v>
      </c>
      <c r="G93" s="234" t="s">
        <v>19</v>
      </c>
      <c r="H93" s="234" t="s">
        <v>5283</v>
      </c>
      <c r="I93" s="234" t="s">
        <v>19</v>
      </c>
      <c r="J93" s="234" t="s">
        <v>5284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5285</v>
      </c>
      <c r="B94" s="234" t="s">
        <v>5286</v>
      </c>
      <c r="C94" s="234" t="s">
        <v>5287</v>
      </c>
      <c r="D94" s="234" t="s">
        <v>5288</v>
      </c>
      <c r="E94" s="234" t="s">
        <v>19</v>
      </c>
      <c r="F94" s="234" t="s">
        <v>5289</v>
      </c>
      <c r="G94" s="234" t="s">
        <v>19</v>
      </c>
      <c r="H94" s="234" t="s">
        <v>5290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5291</v>
      </c>
      <c r="B95" s="234" t="s">
        <v>5292</v>
      </c>
      <c r="C95" s="234" t="s">
        <v>5293</v>
      </c>
      <c r="D95" s="234" t="s">
        <v>5294</v>
      </c>
      <c r="E95" s="234" t="s">
        <v>19</v>
      </c>
      <c r="F95" s="234" t="s">
        <v>19</v>
      </c>
      <c r="G95" s="234" t="s">
        <v>19</v>
      </c>
      <c r="H95" s="234" t="s">
        <v>5295</v>
      </c>
      <c r="I95" s="234" t="s">
        <v>5296</v>
      </c>
      <c r="J95" s="234" t="s">
        <v>5297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5298</v>
      </c>
      <c r="B96" s="234" t="s">
        <v>5299</v>
      </c>
      <c r="C96" s="234" t="s">
        <v>5300</v>
      </c>
      <c r="D96" s="234" t="s">
        <v>19</v>
      </c>
      <c r="E96" s="234" t="s">
        <v>19</v>
      </c>
      <c r="F96" s="234" t="s">
        <v>19</v>
      </c>
      <c r="G96" s="234" t="s">
        <v>19</v>
      </c>
      <c r="H96" s="234" t="s">
        <v>5301</v>
      </c>
      <c r="I96" s="234" t="s">
        <v>5247</v>
      </c>
      <c r="J96" s="234" t="s">
        <v>5302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2207</v>
      </c>
      <c r="B97" s="233" t="s">
        <v>5303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5304</v>
      </c>
      <c r="B98" s="234" t="s">
        <v>5305</v>
      </c>
      <c r="C98" s="234" t="s">
        <v>5306</v>
      </c>
      <c r="D98" s="234" t="s">
        <v>5307</v>
      </c>
      <c r="E98" s="234" t="s">
        <v>19</v>
      </c>
      <c r="F98" s="234" t="s">
        <v>19</v>
      </c>
      <c r="G98" s="234" t="s">
        <v>19</v>
      </c>
      <c r="H98" s="234" t="s">
        <v>5308</v>
      </c>
      <c r="I98" s="234" t="s">
        <v>19</v>
      </c>
      <c r="J98" s="234" t="s">
        <v>5309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5310</v>
      </c>
      <c r="B99" s="234" t="s">
        <v>5311</v>
      </c>
      <c r="C99" s="234" t="s">
        <v>5312</v>
      </c>
      <c r="D99" s="234" t="s">
        <v>5313</v>
      </c>
      <c r="E99" s="234" t="s">
        <v>5314</v>
      </c>
      <c r="F99" s="234" t="s">
        <v>19</v>
      </c>
      <c r="G99" s="234" t="s">
        <v>19</v>
      </c>
      <c r="H99" s="234" t="s">
        <v>5315</v>
      </c>
      <c r="I99" s="234" t="s">
        <v>19</v>
      </c>
      <c r="J99" s="234" t="s">
        <v>5316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5317</v>
      </c>
      <c r="B100" s="234" t="s">
        <v>5318</v>
      </c>
      <c r="C100" s="234" t="s">
        <v>5319</v>
      </c>
      <c r="D100" s="234" t="s">
        <v>19</v>
      </c>
      <c r="E100" s="234" t="s">
        <v>19</v>
      </c>
      <c r="F100" s="234" t="s">
        <v>19</v>
      </c>
      <c r="G100" s="234" t="s">
        <v>19</v>
      </c>
      <c r="H100" s="234" t="s">
        <v>5320</v>
      </c>
      <c r="I100" s="234" t="s">
        <v>5321</v>
      </c>
      <c r="J100" s="234" t="s">
        <v>5322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5323</v>
      </c>
      <c r="B101" s="234" t="s">
        <v>5324</v>
      </c>
      <c r="C101" s="234" t="s">
        <v>5325</v>
      </c>
      <c r="D101" s="234" t="s">
        <v>19</v>
      </c>
      <c r="E101" s="234" t="s">
        <v>19</v>
      </c>
      <c r="F101" s="234" t="s">
        <v>19</v>
      </c>
      <c r="G101" s="234" t="s">
        <v>19</v>
      </c>
      <c r="H101" s="234" t="s">
        <v>5326</v>
      </c>
      <c r="I101" s="234" t="s">
        <v>5247</v>
      </c>
      <c r="J101" s="234" t="s">
        <v>5327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5328</v>
      </c>
      <c r="B102" s="234" t="s">
        <v>5329</v>
      </c>
      <c r="C102" s="234" t="s">
        <v>5330</v>
      </c>
      <c r="D102" s="234" t="s">
        <v>5331</v>
      </c>
      <c r="E102" s="234" t="s">
        <v>19</v>
      </c>
      <c r="F102" s="234" t="s">
        <v>19</v>
      </c>
      <c r="G102" s="234" t="s">
        <v>19</v>
      </c>
      <c r="H102" s="234" t="s">
        <v>5332</v>
      </c>
      <c r="I102" s="234" t="s">
        <v>19</v>
      </c>
      <c r="J102" s="234" t="s">
        <v>5333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5334</v>
      </c>
      <c r="B103" s="234" t="s">
        <v>5335</v>
      </c>
      <c r="C103" s="234" t="s">
        <v>5336</v>
      </c>
      <c r="D103" s="234" t="s">
        <v>5331</v>
      </c>
      <c r="E103" s="234" t="s">
        <v>19</v>
      </c>
      <c r="F103" s="234" t="s">
        <v>5337</v>
      </c>
      <c r="G103" s="234" t="s">
        <v>19</v>
      </c>
      <c r="H103" s="234" t="s">
        <v>5338</v>
      </c>
      <c r="I103" s="234" t="s">
        <v>5339</v>
      </c>
      <c r="J103" s="234" t="s">
        <v>5340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2211</v>
      </c>
      <c r="B104" s="233" t="s">
        <v>5341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5342</v>
      </c>
      <c r="B105" s="234" t="s">
        <v>5343</v>
      </c>
      <c r="C105" s="234" t="s">
        <v>5344</v>
      </c>
      <c r="D105" s="234" t="s">
        <v>5345</v>
      </c>
      <c r="E105" s="234" t="s">
        <v>5346</v>
      </c>
      <c r="F105" s="234" t="s">
        <v>19</v>
      </c>
      <c r="G105" s="234" t="s">
        <v>19</v>
      </c>
      <c r="H105" s="234" t="s">
        <v>5347</v>
      </c>
      <c r="I105" s="234" t="s">
        <v>5348</v>
      </c>
      <c r="J105" s="234" t="s">
        <v>5349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5350</v>
      </c>
      <c r="B106" s="232" t="s">
        <v>5351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2225</v>
      </c>
      <c r="B107" s="233" t="s">
        <v>5352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5353</v>
      </c>
      <c r="B108" s="234" t="s">
        <v>5354</v>
      </c>
      <c r="C108" s="234" t="s">
        <v>5355</v>
      </c>
      <c r="D108" s="234" t="s">
        <v>5019</v>
      </c>
      <c r="E108" s="234" t="s">
        <v>4805</v>
      </c>
      <c r="F108" s="234" t="s">
        <v>19</v>
      </c>
      <c r="G108" s="234" t="s">
        <v>19</v>
      </c>
      <c r="H108" s="234" t="s">
        <v>5356</v>
      </c>
      <c r="I108" s="234" t="s">
        <v>19</v>
      </c>
      <c r="J108" s="234" t="s">
        <v>5357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5358</v>
      </c>
      <c r="B109" s="234" t="s">
        <v>5359</v>
      </c>
      <c r="C109" s="234" t="s">
        <v>5360</v>
      </c>
      <c r="D109" s="234" t="s">
        <v>4811</v>
      </c>
      <c r="E109" s="234" t="s">
        <v>19</v>
      </c>
      <c r="F109" s="234" t="s">
        <v>4813</v>
      </c>
      <c r="G109" s="234" t="s">
        <v>19</v>
      </c>
      <c r="H109" s="234" t="s">
        <v>5361</v>
      </c>
      <c r="I109" s="234" t="s">
        <v>19</v>
      </c>
      <c r="J109" s="234" t="s">
        <v>5362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2229</v>
      </c>
      <c r="B110" s="233" t="s">
        <v>5363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5364</v>
      </c>
      <c r="B111" s="234" t="s">
        <v>5365</v>
      </c>
      <c r="C111" s="234" t="s">
        <v>5366</v>
      </c>
      <c r="D111" s="234" t="s">
        <v>5367</v>
      </c>
      <c r="E111" s="234" t="s">
        <v>19</v>
      </c>
      <c r="F111" s="234" t="s">
        <v>5368</v>
      </c>
      <c r="G111" s="234" t="s">
        <v>19</v>
      </c>
      <c r="H111" s="234" t="s">
        <v>5369</v>
      </c>
      <c r="I111" s="234" t="s">
        <v>5370</v>
      </c>
      <c r="J111" s="234" t="s">
        <v>5371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5372</v>
      </c>
      <c r="B112" s="234" t="s">
        <v>5373</v>
      </c>
      <c r="C112" s="234" t="s">
        <v>5374</v>
      </c>
      <c r="D112" s="234" t="s">
        <v>5375</v>
      </c>
      <c r="E112" s="234" t="s">
        <v>19</v>
      </c>
      <c r="F112" s="234" t="s">
        <v>19</v>
      </c>
      <c r="G112" s="234" t="s">
        <v>19</v>
      </c>
      <c r="H112" s="234" t="s">
        <v>5376</v>
      </c>
      <c r="I112" s="234" t="s">
        <v>19</v>
      </c>
      <c r="J112" s="234" t="s">
        <v>5377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5378</v>
      </c>
      <c r="B113" s="234" t="s">
        <v>5379</v>
      </c>
      <c r="C113" s="234" t="s">
        <v>5380</v>
      </c>
      <c r="D113" s="234" t="s">
        <v>5381</v>
      </c>
      <c r="E113" s="234" t="s">
        <v>19</v>
      </c>
      <c r="F113" s="234" t="s">
        <v>19</v>
      </c>
      <c r="G113" s="234" t="s">
        <v>19</v>
      </c>
      <c r="H113" s="234" t="s">
        <v>5382</v>
      </c>
      <c r="I113" s="234" t="s">
        <v>5383</v>
      </c>
      <c r="J113" s="234" t="s">
        <v>5384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5385</v>
      </c>
      <c r="B114" s="234" t="s">
        <v>5386</v>
      </c>
      <c r="C114" s="234" t="s">
        <v>5387</v>
      </c>
      <c r="D114" s="234" t="s">
        <v>5388</v>
      </c>
      <c r="E114" s="234" t="s">
        <v>19</v>
      </c>
      <c r="F114" s="234" t="s">
        <v>19</v>
      </c>
      <c r="G114" s="234" t="s">
        <v>5389</v>
      </c>
      <c r="H114" s="234" t="s">
        <v>5390</v>
      </c>
      <c r="I114" s="234" t="s">
        <v>5391</v>
      </c>
      <c r="J114" s="234" t="s">
        <v>5392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5393</v>
      </c>
      <c r="B115" s="234" t="s">
        <v>5394</v>
      </c>
      <c r="C115" s="234" t="s">
        <v>5395</v>
      </c>
      <c r="D115" s="234" t="s">
        <v>5396</v>
      </c>
      <c r="E115" s="234" t="s">
        <v>19</v>
      </c>
      <c r="F115" s="234" t="s">
        <v>5397</v>
      </c>
      <c r="G115" s="234" t="s">
        <v>19</v>
      </c>
      <c r="H115" s="234" t="s">
        <v>5398</v>
      </c>
      <c r="I115" s="234" t="s">
        <v>5398</v>
      </c>
      <c r="J115" s="234" t="s">
        <v>5399</v>
      </c>
      <c r="K115" s="237">
        <f>IF(COUNTIF(L115:AY115,"&lt;&gt;")=0,"",SUMPRODUCT(((Recommendations[ImplStatus]="Implemented")+(Recommendations[ImplStatus]="Compensated"))*ISNUMBER(MATCH(Recommendations[Id],L115:AY115,0)))/COUNTIF(L115:AY115,"&lt;&gt;"))</f>
        <v>0</v>
      </c>
      <c r="L115" s="240" t="s">
        <v>13</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2233</v>
      </c>
      <c r="B116" s="233" t="s">
        <v>5400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5401</v>
      </c>
      <c r="B117" s="234" t="s">
        <v>5402</v>
      </c>
      <c r="C117" s="234" t="s">
        <v>5403</v>
      </c>
      <c r="D117" s="234" t="s">
        <v>5404</v>
      </c>
      <c r="E117" s="234" t="s">
        <v>19</v>
      </c>
      <c r="F117" s="234" t="s">
        <v>5405</v>
      </c>
      <c r="G117" s="234" t="s">
        <v>5406</v>
      </c>
      <c r="H117" s="234" t="s">
        <v>5407</v>
      </c>
      <c r="I117" s="234" t="s">
        <v>5408</v>
      </c>
      <c r="J117" s="234" t="s">
        <v>5409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5410</v>
      </c>
      <c r="B118" s="234" t="s">
        <v>5411</v>
      </c>
      <c r="C118" s="234" t="s">
        <v>5412</v>
      </c>
      <c r="D118" s="234" t="s">
        <v>5413</v>
      </c>
      <c r="E118" s="234" t="s">
        <v>19</v>
      </c>
      <c r="F118" s="234" t="s">
        <v>19</v>
      </c>
      <c r="G118" s="234" t="s">
        <v>19</v>
      </c>
      <c r="H118" s="234" t="s">
        <v>5414</v>
      </c>
      <c r="I118" s="234" t="s">
        <v>5247</v>
      </c>
      <c r="J118" s="234" t="s">
        <v>5415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5416</v>
      </c>
      <c r="B119" s="234" t="s">
        <v>5417</v>
      </c>
      <c r="C119" s="234" t="s">
        <v>5418</v>
      </c>
      <c r="D119" s="234" t="s">
        <v>5419</v>
      </c>
      <c r="E119" s="234" t="s">
        <v>19</v>
      </c>
      <c r="F119" s="234" t="s">
        <v>5420</v>
      </c>
      <c r="G119" s="234" t="s">
        <v>19</v>
      </c>
      <c r="H119" s="234" t="s">
        <v>5421</v>
      </c>
      <c r="I119" s="234" t="s">
        <v>5422</v>
      </c>
      <c r="J119" s="234" t="s">
        <v>5423</v>
      </c>
      <c r="K119" s="237">
        <f>IF(COUNTIF(L119:AY119,"&lt;&gt;")=0,"",SUMPRODUCT(((Recommendations[ImplStatus]="Implemented")+(Recommendations[ImplStatus]="Compensated"))*ISNUMBER(MATCH(Recommendations[Id],L119:AY119,0)))/COUNTIF(L119:AY119,"&lt;&gt;"))</f>
        <v>0</v>
      </c>
      <c r="L119" s="240" t="s">
        <v>23</v>
      </c>
      <c r="M119" s="240" t="s">
        <v>117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2237</v>
      </c>
      <c r="B120" s="233" t="s">
        <v>5424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5425</v>
      </c>
      <c r="B121" s="234" t="s">
        <v>5426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5427</v>
      </c>
      <c r="B122" s="234" t="s">
        <v>5428</v>
      </c>
      <c r="C122" s="234" t="s">
        <v>5429</v>
      </c>
      <c r="D122" s="234" t="s">
        <v>5430</v>
      </c>
      <c r="E122" s="234" t="s">
        <v>19</v>
      </c>
      <c r="F122" s="234" t="s">
        <v>5431</v>
      </c>
      <c r="G122" s="234" t="s">
        <v>19</v>
      </c>
      <c r="H122" s="234" t="s">
        <v>5432</v>
      </c>
      <c r="I122" s="234" t="s">
        <v>5433</v>
      </c>
      <c r="J122" s="234" t="s">
        <v>5434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5435</v>
      </c>
      <c r="B123" s="234" t="s">
        <v>5436</v>
      </c>
      <c r="C123" s="234" t="s">
        <v>5437</v>
      </c>
      <c r="D123" s="234" t="s">
        <v>5438</v>
      </c>
      <c r="E123" s="234" t="s">
        <v>19</v>
      </c>
      <c r="F123" s="234" t="s">
        <v>5439</v>
      </c>
      <c r="G123" s="234" t="s">
        <v>19</v>
      </c>
      <c r="H123" s="234" t="s">
        <v>5440</v>
      </c>
      <c r="I123" s="234" t="s">
        <v>19</v>
      </c>
      <c r="J123" s="234" t="s">
        <v>5441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2241</v>
      </c>
      <c r="B124" s="233" t="s">
        <v>5442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5443</v>
      </c>
      <c r="B125" s="234" t="s">
        <v>5444</v>
      </c>
      <c r="C125" s="234" t="s">
        <v>5445</v>
      </c>
      <c r="D125" s="234" t="s">
        <v>5446</v>
      </c>
      <c r="E125" s="234" t="s">
        <v>19</v>
      </c>
      <c r="F125" s="234" t="s">
        <v>19</v>
      </c>
      <c r="G125" s="234" t="s">
        <v>19</v>
      </c>
      <c r="H125" s="234" t="s">
        <v>5447</v>
      </c>
      <c r="I125" s="234" t="s">
        <v>19</v>
      </c>
      <c r="J125" s="234" t="s">
        <v>5448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5449</v>
      </c>
      <c r="B126" s="234" t="s">
        <v>5450</v>
      </c>
      <c r="C126" s="234" t="s">
        <v>5451</v>
      </c>
      <c r="D126" s="234" t="s">
        <v>5452</v>
      </c>
      <c r="E126" s="234" t="s">
        <v>19</v>
      </c>
      <c r="F126" s="234" t="s">
        <v>5453</v>
      </c>
      <c r="G126" s="234" t="s">
        <v>19</v>
      </c>
      <c r="H126" s="234" t="s">
        <v>5454</v>
      </c>
      <c r="I126" s="234" t="s">
        <v>5455</v>
      </c>
      <c r="J126" s="234" t="s">
        <v>5456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5457</v>
      </c>
      <c r="B127" s="234" t="s">
        <v>5458</v>
      </c>
      <c r="C127" s="234" t="s">
        <v>5459</v>
      </c>
      <c r="D127" s="234" t="s">
        <v>5460</v>
      </c>
      <c r="E127" s="234" t="s">
        <v>5461</v>
      </c>
      <c r="F127" s="234" t="s">
        <v>19</v>
      </c>
      <c r="G127" s="234" t="s">
        <v>19</v>
      </c>
      <c r="H127" s="234" t="s">
        <v>5462</v>
      </c>
      <c r="I127" s="234" t="s">
        <v>19</v>
      </c>
      <c r="J127" s="234" t="s">
        <v>5463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5464</v>
      </c>
      <c r="B128" s="234" t="s">
        <v>5465</v>
      </c>
      <c r="C128" s="234" t="s">
        <v>5466</v>
      </c>
      <c r="D128" s="234" t="s">
        <v>19</v>
      </c>
      <c r="E128" s="234" t="s">
        <v>19</v>
      </c>
      <c r="F128" s="234" t="s">
        <v>19</v>
      </c>
      <c r="G128" s="234" t="s">
        <v>19</v>
      </c>
      <c r="H128" s="234" t="s">
        <v>5467</v>
      </c>
      <c r="I128" s="234" t="s">
        <v>5468</v>
      </c>
      <c r="J128" s="234" t="s">
        <v>5469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5470</v>
      </c>
      <c r="B129" s="234" t="s">
        <v>5471</v>
      </c>
      <c r="C129" s="234" t="s">
        <v>5472</v>
      </c>
      <c r="D129" s="234" t="s">
        <v>19</v>
      </c>
      <c r="E129" s="234" t="s">
        <v>5473</v>
      </c>
      <c r="F129" s="234" t="s">
        <v>19</v>
      </c>
      <c r="G129" s="234" t="s">
        <v>19</v>
      </c>
      <c r="H129" s="234" t="s">
        <v>5474</v>
      </c>
      <c r="I129" s="234" t="s">
        <v>19</v>
      </c>
      <c r="J129" s="234" t="s">
        <v>5475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5476</v>
      </c>
      <c r="B130" s="234" t="s">
        <v>5477</v>
      </c>
      <c r="C130" s="234" t="s">
        <v>5478</v>
      </c>
      <c r="D130" s="234" t="s">
        <v>19</v>
      </c>
      <c r="E130" s="234" t="s">
        <v>19</v>
      </c>
      <c r="F130" s="234" t="s">
        <v>19</v>
      </c>
      <c r="G130" s="234" t="s">
        <v>19</v>
      </c>
      <c r="H130" s="234" t="s">
        <v>5479</v>
      </c>
      <c r="I130" s="234" t="s">
        <v>19</v>
      </c>
      <c r="J130" s="234" t="s">
        <v>5480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5481</v>
      </c>
      <c r="B131" s="232" t="s">
        <v>5482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2259</v>
      </c>
      <c r="B132" s="233" t="s">
        <v>5483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5484</v>
      </c>
      <c r="B133" s="234" t="s">
        <v>5485</v>
      </c>
      <c r="C133" s="234" t="s">
        <v>5486</v>
      </c>
      <c r="D133" s="234" t="s">
        <v>5019</v>
      </c>
      <c r="E133" s="234" t="s">
        <v>4805</v>
      </c>
      <c r="F133" s="234" t="s">
        <v>19</v>
      </c>
      <c r="G133" s="234" t="s">
        <v>19</v>
      </c>
      <c r="H133" s="234" t="s">
        <v>5487</v>
      </c>
      <c r="I133" s="234" t="s">
        <v>19</v>
      </c>
      <c r="J133" s="234" t="s">
        <v>5488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5489</v>
      </c>
      <c r="B134" s="234" t="s">
        <v>5490</v>
      </c>
      <c r="C134" s="234" t="s">
        <v>5024</v>
      </c>
      <c r="D134" s="234" t="s">
        <v>4811</v>
      </c>
      <c r="E134" s="234" t="s">
        <v>19</v>
      </c>
      <c r="F134" s="234" t="s">
        <v>4813</v>
      </c>
      <c r="G134" s="234" t="s">
        <v>19</v>
      </c>
      <c r="H134" s="234" t="s">
        <v>5491</v>
      </c>
      <c r="I134" s="234" t="s">
        <v>19</v>
      </c>
      <c r="J134" s="234" t="s">
        <v>5492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2263</v>
      </c>
      <c r="B135" s="233" t="s">
        <v>5493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5494</v>
      </c>
      <c r="B136" s="234" t="s">
        <v>5495</v>
      </c>
      <c r="C136" s="234" t="s">
        <v>5496</v>
      </c>
      <c r="D136" s="234" t="s">
        <v>5497</v>
      </c>
      <c r="E136" s="234" t="s">
        <v>5498</v>
      </c>
      <c r="F136" s="234" t="s">
        <v>5499</v>
      </c>
      <c r="G136" s="234" t="s">
        <v>19</v>
      </c>
      <c r="H136" s="234" t="s">
        <v>5500</v>
      </c>
      <c r="I136" s="234" t="s">
        <v>19</v>
      </c>
      <c r="J136" s="234" t="s">
        <v>5501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5502</v>
      </c>
      <c r="B137" s="234" t="s">
        <v>5503</v>
      </c>
      <c r="C137" s="234" t="s">
        <v>5504</v>
      </c>
      <c r="D137" s="234" t="s">
        <v>5505</v>
      </c>
      <c r="E137" s="234" t="s">
        <v>19</v>
      </c>
      <c r="F137" s="234" t="s">
        <v>19</v>
      </c>
      <c r="G137" s="234" t="s">
        <v>19</v>
      </c>
      <c r="H137" s="234" t="s">
        <v>5506</v>
      </c>
      <c r="I137" s="234" t="s">
        <v>19</v>
      </c>
      <c r="J137" s="234" t="s">
        <v>5507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5508</v>
      </c>
      <c r="B138" s="234" t="s">
        <v>5509</v>
      </c>
      <c r="C138" s="234" t="s">
        <v>5510</v>
      </c>
      <c r="D138" s="234" t="s">
        <v>19</v>
      </c>
      <c r="E138" s="234" t="s">
        <v>19</v>
      </c>
      <c r="F138" s="234" t="s">
        <v>19</v>
      </c>
      <c r="G138" s="234" t="s">
        <v>19</v>
      </c>
      <c r="H138" s="234" t="s">
        <v>5511</v>
      </c>
      <c r="I138" s="234" t="s">
        <v>19</v>
      </c>
      <c r="J138" s="234" t="s">
        <v>5512</v>
      </c>
      <c r="K138" s="237">
        <f>IF(COUNTIF(L138:AY138,"&lt;&gt;")=0,"",SUMPRODUCT(((Recommendations[ImplStatus]="Implemented")+(Recommendations[ImplStatus]="Compensated"))*ISNUMBER(MATCH(Recommendations[Id],L138:AY138,0)))/COUNTIF(L138:AY138,"&lt;&gt;"))</f>
        <v>0</v>
      </c>
      <c r="L138" s="240" t="s">
        <v>236</v>
      </c>
      <c r="M138" s="240" t="s">
        <v>241</v>
      </c>
      <c r="N138" s="240" t="s">
        <v>1468</v>
      </c>
      <c r="O138" s="240" t="s">
        <v>1654</v>
      </c>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5513</v>
      </c>
      <c r="B139" s="234" t="s">
        <v>5514</v>
      </c>
      <c r="C139" s="234" t="s">
        <v>5515</v>
      </c>
      <c r="D139" s="234" t="s">
        <v>5516</v>
      </c>
      <c r="E139" s="234" t="s">
        <v>19</v>
      </c>
      <c r="F139" s="234" t="s">
        <v>19</v>
      </c>
      <c r="G139" s="234" t="s">
        <v>19</v>
      </c>
      <c r="H139" s="234" t="s">
        <v>5517</v>
      </c>
      <c r="I139" s="234" t="s">
        <v>5518</v>
      </c>
      <c r="J139" s="234" t="s">
        <v>5519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5520</v>
      </c>
      <c r="B140" s="234" t="s">
        <v>5521</v>
      </c>
      <c r="C140" s="234" t="s">
        <v>5522</v>
      </c>
      <c r="D140" s="234" t="s">
        <v>5523</v>
      </c>
      <c r="E140" s="234" t="s">
        <v>19</v>
      </c>
      <c r="F140" s="234" t="s">
        <v>19</v>
      </c>
      <c r="G140" s="234" t="s">
        <v>19</v>
      </c>
      <c r="H140" s="234" t="s">
        <v>5524</v>
      </c>
      <c r="I140" s="234" t="s">
        <v>5247</v>
      </c>
      <c r="J140" s="234" t="s">
        <v>5525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5526</v>
      </c>
      <c r="B141" s="234" t="s">
        <v>5527</v>
      </c>
      <c r="C141" s="234" t="s">
        <v>5528</v>
      </c>
      <c r="D141" s="234" t="s">
        <v>19</v>
      </c>
      <c r="E141" s="234" t="s">
        <v>5529</v>
      </c>
      <c r="F141" s="234" t="s">
        <v>19</v>
      </c>
      <c r="G141" s="234" t="s">
        <v>19</v>
      </c>
      <c r="H141" s="234" t="s">
        <v>5530</v>
      </c>
      <c r="I141" s="234" t="s">
        <v>5247</v>
      </c>
      <c r="J141" s="234" t="s">
        <v>5531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5532</v>
      </c>
      <c r="B142" s="234" t="s">
        <v>5533</v>
      </c>
      <c r="C142" s="234" t="s">
        <v>5534</v>
      </c>
      <c r="D142" s="234" t="s">
        <v>5535</v>
      </c>
      <c r="E142" s="234" t="s">
        <v>5529</v>
      </c>
      <c r="F142" s="234" t="s">
        <v>19</v>
      </c>
      <c r="G142" s="234" t="s">
        <v>19</v>
      </c>
      <c r="H142" s="234" t="s">
        <v>5536</v>
      </c>
      <c r="I142" s="234" t="s">
        <v>5537</v>
      </c>
      <c r="J142" s="234" t="s">
        <v>5538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2267</v>
      </c>
      <c r="B143" s="233" t="s">
        <v>5539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5540</v>
      </c>
      <c r="B144" s="234" t="s">
        <v>5541</v>
      </c>
      <c r="C144" s="234" t="s">
        <v>5542</v>
      </c>
      <c r="D144" s="234" t="s">
        <v>19</v>
      </c>
      <c r="E144" s="234" t="s">
        <v>19</v>
      </c>
      <c r="F144" s="234" t="s">
        <v>19</v>
      </c>
      <c r="G144" s="234" t="s">
        <v>19</v>
      </c>
      <c r="H144" s="234" t="s">
        <v>5543</v>
      </c>
      <c r="I144" s="234" t="s">
        <v>19</v>
      </c>
      <c r="J144" s="234" t="s">
        <v>5544</v>
      </c>
      <c r="K144" s="237">
        <f>IF(COUNTIF(L144:AY144,"&lt;&gt;")=0,"",SUMPRODUCT(((Recommendations[ImplStatus]="Implemented")+(Recommendations[ImplStatus]="Compensated"))*ISNUMBER(MATCH(Recommendations[Id],L144:AY144,0)))/COUNTIF(L144:AY144,"&lt;&gt;"))</f>
        <v>0</v>
      </c>
      <c r="L144" s="240" t="s">
        <v>1458</v>
      </c>
      <c r="M144" s="240" t="s">
        <v>1463</v>
      </c>
      <c r="N144" s="240" t="s">
        <v>1649</v>
      </c>
      <c r="O144" s="240" t="s">
        <v>1673</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5545</v>
      </c>
      <c r="B145" s="234" t="s">
        <v>5546</v>
      </c>
      <c r="C145" s="234" t="s">
        <v>5547</v>
      </c>
      <c r="D145" s="234" t="s">
        <v>19</v>
      </c>
      <c r="E145" s="234" t="s">
        <v>19</v>
      </c>
      <c r="F145" s="234" t="s">
        <v>19</v>
      </c>
      <c r="G145" s="234" t="s">
        <v>19</v>
      </c>
      <c r="H145" s="234" t="s">
        <v>5548</v>
      </c>
      <c r="I145" s="234" t="s">
        <v>19</v>
      </c>
      <c r="J145" s="234" t="s">
        <v>5549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5550</v>
      </c>
      <c r="B146" s="234" t="s">
        <v>5551</v>
      </c>
      <c r="C146" s="234" t="s">
        <v>5552</v>
      </c>
      <c r="D146" s="234" t="s">
        <v>5553</v>
      </c>
      <c r="E146" s="234" t="s">
        <v>19</v>
      </c>
      <c r="F146" s="234" t="s">
        <v>19</v>
      </c>
      <c r="G146" s="234" t="s">
        <v>19</v>
      </c>
      <c r="H146" s="234" t="s">
        <v>5554</v>
      </c>
      <c r="I146" s="234" t="s">
        <v>19</v>
      </c>
      <c r="J146" s="234" t="s">
        <v>5555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5556</v>
      </c>
      <c r="B147" s="232" t="s">
        <v>5557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2289</v>
      </c>
      <c r="B148" s="233" t="s">
        <v>5558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5559</v>
      </c>
      <c r="B149" s="234" t="s">
        <v>5560</v>
      </c>
      <c r="C149" s="234" t="s">
        <v>5561</v>
      </c>
      <c r="D149" s="234" t="s">
        <v>5019</v>
      </c>
      <c r="E149" s="234" t="s">
        <v>4805</v>
      </c>
      <c r="F149" s="234" t="s">
        <v>19</v>
      </c>
      <c r="G149" s="234" t="s">
        <v>19</v>
      </c>
      <c r="H149" s="234" t="s">
        <v>5562</v>
      </c>
      <c r="I149" s="234" t="s">
        <v>19</v>
      </c>
      <c r="J149" s="234" t="s">
        <v>5563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5564</v>
      </c>
      <c r="B150" s="234" t="s">
        <v>5565</v>
      </c>
      <c r="C150" s="234" t="s">
        <v>4810</v>
      </c>
      <c r="D150" s="234" t="s">
        <v>4811</v>
      </c>
      <c r="E150" s="234" t="s">
        <v>19</v>
      </c>
      <c r="F150" s="234" t="s">
        <v>4813</v>
      </c>
      <c r="G150" s="234" t="s">
        <v>19</v>
      </c>
      <c r="H150" s="234" t="s">
        <v>5566</v>
      </c>
      <c r="I150" s="234" t="s">
        <v>19</v>
      </c>
      <c r="J150" s="234" t="s">
        <v>5567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2293</v>
      </c>
      <c r="B151" s="233" t="s">
        <v>5568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5569</v>
      </c>
      <c r="B152" s="234" t="s">
        <v>5570</v>
      </c>
      <c r="C152" s="234" t="s">
        <v>5571</v>
      </c>
      <c r="D152" s="234" t="s">
        <v>19</v>
      </c>
      <c r="E152" s="234" t="s">
        <v>19</v>
      </c>
      <c r="F152" s="234" t="s">
        <v>19</v>
      </c>
      <c r="G152" s="234" t="s">
        <v>19</v>
      </c>
      <c r="H152" s="234" t="s">
        <v>5572</v>
      </c>
      <c r="I152" s="234" t="s">
        <v>5573</v>
      </c>
      <c r="J152" s="234" t="s">
        <v>5574</v>
      </c>
      <c r="K152" s="237">
        <f>IF(COUNTIF(L152:AY152,"&lt;&gt;")=0,"",SUMPRODUCT(((Recommendations[ImplStatus]="Implemented")+(Recommendations[ImplStatus]="Compensated"))*ISNUMBER(MATCH(Recommendations[Id],L152:AY152,0)))/COUNTIF(L152:AY152,"&lt;&gt;"))</f>
        <v>0</v>
      </c>
      <c r="L152" s="240" t="s">
        <v>351</v>
      </c>
      <c r="M152" s="240" t="s">
        <v>659</v>
      </c>
      <c r="N152" s="240" t="s">
        <v>699</v>
      </c>
      <c r="O152" s="240" t="s">
        <v>1322</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5575</v>
      </c>
      <c r="B153" s="234" t="s">
        <v>5576</v>
      </c>
      <c r="C153" s="234" t="s">
        <v>5577</v>
      </c>
      <c r="D153" s="234" t="s">
        <v>5578</v>
      </c>
      <c r="E153" s="234" t="s">
        <v>19</v>
      </c>
      <c r="F153" s="234" t="s">
        <v>5579</v>
      </c>
      <c r="G153" s="234" t="s">
        <v>19</v>
      </c>
      <c r="H153" s="234" t="s">
        <v>5580</v>
      </c>
      <c r="I153" s="234" t="s">
        <v>5581</v>
      </c>
      <c r="J153" s="234" t="s">
        <v>5582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5583</v>
      </c>
      <c r="B154" s="234" t="s">
        <v>5584</v>
      </c>
      <c r="C154" s="234" t="s">
        <v>5585</v>
      </c>
      <c r="D154" s="234" t="s">
        <v>19</v>
      </c>
      <c r="E154" s="234" t="s">
        <v>19</v>
      </c>
      <c r="F154" s="234" t="s">
        <v>5586</v>
      </c>
      <c r="G154" s="234" t="s">
        <v>19</v>
      </c>
      <c r="H154" s="234" t="s">
        <v>5587</v>
      </c>
      <c r="I154" s="234" t="s">
        <v>19</v>
      </c>
      <c r="J154" s="234" t="s">
        <v>5588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5589</v>
      </c>
      <c r="B155" s="234" t="s">
        <v>5590</v>
      </c>
      <c r="C155" s="234" t="s">
        <v>5591</v>
      </c>
      <c r="D155" s="234" t="s">
        <v>19</v>
      </c>
      <c r="E155" s="234" t="s">
        <v>19</v>
      </c>
      <c r="F155" s="234" t="s">
        <v>19</v>
      </c>
      <c r="G155" s="234" t="s">
        <v>19</v>
      </c>
      <c r="H155" s="234" t="s">
        <v>5592</v>
      </c>
      <c r="I155" s="234" t="s">
        <v>5593</v>
      </c>
      <c r="J155" s="234" t="s">
        <v>5594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5595</v>
      </c>
      <c r="B156" s="234" t="s">
        <v>5596</v>
      </c>
      <c r="C156" s="234" t="s">
        <v>5597</v>
      </c>
      <c r="D156" s="234" t="s">
        <v>19</v>
      </c>
      <c r="E156" s="234" t="s">
        <v>19</v>
      </c>
      <c r="F156" s="234" t="s">
        <v>19</v>
      </c>
      <c r="G156" s="234" t="s">
        <v>19</v>
      </c>
      <c r="H156" s="234" t="s">
        <v>5598</v>
      </c>
      <c r="I156" s="234" t="s">
        <v>19</v>
      </c>
      <c r="J156" s="234" t="s">
        <v>5599</v>
      </c>
      <c r="K156" s="237">
        <f>IF(COUNTIF(L156:AY156,"&lt;&gt;")=0,"",SUMPRODUCT(((Recommendations[ImplStatus]="Implemented")+(Recommendations[ImplStatus]="Compensated"))*ISNUMBER(MATCH(Recommendations[Id],L156:AY156,0)))/COUNTIF(L156:AY156,"&lt;&gt;"))</f>
        <v>0</v>
      </c>
      <c r="L156" s="240" t="s">
        <v>669</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5600</v>
      </c>
      <c r="B157" s="234" t="s">
        <v>5601</v>
      </c>
      <c r="C157" s="234" t="s">
        <v>5602</v>
      </c>
      <c r="D157" s="234" t="s">
        <v>5603</v>
      </c>
      <c r="E157" s="234" t="s">
        <v>19</v>
      </c>
      <c r="F157" s="234" t="s">
        <v>19</v>
      </c>
      <c r="G157" s="234" t="s">
        <v>19</v>
      </c>
      <c r="H157" s="234" t="s">
        <v>5604</v>
      </c>
      <c r="I157" s="234" t="s">
        <v>19</v>
      </c>
      <c r="J157" s="234" t="s">
        <v>5605</v>
      </c>
      <c r="K157" s="237">
        <f>IF(COUNTIF(L157:AY157,"&lt;&gt;")=0,"",SUMPRODUCT(((Recommendations[ImplStatus]="Implemented")+(Recommendations[ImplStatus]="Compensated"))*ISNUMBER(MATCH(Recommendations[Id],L157:AY157,0)))/COUNTIF(L157:AY157,"&lt;&gt;"))</f>
        <v>0</v>
      </c>
      <c r="L157" s="240" t="s">
        <v>669</v>
      </c>
      <c r="M157" s="240" t="s">
        <v>674</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5606</v>
      </c>
      <c r="B158" s="234" t="s">
        <v>5607</v>
      </c>
      <c r="C158" s="234" t="s">
        <v>5608</v>
      </c>
      <c r="D158" s="234" t="s">
        <v>5609</v>
      </c>
      <c r="E158" s="234" t="s">
        <v>19</v>
      </c>
      <c r="F158" s="234" t="s">
        <v>19</v>
      </c>
      <c r="G158" s="234" t="s">
        <v>19</v>
      </c>
      <c r="H158" s="234" t="s">
        <v>19</v>
      </c>
      <c r="I158" s="234" t="s">
        <v>19</v>
      </c>
      <c r="J158" s="234" t="s">
        <v>5610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5611</v>
      </c>
      <c r="B159" s="234" t="s">
        <v>5612</v>
      </c>
      <c r="C159" s="234" t="s">
        <v>5613</v>
      </c>
      <c r="D159" s="234" t="s">
        <v>5614</v>
      </c>
      <c r="E159" s="234" t="s">
        <v>19</v>
      </c>
      <c r="F159" s="234" t="s">
        <v>5615</v>
      </c>
      <c r="G159" s="234" t="s">
        <v>19</v>
      </c>
      <c r="H159" s="234" t="s">
        <v>5616</v>
      </c>
      <c r="I159" s="234" t="s">
        <v>5617</v>
      </c>
      <c r="J159" s="234" t="s">
        <v>5618</v>
      </c>
      <c r="K159" s="237">
        <f>IF(COUNTIF(L159:AY159,"&lt;&gt;")=0,"",SUMPRODUCT(((Recommendations[ImplStatus]="Implemented")+(Recommendations[ImplStatus]="Compensated"))*ISNUMBER(MATCH(Recommendations[Id],L159:AY159,0)))/COUNTIF(L159:AY159,"&lt;&gt;"))</f>
        <v>0</v>
      </c>
      <c r="L159" s="240" t="s">
        <v>566</v>
      </c>
      <c r="M159" s="240" t="s">
        <v>571</v>
      </c>
      <c r="N159" s="240" t="s">
        <v>576</v>
      </c>
      <c r="O159" s="240" t="s">
        <v>581</v>
      </c>
      <c r="P159" s="240" t="s">
        <v>1536</v>
      </c>
      <c r="Q159" s="240" t="s">
        <v>1546</v>
      </c>
      <c r="R159" s="240" t="s">
        <v>1550</v>
      </c>
      <c r="S159" s="240" t="s">
        <v>1688</v>
      </c>
      <c r="T159" s="240" t="s">
        <v>1717</v>
      </c>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2297</v>
      </c>
      <c r="B160" s="233" t="s">
        <v>5619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5620</v>
      </c>
      <c r="B161" s="234" t="s">
        <v>5621</v>
      </c>
      <c r="C161" s="234" t="s">
        <v>5622</v>
      </c>
      <c r="D161" s="234" t="s">
        <v>5623</v>
      </c>
      <c r="E161" s="234" t="s">
        <v>19</v>
      </c>
      <c r="F161" s="234" t="s">
        <v>19</v>
      </c>
      <c r="G161" s="234" t="s">
        <v>5624</v>
      </c>
      <c r="H161" s="234" t="s">
        <v>5625</v>
      </c>
      <c r="I161" s="234" t="s">
        <v>5626</v>
      </c>
      <c r="J161" s="234" t="s">
        <v>5627</v>
      </c>
      <c r="K161" s="237">
        <f>IF(COUNTIF(L161:AY161,"&lt;&gt;")=0,"",SUMPRODUCT(((Recommendations[ImplStatus]="Implemented")+(Recommendations[ImplStatus]="Compensated"))*ISNUMBER(MATCH(Recommendations[Id],L161:AY161,0)))/COUNTIF(L161:AY161,"&lt;&gt;"))</f>
        <v>0</v>
      </c>
      <c r="L161" s="240" t="s">
        <v>704</v>
      </c>
      <c r="M161" s="240" t="s">
        <v>1554</v>
      </c>
      <c r="N161" s="240" t="s">
        <v>1628</v>
      </c>
      <c r="O161" s="240" t="s">
        <v>1693</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5628</v>
      </c>
      <c r="B162" s="234" t="s">
        <v>5629</v>
      </c>
      <c r="C162" s="234" t="s">
        <v>5630</v>
      </c>
      <c r="D162" s="234" t="s">
        <v>5631</v>
      </c>
      <c r="E162" s="234" t="s">
        <v>19</v>
      </c>
      <c r="F162" s="234" t="s">
        <v>19</v>
      </c>
      <c r="G162" s="234" t="s">
        <v>19</v>
      </c>
      <c r="H162" s="234" t="s">
        <v>5632</v>
      </c>
      <c r="I162" s="234" t="s">
        <v>19</v>
      </c>
      <c r="J162" s="234" t="s">
        <v>5633</v>
      </c>
      <c r="K162" s="237">
        <f>IF(COUNTIF(L162:AY162,"&lt;&gt;")=0,"",SUMPRODUCT(((Recommendations[ImplStatus]="Implemented")+(Recommendations[ImplStatus]="Compensated"))*ISNUMBER(MATCH(Recommendations[Id],L162:AY162,0)))/COUNTIF(L162:AY162,"&lt;&gt;"))</f>
        <v>0</v>
      </c>
      <c r="L162" s="240" t="s">
        <v>78</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5634</v>
      </c>
      <c r="B163" s="234" t="s">
        <v>5635</v>
      </c>
      <c r="C163" s="234" t="s">
        <v>5636</v>
      </c>
      <c r="D163" s="234" t="s">
        <v>5631</v>
      </c>
      <c r="E163" s="234" t="s">
        <v>19</v>
      </c>
      <c r="F163" s="234" t="s">
        <v>5637</v>
      </c>
      <c r="G163" s="234" t="s">
        <v>19</v>
      </c>
      <c r="H163" s="234" t="s">
        <v>5638</v>
      </c>
      <c r="I163" s="234" t="s">
        <v>19</v>
      </c>
      <c r="J163" s="234" t="s">
        <v>5639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5640</v>
      </c>
      <c r="B164" s="234" t="s">
        <v>5641</v>
      </c>
      <c r="C164" s="234" t="s">
        <v>5642</v>
      </c>
      <c r="D164" s="234" t="s">
        <v>5643</v>
      </c>
      <c r="E164" s="234" t="s">
        <v>19</v>
      </c>
      <c r="F164" s="234" t="s">
        <v>19</v>
      </c>
      <c r="G164" s="234" t="s">
        <v>19</v>
      </c>
      <c r="H164" s="234" t="s">
        <v>5644</v>
      </c>
      <c r="I164" s="234" t="s">
        <v>5645</v>
      </c>
      <c r="J164" s="234" t="s">
        <v>5646</v>
      </c>
      <c r="K164" s="237">
        <f>IF(COUNTIF(L164:AY164,"&lt;&gt;")=0,"",SUMPRODUCT(((Recommendations[ImplStatus]="Implemented")+(Recommendations[ImplStatus]="Compensated"))*ISNUMBER(MATCH(Recommendations[Id],L164:AY164,0)))/COUNTIF(L164:AY164,"&lt;&gt;"))</f>
        <v>0</v>
      </c>
      <c r="L164" s="240" t="s">
        <v>509</v>
      </c>
      <c r="M164" s="240" t="s">
        <v>514</v>
      </c>
      <c r="N164" s="240" t="s">
        <v>518</v>
      </c>
      <c r="O164" s="240" t="s">
        <v>522</v>
      </c>
      <c r="P164" s="240" t="s">
        <v>525</v>
      </c>
      <c r="Q164" s="240" t="s">
        <v>529</v>
      </c>
      <c r="R164" s="240" t="s">
        <v>532</v>
      </c>
      <c r="S164" s="240" t="s">
        <v>536</v>
      </c>
      <c r="T164" s="240" t="s">
        <v>554</v>
      </c>
      <c r="U164" s="240" t="s">
        <v>558</v>
      </c>
      <c r="V164" s="240" t="s">
        <v>1526</v>
      </c>
      <c r="W164" s="240" t="s">
        <v>1531</v>
      </c>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5647</v>
      </c>
      <c r="B165" s="234" t="s">
        <v>5648</v>
      </c>
      <c r="C165" s="234" t="s">
        <v>5649</v>
      </c>
      <c r="D165" s="234" t="s">
        <v>19</v>
      </c>
      <c r="E165" s="234" t="s">
        <v>19</v>
      </c>
      <c r="F165" s="234" t="s">
        <v>19</v>
      </c>
      <c r="G165" s="234" t="s">
        <v>19</v>
      </c>
      <c r="H165" s="234" t="s">
        <v>5650</v>
      </c>
      <c r="I165" s="234" t="s">
        <v>19</v>
      </c>
      <c r="J165" s="234" t="s">
        <v>5651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5652</v>
      </c>
      <c r="B166" s="234" t="s">
        <v>5653</v>
      </c>
      <c r="C166" s="234" t="s">
        <v>5654</v>
      </c>
      <c r="D166" s="234" t="s">
        <v>5655</v>
      </c>
      <c r="E166" s="234" t="s">
        <v>19</v>
      </c>
      <c r="F166" s="234" t="s">
        <v>19</v>
      </c>
      <c r="G166" s="234" t="s">
        <v>19</v>
      </c>
      <c r="H166" s="234" t="s">
        <v>5656</v>
      </c>
      <c r="I166" s="234" t="s">
        <v>5657</v>
      </c>
      <c r="J166" s="234" t="s">
        <v>5658</v>
      </c>
      <c r="K166" s="237">
        <f>IF(COUNTIF(L166:AY166,"&lt;&gt;")=0,"",SUMPRODUCT(((Recommendations[ImplStatus]="Implemented")+(Recommendations[ImplStatus]="Compensated"))*ISNUMBER(MATCH(Recommendations[Id],L166:AY166,0)))/COUNTIF(L166:AY166,"&lt;&gt;"))</f>
        <v>0</v>
      </c>
      <c r="L166" s="240" t="s">
        <v>591</v>
      </c>
      <c r="M166" s="240" t="s">
        <v>596</v>
      </c>
      <c r="N166" s="240" t="s">
        <v>601</v>
      </c>
      <c r="O166" s="240" t="s">
        <v>606</v>
      </c>
      <c r="P166" s="240" t="s">
        <v>611</v>
      </c>
      <c r="Q166" s="240" t="s">
        <v>616</v>
      </c>
      <c r="R166" s="240" t="s">
        <v>621</v>
      </c>
      <c r="S166" s="240" t="s">
        <v>626</v>
      </c>
      <c r="T166" s="240" t="s">
        <v>649</v>
      </c>
      <c r="U166" s="240" t="s">
        <v>654</v>
      </c>
      <c r="V166" s="240" t="s">
        <v>679</v>
      </c>
      <c r="W166" s="240" t="s">
        <v>689</v>
      </c>
      <c r="X166" s="240" t="s">
        <v>1659</v>
      </c>
      <c r="Y166" s="240" t="s">
        <v>1664</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5659</v>
      </c>
      <c r="B167" s="234" t="s">
        <v>5660</v>
      </c>
      <c r="C167" s="234" t="s">
        <v>5661</v>
      </c>
      <c r="D167" s="234" t="s">
        <v>19</v>
      </c>
      <c r="E167" s="234" t="s">
        <v>19</v>
      </c>
      <c r="F167" s="234" t="s">
        <v>19</v>
      </c>
      <c r="G167" s="234" t="s">
        <v>19</v>
      </c>
      <c r="H167" s="234" t="s">
        <v>5662</v>
      </c>
      <c r="I167" s="234" t="s">
        <v>5663</v>
      </c>
      <c r="J167" s="234" t="s">
        <v>5664</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5665</v>
      </c>
      <c r="B168" s="234" t="s">
        <v>5666</v>
      </c>
      <c r="C168" s="234" t="s">
        <v>5667</v>
      </c>
      <c r="D168" s="234" t="s">
        <v>5668</v>
      </c>
      <c r="E168" s="234" t="s">
        <v>19</v>
      </c>
      <c r="F168" s="234" t="s">
        <v>19</v>
      </c>
      <c r="G168" s="234" t="s">
        <v>19</v>
      </c>
      <c r="H168" s="234" t="s">
        <v>5669</v>
      </c>
      <c r="I168" s="234" t="s">
        <v>19</v>
      </c>
      <c r="J168" s="234" t="s">
        <v>5670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5671</v>
      </c>
      <c r="B169" s="234" t="s">
        <v>5672</v>
      </c>
      <c r="C169" s="234" t="s">
        <v>5673</v>
      </c>
      <c r="D169" s="234" t="s">
        <v>5674</v>
      </c>
      <c r="E169" s="234" t="s">
        <v>19</v>
      </c>
      <c r="F169" s="234" t="s">
        <v>19</v>
      </c>
      <c r="G169" s="234" t="s">
        <v>5675</v>
      </c>
      <c r="H169" s="234" t="s">
        <v>5676</v>
      </c>
      <c r="I169" s="234" t="s">
        <v>5677</v>
      </c>
      <c r="J169" s="234" t="s">
        <v>5678</v>
      </c>
      <c r="K169" s="237">
        <f>IF(COUNTIF(L169:AY169,"&lt;&gt;")=0,"",SUMPRODUCT(((Recommendations[ImplStatus]="Implemented")+(Recommendations[ImplStatus]="Compensated"))*ISNUMBER(MATCH(Recommendations[Id],L169:AY169,0)))/COUNTIF(L169:AY169,"&lt;&gt;"))</f>
        <v>0</v>
      </c>
      <c r="L169" s="240" t="s">
        <v>640</v>
      </c>
      <c r="M169" s="240" t="s">
        <v>645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5679</v>
      </c>
      <c r="B170" s="234" t="s">
        <v>5680</v>
      </c>
      <c r="C170" s="234" t="s">
        <v>5681</v>
      </c>
      <c r="D170" s="234" t="s">
        <v>5682</v>
      </c>
      <c r="E170" s="234" t="s">
        <v>19</v>
      </c>
      <c r="F170" s="234" t="s">
        <v>19</v>
      </c>
      <c r="G170" s="234" t="s">
        <v>19</v>
      </c>
      <c r="H170" s="234" t="s">
        <v>5683</v>
      </c>
      <c r="I170" s="234" t="s">
        <v>5684</v>
      </c>
      <c r="J170" s="234" t="s">
        <v>5685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5686</v>
      </c>
      <c r="B171" s="234" t="s">
        <v>5687</v>
      </c>
      <c r="C171" s="234" t="s">
        <v>5681</v>
      </c>
      <c r="D171" s="234" t="s">
        <v>5688</v>
      </c>
      <c r="E171" s="234" t="s">
        <v>19</v>
      </c>
      <c r="F171" s="234" t="s">
        <v>19</v>
      </c>
      <c r="G171" s="234" t="s">
        <v>5689</v>
      </c>
      <c r="H171" s="234" t="s">
        <v>5683</v>
      </c>
      <c r="I171" s="234" t="s">
        <v>5690</v>
      </c>
      <c r="J171" s="234" t="s">
        <v>5691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5692</v>
      </c>
      <c r="B172" s="234" t="s">
        <v>5693</v>
      </c>
      <c r="C172" s="234" t="s">
        <v>5694</v>
      </c>
      <c r="D172" s="234" t="s">
        <v>5695</v>
      </c>
      <c r="E172" s="234" t="s">
        <v>19</v>
      </c>
      <c r="F172" s="234" t="s">
        <v>19</v>
      </c>
      <c r="G172" s="234" t="s">
        <v>19</v>
      </c>
      <c r="H172" s="234" t="s">
        <v>5696</v>
      </c>
      <c r="I172" s="234" t="s">
        <v>19</v>
      </c>
      <c r="J172" s="234" t="s">
        <v>5697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2301</v>
      </c>
      <c r="B173" s="233" t="s">
        <v>5698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5699</v>
      </c>
      <c r="B174" s="234" t="s">
        <v>5700</v>
      </c>
      <c r="C174" s="234" t="s">
        <v>5701</v>
      </c>
      <c r="D174" s="234" t="s">
        <v>5702</v>
      </c>
      <c r="E174" s="234" t="s">
        <v>5703</v>
      </c>
      <c r="F174" s="234" t="s">
        <v>19</v>
      </c>
      <c r="G174" s="234" t="s">
        <v>19</v>
      </c>
      <c r="H174" s="234" t="s">
        <v>5704</v>
      </c>
      <c r="I174" s="234" t="s">
        <v>5705</v>
      </c>
      <c r="J174" s="234" t="s">
        <v>5706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5707</v>
      </c>
      <c r="B175" s="234" t="s">
        <v>5708</v>
      </c>
      <c r="C175" s="234" t="s">
        <v>5709</v>
      </c>
      <c r="D175" s="234" t="s">
        <v>19</v>
      </c>
      <c r="E175" s="234" t="s">
        <v>5710</v>
      </c>
      <c r="F175" s="234" t="s">
        <v>19</v>
      </c>
      <c r="G175" s="234" t="s">
        <v>19</v>
      </c>
      <c r="H175" s="234" t="s">
        <v>5711</v>
      </c>
      <c r="I175" s="234" t="s">
        <v>19</v>
      </c>
      <c r="J175" s="234" t="s">
        <v>5712</v>
      </c>
      <c r="K175" s="237">
        <f>IF(COUNTIF(L175:AY175,"&lt;&gt;")=0,"",SUMPRODUCT(((Recommendations[ImplStatus]="Implemented")+(Recommendations[ImplStatus]="Compensated"))*ISNUMBER(MATCH(Recommendations[Id],L175:AY175,0)))/COUNTIF(L175:AY175,"&lt;&gt;"))</f>
        <v>0</v>
      </c>
      <c r="L175" s="240" t="s">
        <v>202</v>
      </c>
      <c r="M175" s="240" t="s">
        <v>207</v>
      </c>
      <c r="N175" s="240" t="s">
        <v>245</v>
      </c>
      <c r="O175" s="240" t="s">
        <v>250</v>
      </c>
      <c r="P175" s="240" t="s">
        <v>255</v>
      </c>
      <c r="Q175" s="240" t="s">
        <v>586</v>
      </c>
      <c r="R175" s="240" t="s">
        <v>664</v>
      </c>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5713</v>
      </c>
      <c r="B176" s="234" t="s">
        <v>5714</v>
      </c>
      <c r="C176" s="234" t="s">
        <v>5715</v>
      </c>
      <c r="D176" s="234" t="s">
        <v>19</v>
      </c>
      <c r="E176" s="234" t="s">
        <v>5716</v>
      </c>
      <c r="F176" s="234" t="s">
        <v>19</v>
      </c>
      <c r="G176" s="234" t="s">
        <v>19</v>
      </c>
      <c r="H176" s="234" t="s">
        <v>5717</v>
      </c>
      <c r="I176" s="234" t="s">
        <v>5718</v>
      </c>
      <c r="J176" s="234" t="s">
        <v>5719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2306</v>
      </c>
      <c r="B177" s="233" t="s">
        <v>5720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5721</v>
      </c>
      <c r="B178" s="234" t="s">
        <v>5722</v>
      </c>
      <c r="C178" s="234" t="s">
        <v>5723</v>
      </c>
      <c r="D178" s="234" t="s">
        <v>5724</v>
      </c>
      <c r="E178" s="234" t="s">
        <v>5725</v>
      </c>
      <c r="F178" s="234" t="s">
        <v>5726</v>
      </c>
      <c r="G178" s="234" t="s">
        <v>19</v>
      </c>
      <c r="H178" s="234" t="s">
        <v>5727</v>
      </c>
      <c r="I178" s="234" t="s">
        <v>5728</v>
      </c>
      <c r="J178" s="234" t="s">
        <v>5729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2310</v>
      </c>
      <c r="B179" s="233" t="s">
        <v>5730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5731</v>
      </c>
      <c r="B180" s="234" t="s">
        <v>5732</v>
      </c>
      <c r="C180" s="234" t="s">
        <v>5733</v>
      </c>
      <c r="D180" s="234" t="s">
        <v>5724</v>
      </c>
      <c r="E180" s="234" t="s">
        <v>5734</v>
      </c>
      <c r="F180" s="234" t="s">
        <v>19</v>
      </c>
      <c r="G180" s="234" t="s">
        <v>19</v>
      </c>
      <c r="H180" s="234" t="s">
        <v>5735</v>
      </c>
      <c r="I180" s="234" t="s">
        <v>5247</v>
      </c>
      <c r="J180" s="234" t="s">
        <v>5736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5737</v>
      </c>
      <c r="B181" s="234" t="s">
        <v>5738</v>
      </c>
      <c r="C181" s="234" t="s">
        <v>5739</v>
      </c>
      <c r="D181" s="234" t="s">
        <v>5740</v>
      </c>
      <c r="E181" s="234" t="s">
        <v>19</v>
      </c>
      <c r="F181" s="234" t="s">
        <v>19</v>
      </c>
      <c r="G181" s="234" t="s">
        <v>19</v>
      </c>
      <c r="H181" s="234" t="s">
        <v>5741</v>
      </c>
      <c r="I181" s="234" t="s">
        <v>5742</v>
      </c>
      <c r="J181" s="234" t="s">
        <v>5743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5744</v>
      </c>
      <c r="B182" s="234" t="s">
        <v>5745</v>
      </c>
      <c r="C182" s="234" t="s">
        <v>5746</v>
      </c>
      <c r="D182" s="234" t="s">
        <v>5747</v>
      </c>
      <c r="E182" s="234" t="s">
        <v>19</v>
      </c>
      <c r="F182" s="234" t="s">
        <v>19</v>
      </c>
      <c r="G182" s="234" t="s">
        <v>19</v>
      </c>
      <c r="H182" s="234" t="s">
        <v>5748</v>
      </c>
      <c r="I182" s="234" t="s">
        <v>5247</v>
      </c>
      <c r="J182" s="234" t="s">
        <v>5749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5750</v>
      </c>
      <c r="B183" s="232" t="s">
        <v>5751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2340</v>
      </c>
      <c r="B184" s="233" t="s">
        <v>5752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5753</v>
      </c>
      <c r="B185" s="234" t="s">
        <v>5754</v>
      </c>
      <c r="C185" s="234" t="s">
        <v>5755</v>
      </c>
      <c r="D185" s="234" t="s">
        <v>5019</v>
      </c>
      <c r="E185" s="234" t="s">
        <v>5756</v>
      </c>
      <c r="F185" s="234" t="s">
        <v>19</v>
      </c>
      <c r="G185" s="234" t="s">
        <v>19</v>
      </c>
      <c r="H185" s="234" t="s">
        <v>5757</v>
      </c>
      <c r="I185" s="234" t="s">
        <v>19</v>
      </c>
      <c r="J185" s="234" t="s">
        <v>5758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5759</v>
      </c>
      <c r="B186" s="234" t="s">
        <v>5760</v>
      </c>
      <c r="C186" s="234" t="s">
        <v>5024</v>
      </c>
      <c r="D186" s="234" t="s">
        <v>5761</v>
      </c>
      <c r="E186" s="234" t="s">
        <v>19</v>
      </c>
      <c r="F186" s="234" t="s">
        <v>19</v>
      </c>
      <c r="G186" s="234" t="s">
        <v>19</v>
      </c>
      <c r="H186" s="234" t="s">
        <v>5762</v>
      </c>
      <c r="I186" s="234" t="s">
        <v>19</v>
      </c>
      <c r="J186" s="234" t="s">
        <v>5763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2344</v>
      </c>
      <c r="B187" s="233" t="s">
        <v>5764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5765</v>
      </c>
      <c r="B188" s="234" t="s">
        <v>5766</v>
      </c>
      <c r="C188" s="234" t="s">
        <v>5767</v>
      </c>
      <c r="D188" s="234" t="s">
        <v>5768</v>
      </c>
      <c r="E188" s="234" t="s">
        <v>19</v>
      </c>
      <c r="F188" s="234" t="s">
        <v>5769</v>
      </c>
      <c r="G188" s="234" t="s">
        <v>19</v>
      </c>
      <c r="H188" s="234" t="s">
        <v>5770</v>
      </c>
      <c r="I188" s="234" t="s">
        <v>5771</v>
      </c>
      <c r="J188" s="234" t="s">
        <v>5772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5773</v>
      </c>
      <c r="B189" s="234" t="s">
        <v>5774</v>
      </c>
      <c r="C189" s="234" t="s">
        <v>5775</v>
      </c>
      <c r="D189" s="234" t="s">
        <v>5776</v>
      </c>
      <c r="E189" s="234" t="s">
        <v>19</v>
      </c>
      <c r="F189" s="234" t="s">
        <v>19</v>
      </c>
      <c r="G189" s="234" t="s">
        <v>19</v>
      </c>
      <c r="H189" s="234" t="s">
        <v>5777</v>
      </c>
      <c r="I189" s="234" t="s">
        <v>19</v>
      </c>
      <c r="J189" s="234" t="s">
        <v>5778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5779</v>
      </c>
      <c r="B190" s="234" t="s">
        <v>5780</v>
      </c>
      <c r="C190" s="234" t="s">
        <v>5781</v>
      </c>
      <c r="D190" s="234" t="s">
        <v>5782</v>
      </c>
      <c r="E190" s="234" t="s">
        <v>19</v>
      </c>
      <c r="F190" s="234" t="s">
        <v>5783</v>
      </c>
      <c r="G190" s="234" t="s">
        <v>19</v>
      </c>
      <c r="H190" s="234" t="s">
        <v>5784</v>
      </c>
      <c r="I190" s="234" t="s">
        <v>19</v>
      </c>
      <c r="J190" s="234" t="s">
        <v>5785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5786</v>
      </c>
      <c r="B191" s="234" t="s">
        <v>5787</v>
      </c>
      <c r="C191" s="234" t="s">
        <v>5788</v>
      </c>
      <c r="D191" s="234" t="s">
        <v>19</v>
      </c>
      <c r="E191" s="234" t="s">
        <v>19</v>
      </c>
      <c r="F191" s="234" t="s">
        <v>19</v>
      </c>
      <c r="G191" s="234" t="s">
        <v>19</v>
      </c>
      <c r="H191" s="234" t="s">
        <v>5789</v>
      </c>
      <c r="I191" s="234" t="s">
        <v>19</v>
      </c>
      <c r="J191" s="234" t="s">
        <v>5790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5791</v>
      </c>
      <c r="B192" s="234" t="s">
        <v>5792</v>
      </c>
      <c r="C192" s="234" t="s">
        <v>5793</v>
      </c>
      <c r="D192" s="234" t="s">
        <v>5794</v>
      </c>
      <c r="E192" s="234" t="s">
        <v>5795</v>
      </c>
      <c r="F192" s="234" t="s">
        <v>19</v>
      </c>
      <c r="G192" s="234" t="s">
        <v>19</v>
      </c>
      <c r="H192" s="234" t="s">
        <v>5796</v>
      </c>
      <c r="I192" s="234" t="s">
        <v>19</v>
      </c>
      <c r="J192" s="234" t="s">
        <v>5797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2348</v>
      </c>
      <c r="B193" s="233" t="s">
        <v>5798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5799</v>
      </c>
      <c r="B194" s="234" t="s">
        <v>5800</v>
      </c>
      <c r="C194" s="234" t="s">
        <v>5801</v>
      </c>
      <c r="D194" s="234" t="s">
        <v>5794</v>
      </c>
      <c r="E194" s="234" t="s">
        <v>5795</v>
      </c>
      <c r="F194" s="234" t="s">
        <v>5802</v>
      </c>
      <c r="G194" s="234" t="s">
        <v>19</v>
      </c>
      <c r="H194" s="234" t="s">
        <v>5803</v>
      </c>
      <c r="I194" s="234" t="s">
        <v>19</v>
      </c>
      <c r="J194" s="234" t="s">
        <v>5804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5805</v>
      </c>
      <c r="B195" s="234" t="s">
        <v>5806</v>
      </c>
      <c r="C195" s="234" t="s">
        <v>5807</v>
      </c>
      <c r="D195" s="234" t="s">
        <v>5808</v>
      </c>
      <c r="E195" s="234" t="s">
        <v>19</v>
      </c>
      <c r="F195" s="234" t="s">
        <v>19</v>
      </c>
      <c r="G195" s="234" t="s">
        <v>19</v>
      </c>
      <c r="H195" s="234" t="s">
        <v>5809</v>
      </c>
      <c r="I195" s="234" t="s">
        <v>19</v>
      </c>
      <c r="J195" s="234" t="s">
        <v>5810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5811</v>
      </c>
      <c r="B196" s="234" t="s">
        <v>5812</v>
      </c>
      <c r="C196" s="234" t="s">
        <v>5813</v>
      </c>
      <c r="D196" s="234" t="s">
        <v>19</v>
      </c>
      <c r="E196" s="234" t="s">
        <v>5814</v>
      </c>
      <c r="F196" s="234" t="s">
        <v>19</v>
      </c>
      <c r="G196" s="234" t="s">
        <v>19</v>
      </c>
      <c r="H196" s="234" t="s">
        <v>5815</v>
      </c>
      <c r="I196" s="234" t="s">
        <v>19</v>
      </c>
      <c r="J196" s="234" t="s">
        <v>5816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5817</v>
      </c>
      <c r="B197" s="234" t="s">
        <v>5818</v>
      </c>
      <c r="C197" s="234" t="s">
        <v>5819</v>
      </c>
      <c r="D197" s="234" t="s">
        <v>19</v>
      </c>
      <c r="E197" s="234" t="s">
        <v>19</v>
      </c>
      <c r="F197" s="234" t="s">
        <v>19</v>
      </c>
      <c r="G197" s="234" t="s">
        <v>19</v>
      </c>
      <c r="H197" s="234" t="s">
        <v>5820</v>
      </c>
      <c r="I197" s="234" t="s">
        <v>19</v>
      </c>
      <c r="J197" s="234" t="s">
        <v>5821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5822</v>
      </c>
      <c r="B198" s="234" t="s">
        <v>5823</v>
      </c>
      <c r="C198" s="234" t="s">
        <v>5824</v>
      </c>
      <c r="D198" s="234" t="s">
        <v>5825</v>
      </c>
      <c r="E198" s="234" t="s">
        <v>19</v>
      </c>
      <c r="F198" s="234" t="s">
        <v>19</v>
      </c>
      <c r="G198" s="234" t="s">
        <v>19</v>
      </c>
      <c r="H198" s="234" t="s">
        <v>5826</v>
      </c>
      <c r="I198" s="234" t="s">
        <v>19</v>
      </c>
      <c r="J198" s="234" t="s">
        <v>5827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2352</v>
      </c>
      <c r="B199" s="233" t="s">
        <v>5828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5829</v>
      </c>
      <c r="B200" s="234" t="s">
        <v>5830</v>
      </c>
      <c r="C200" s="234" t="s">
        <v>5831</v>
      </c>
      <c r="D200" s="234" t="s">
        <v>19</v>
      </c>
      <c r="E200" s="234" t="s">
        <v>19</v>
      </c>
      <c r="F200" s="234" t="s">
        <v>19</v>
      </c>
      <c r="G200" s="234" t="s">
        <v>19</v>
      </c>
      <c r="H200" s="234" t="s">
        <v>5832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5833</v>
      </c>
      <c r="B201" s="234" t="s">
        <v>5834</v>
      </c>
      <c r="C201" s="234" t="s">
        <v>5835</v>
      </c>
      <c r="D201" s="234" t="s">
        <v>5836</v>
      </c>
      <c r="E201" s="234" t="s">
        <v>19</v>
      </c>
      <c r="F201" s="234" t="s">
        <v>19</v>
      </c>
      <c r="G201" s="234" t="s">
        <v>19</v>
      </c>
      <c r="H201" s="234" t="s">
        <v>5837</v>
      </c>
      <c r="I201" s="234" t="s">
        <v>19</v>
      </c>
      <c r="J201" s="234" t="s">
        <v>5838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5839</v>
      </c>
      <c r="B202" s="234" t="s">
        <v>5840</v>
      </c>
      <c r="C202" s="234" t="s">
        <v>5841</v>
      </c>
      <c r="D202" s="234" t="s">
        <v>19</v>
      </c>
      <c r="E202" s="234" t="s">
        <v>19</v>
      </c>
      <c r="F202" s="234" t="s">
        <v>19</v>
      </c>
      <c r="G202" s="234" t="s">
        <v>19</v>
      </c>
      <c r="H202" s="234" t="s">
        <v>5842</v>
      </c>
      <c r="I202" s="234" t="s">
        <v>19</v>
      </c>
      <c r="J202" s="234" t="s">
        <v>5843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5844</v>
      </c>
      <c r="B203" s="234" t="s">
        <v>5845</v>
      </c>
      <c r="C203" s="234" t="s">
        <v>5846</v>
      </c>
      <c r="D203" s="234" t="s">
        <v>5847</v>
      </c>
      <c r="E203" s="234" t="s">
        <v>19</v>
      </c>
      <c r="F203" s="234" t="s">
        <v>19</v>
      </c>
      <c r="G203" s="234" t="s">
        <v>19</v>
      </c>
      <c r="H203" s="234" t="s">
        <v>5848</v>
      </c>
      <c r="I203" s="234" t="s">
        <v>19</v>
      </c>
      <c r="J203" s="234" t="s">
        <v>5849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5850</v>
      </c>
      <c r="B204" s="234" t="s">
        <v>5851</v>
      </c>
      <c r="C204" s="234" t="s">
        <v>5852</v>
      </c>
      <c r="D204" s="234" t="s">
        <v>19</v>
      </c>
      <c r="E204" s="234" t="s">
        <v>19</v>
      </c>
      <c r="F204" s="234" t="s">
        <v>19</v>
      </c>
      <c r="G204" s="234" t="s">
        <v>19</v>
      </c>
      <c r="H204" s="234" t="s">
        <v>5853</v>
      </c>
      <c r="I204" s="234" t="s">
        <v>19</v>
      </c>
      <c r="J204" s="234" t="s">
        <v>5854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5855</v>
      </c>
      <c r="B205" s="234" t="s">
        <v>5856</v>
      </c>
      <c r="C205" s="234" t="s">
        <v>5857</v>
      </c>
      <c r="D205" s="234" t="s">
        <v>19</v>
      </c>
      <c r="E205" s="234" t="s">
        <v>19</v>
      </c>
      <c r="F205" s="234" t="s">
        <v>19</v>
      </c>
      <c r="G205" s="234" t="s">
        <v>19</v>
      </c>
      <c r="H205" s="234" t="s">
        <v>5858</v>
      </c>
      <c r="I205" s="234" t="s">
        <v>5859</v>
      </c>
      <c r="J205" s="234" t="s">
        <v>5860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5861</v>
      </c>
      <c r="B206" s="234" t="s">
        <v>5862</v>
      </c>
      <c r="C206" s="234" t="s">
        <v>5863</v>
      </c>
      <c r="D206" s="234" t="s">
        <v>19</v>
      </c>
      <c r="E206" s="234" t="s">
        <v>19</v>
      </c>
      <c r="F206" s="234" t="s">
        <v>19</v>
      </c>
      <c r="G206" s="234" t="s">
        <v>19</v>
      </c>
      <c r="H206" s="234" t="s">
        <v>5864</v>
      </c>
      <c r="I206" s="234" t="s">
        <v>19</v>
      </c>
      <c r="J206" s="234" t="s">
        <v>5865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5866</v>
      </c>
      <c r="B207" s="234" t="s">
        <v>5867</v>
      </c>
      <c r="C207" s="234" t="s">
        <v>5863</v>
      </c>
      <c r="D207" s="234" t="s">
        <v>5868</v>
      </c>
      <c r="E207" s="234" t="s">
        <v>19</v>
      </c>
      <c r="F207" s="234" t="s">
        <v>19</v>
      </c>
      <c r="G207" s="234" t="s">
        <v>19</v>
      </c>
      <c r="H207" s="234" t="s">
        <v>5869</v>
      </c>
      <c r="I207" s="234" t="s">
        <v>19</v>
      </c>
      <c r="J207" s="234" t="s">
        <v>5870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5871</v>
      </c>
      <c r="B208" s="234" t="s">
        <v>5872</v>
      </c>
      <c r="C208" s="234" t="s">
        <v>5873</v>
      </c>
      <c r="D208" s="234" t="s">
        <v>5868</v>
      </c>
      <c r="E208" s="234" t="s">
        <v>19</v>
      </c>
      <c r="F208" s="234" t="s">
        <v>5874</v>
      </c>
      <c r="G208" s="234" t="s">
        <v>5875</v>
      </c>
      <c r="H208" s="234" t="s">
        <v>5876</v>
      </c>
      <c r="I208" s="234" t="s">
        <v>5877</v>
      </c>
      <c r="J208" s="234" t="s">
        <v>5878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5879</v>
      </c>
      <c r="B209" s="234" t="s">
        <v>5880</v>
      </c>
      <c r="C209" s="234" t="s">
        <v>5881</v>
      </c>
      <c r="D209" s="234" t="s">
        <v>5882</v>
      </c>
      <c r="E209" s="234" t="s">
        <v>19</v>
      </c>
      <c r="F209" s="234" t="s">
        <v>5874</v>
      </c>
      <c r="G209" s="234" t="s">
        <v>5883</v>
      </c>
      <c r="H209" s="234" t="s">
        <v>5884</v>
      </c>
      <c r="I209" s="234" t="s">
        <v>5877</v>
      </c>
      <c r="J209" s="234" t="s">
        <v>5885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2356</v>
      </c>
      <c r="B210" s="233" t="s">
        <v>5886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5887</v>
      </c>
      <c r="B211" s="234" t="s">
        <v>5888</v>
      </c>
      <c r="C211" s="234" t="s">
        <v>5889</v>
      </c>
      <c r="D211" s="234" t="s">
        <v>5890</v>
      </c>
      <c r="E211" s="234" t="s">
        <v>19</v>
      </c>
      <c r="F211" s="234" t="s">
        <v>19</v>
      </c>
      <c r="G211" s="234" t="s">
        <v>5891</v>
      </c>
      <c r="H211" s="234" t="s">
        <v>5892</v>
      </c>
      <c r="I211" s="234" t="s">
        <v>5893</v>
      </c>
      <c r="J211" s="234" t="s">
        <v>5894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5895</v>
      </c>
      <c r="B212" s="234" t="s">
        <v>5896</v>
      </c>
      <c r="C212" s="234" t="s">
        <v>5897</v>
      </c>
      <c r="D212" s="234" t="s">
        <v>5898</v>
      </c>
      <c r="E212" s="234" t="s">
        <v>19</v>
      </c>
      <c r="F212" s="234" t="s">
        <v>5899</v>
      </c>
      <c r="G212" s="234" t="s">
        <v>19</v>
      </c>
      <c r="H212" s="234" t="s">
        <v>19</v>
      </c>
      <c r="I212" s="234" t="s">
        <v>19</v>
      </c>
      <c r="J212" s="234" t="s">
        <v>5900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5901</v>
      </c>
      <c r="B213" s="234" t="s">
        <v>5902</v>
      </c>
      <c r="C213" s="234" t="s">
        <v>5903</v>
      </c>
      <c r="D213" s="234" t="s">
        <v>5904</v>
      </c>
      <c r="E213" s="234" t="s">
        <v>19</v>
      </c>
      <c r="F213" s="234" t="s">
        <v>5905</v>
      </c>
      <c r="G213" s="234" t="s">
        <v>19</v>
      </c>
      <c r="H213" s="234" t="s">
        <v>5906</v>
      </c>
      <c r="I213" s="234" t="s">
        <v>19</v>
      </c>
      <c r="J213" s="234" t="s">
        <v>5907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5908</v>
      </c>
      <c r="B214" s="234" t="s">
        <v>5909</v>
      </c>
      <c r="C214" s="234" t="s">
        <v>5910</v>
      </c>
      <c r="D214" s="234" t="s">
        <v>5911</v>
      </c>
      <c r="E214" s="234" t="s">
        <v>19</v>
      </c>
      <c r="F214" s="234" t="s">
        <v>19</v>
      </c>
      <c r="G214" s="234" t="s">
        <v>19</v>
      </c>
      <c r="H214" s="234" t="s">
        <v>5912</v>
      </c>
      <c r="I214" s="234" t="s">
        <v>5247</v>
      </c>
      <c r="J214" s="234" t="s">
        <v>5913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5914</v>
      </c>
      <c r="B215" s="234" t="s">
        <v>5915</v>
      </c>
      <c r="C215" s="234" t="s">
        <v>5916</v>
      </c>
      <c r="D215" s="234" t="s">
        <v>5917</v>
      </c>
      <c r="E215" s="234" t="s">
        <v>19</v>
      </c>
      <c r="F215" s="234" t="s">
        <v>19</v>
      </c>
      <c r="G215" s="234" t="s">
        <v>19</v>
      </c>
      <c r="H215" s="234" t="s">
        <v>5918</v>
      </c>
      <c r="I215" s="234" t="s">
        <v>19</v>
      </c>
      <c r="J215" s="234" t="s">
        <v>5919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5920</v>
      </c>
      <c r="B216" s="232" t="s">
        <v>5921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2370</v>
      </c>
      <c r="B217" s="233" t="s">
        <v>5922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5923</v>
      </c>
      <c r="B218" s="234" t="s">
        <v>5924</v>
      </c>
      <c r="C218" s="234" t="s">
        <v>5925</v>
      </c>
      <c r="D218" s="234" t="s">
        <v>5019</v>
      </c>
      <c r="E218" s="234" t="s">
        <v>4805</v>
      </c>
      <c r="F218" s="234" t="s">
        <v>19</v>
      </c>
      <c r="G218" s="234" t="s">
        <v>19</v>
      </c>
      <c r="H218" s="234" t="s">
        <v>5926</v>
      </c>
      <c r="I218" s="234" t="s">
        <v>19</v>
      </c>
      <c r="J218" s="234" t="s">
        <v>5927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5928</v>
      </c>
      <c r="B219" s="234" t="s">
        <v>5929</v>
      </c>
      <c r="C219" s="234" t="s">
        <v>4810</v>
      </c>
      <c r="D219" s="234" t="s">
        <v>4811</v>
      </c>
      <c r="E219" s="234" t="s">
        <v>19</v>
      </c>
      <c r="F219" s="234" t="s">
        <v>4813</v>
      </c>
      <c r="G219" s="234" t="s">
        <v>19</v>
      </c>
      <c r="H219" s="234" t="s">
        <v>5930</v>
      </c>
      <c r="I219" s="234" t="s">
        <v>19</v>
      </c>
      <c r="J219" s="234" t="s">
        <v>5931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2374</v>
      </c>
      <c r="B220" s="233" t="s">
        <v>5932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5933</v>
      </c>
      <c r="B221" s="234" t="s">
        <v>5934</v>
      </c>
      <c r="C221" s="234" t="s">
        <v>5935</v>
      </c>
      <c r="D221" s="234" t="s">
        <v>5936</v>
      </c>
      <c r="E221" s="234" t="s">
        <v>19</v>
      </c>
      <c r="F221" s="234" t="s">
        <v>19</v>
      </c>
      <c r="G221" s="234" t="s">
        <v>19</v>
      </c>
      <c r="H221" s="234" t="s">
        <v>5937</v>
      </c>
      <c r="I221" s="234" t="s">
        <v>19</v>
      </c>
      <c r="J221" s="234" t="s">
        <v>5938</v>
      </c>
      <c r="K221" s="237">
        <f>IF(COUNTIF(L221:AY221,"&lt;&gt;")=0,"",SUMPRODUCT(((Recommendations[ImplStatus]="Implemented")+(Recommendations[ImplStatus]="Compensated"))*ISNUMBER(MATCH(Recommendations[Id],L221:AY221,0)))/COUNTIF(L221:AY221,"&lt;&gt;"))</f>
        <v>0</v>
      </c>
      <c r="L221" s="240" t="s">
        <v>53</v>
      </c>
      <c r="M221" s="240" t="s">
        <v>58</v>
      </c>
      <c r="N221" s="240" t="s">
        <v>63</v>
      </c>
      <c r="O221" s="240" t="s">
        <v>92</v>
      </c>
      <c r="P221" s="240" t="s">
        <v>107</v>
      </c>
      <c r="Q221" s="240" t="s">
        <v>270</v>
      </c>
      <c r="R221" s="240" t="s">
        <v>343</v>
      </c>
      <c r="S221" s="240" t="s">
        <v>347</v>
      </c>
      <c r="T221" s="240" t="s">
        <v>356</v>
      </c>
      <c r="U221" s="240" t="s">
        <v>370</v>
      </c>
      <c r="V221" s="240" t="s">
        <v>380</v>
      </c>
      <c r="W221" s="240" t="s">
        <v>385</v>
      </c>
      <c r="X221" s="240" t="s">
        <v>407</v>
      </c>
      <c r="Y221" s="240" t="s">
        <v>539</v>
      </c>
      <c r="Z221" s="240" t="s">
        <v>543</v>
      </c>
      <c r="AA221" s="240" t="s">
        <v>546</v>
      </c>
      <c r="AB221" s="240" t="s">
        <v>551</v>
      </c>
      <c r="AC221" s="240" t="s">
        <v>756</v>
      </c>
      <c r="AD221" s="240" t="s">
        <v>766</v>
      </c>
      <c r="AE221" s="240" t="s">
        <v>838</v>
      </c>
      <c r="AF221" s="240" t="s">
        <v>883</v>
      </c>
      <c r="AG221" s="240" t="s">
        <v>908</v>
      </c>
      <c r="AH221" s="240" t="s">
        <v>918</v>
      </c>
      <c r="AI221" s="240" t="s">
        <v>1023</v>
      </c>
      <c r="AJ221" s="240" t="s">
        <v>1028</v>
      </c>
      <c r="AK221" s="240" t="s">
        <v>1038</v>
      </c>
      <c r="AL221" s="240" t="s">
        <v>1077</v>
      </c>
      <c r="AM221" s="240" t="s">
        <v>1082</v>
      </c>
      <c r="AN221" s="240" t="s">
        <v>1111</v>
      </c>
      <c r="AO221" s="240" t="s">
        <v>1121</v>
      </c>
      <c r="AP221" s="240" t="s">
        <v>1126</v>
      </c>
      <c r="AQ221" s="240" t="s">
        <v>1175</v>
      </c>
      <c r="AR221" s="240" t="s">
        <v>1248</v>
      </c>
      <c r="AS221" s="240" t="s">
        <v>1252</v>
      </c>
      <c r="AT221" s="240" t="s">
        <v>1256</v>
      </c>
      <c r="AU221" s="240" t="s">
        <v>1327</v>
      </c>
      <c r="AV221" s="240" t="s">
        <v>1365</v>
      </c>
      <c r="AW221" s="240" t="s">
        <v>1373</v>
      </c>
      <c r="AX221" s="240" t="s">
        <v>1454</v>
      </c>
      <c r="AY221" s="250" t="s">
        <v>1473</v>
      </c>
    </row>
    <row r="222" spans="1:51" ht="60" customHeight="1" x14ac:dyDescent="0.35">
      <c r="A222" s="246" t="s">
        <v>5939</v>
      </c>
      <c r="B222" s="234" t="s">
        <v>5940</v>
      </c>
      <c r="C222" s="234" t="s">
        <v>5941</v>
      </c>
      <c r="D222" s="234" t="s">
        <v>5942</v>
      </c>
      <c r="E222" s="234" t="s">
        <v>19</v>
      </c>
      <c r="F222" s="234" t="s">
        <v>19</v>
      </c>
      <c r="G222" s="234" t="s">
        <v>19</v>
      </c>
      <c r="H222" s="234" t="s">
        <v>5943</v>
      </c>
      <c r="I222" s="234" t="s">
        <v>19</v>
      </c>
      <c r="J222" s="234" t="s">
        <v>5944</v>
      </c>
      <c r="K222" s="237">
        <f>IF(COUNTIF(L222:AY222,"&lt;&gt;")=0,"",SUMPRODUCT(((Recommendations[ImplStatus]="Implemented")+(Recommendations[ImplStatus]="Compensated"))*ISNUMBER(MATCH(Recommendations[Id],L222:AY222,0)))/COUNTIF(L222:AY222,"&lt;&gt;"))</f>
        <v>0</v>
      </c>
      <c r="L222" s="240" t="s">
        <v>1013</v>
      </c>
      <c r="M222" s="240" t="s">
        <v>1018</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5945</v>
      </c>
      <c r="B223" s="234" t="s">
        <v>5946</v>
      </c>
      <c r="C223" s="234" t="s">
        <v>5947</v>
      </c>
      <c r="D223" s="234" t="s">
        <v>19</v>
      </c>
      <c r="E223" s="234" t="s">
        <v>5948</v>
      </c>
      <c r="F223" s="234" t="s">
        <v>19</v>
      </c>
      <c r="G223" s="234" t="s">
        <v>19</v>
      </c>
      <c r="H223" s="234" t="s">
        <v>5949</v>
      </c>
      <c r="I223" s="234" t="s">
        <v>19</v>
      </c>
      <c r="J223" s="234" t="s">
        <v>5950</v>
      </c>
      <c r="K223" s="237">
        <f>IF(COUNTIF(L223:AY223,"&lt;&gt;")=0,"",SUMPRODUCT(((Recommendations[ImplStatus]="Implemented")+(Recommendations[ImplStatus]="Compensated"))*ISNUMBER(MATCH(Recommendations[Id],L223:AY223,0)))/COUNTIF(L223:AY223,"&lt;&gt;"))</f>
        <v>0</v>
      </c>
      <c r="L223" s="240" t="s">
        <v>728</v>
      </c>
      <c r="M223" s="240" t="s">
        <v>843</v>
      </c>
      <c r="N223" s="240" t="s">
        <v>863</v>
      </c>
      <c r="O223" s="240" t="s">
        <v>893</v>
      </c>
      <c r="P223" s="240" t="s">
        <v>898</v>
      </c>
      <c r="Q223" s="240" t="s">
        <v>928</v>
      </c>
      <c r="R223" s="240" t="s">
        <v>943</v>
      </c>
      <c r="S223" s="240" t="s">
        <v>968</v>
      </c>
      <c r="T223" s="240" t="s">
        <v>973</v>
      </c>
      <c r="U223" s="240" t="s">
        <v>993</v>
      </c>
      <c r="V223" s="240" t="s">
        <v>1712</v>
      </c>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5951</v>
      </c>
      <c r="B224" s="234" t="s">
        <v>5952</v>
      </c>
      <c r="C224" s="234" t="s">
        <v>5953</v>
      </c>
      <c r="D224" s="234" t="s">
        <v>19</v>
      </c>
      <c r="E224" s="234" t="s">
        <v>19</v>
      </c>
      <c r="F224" s="234" t="s">
        <v>19</v>
      </c>
      <c r="G224" s="234" t="s">
        <v>19</v>
      </c>
      <c r="H224" s="234" t="s">
        <v>5954</v>
      </c>
      <c r="I224" s="234" t="s">
        <v>19</v>
      </c>
      <c r="J224" s="234" t="s">
        <v>5955</v>
      </c>
      <c r="K224" s="237">
        <f>IF(COUNTIF(L224:AY224,"&lt;&gt;")=0,"",SUMPRODUCT(((Recommendations[ImplStatus]="Implemented")+(Recommendations[ImplStatus]="Compensated"))*ISNUMBER(MATCH(Recommendations[Id],L224:AY224,0)))/COUNTIF(L224:AY224,"&lt;&gt;"))</f>
        <v>0</v>
      </c>
      <c r="L224" s="240" t="s">
        <v>848</v>
      </c>
      <c r="M224" s="240" t="s">
        <v>933</v>
      </c>
      <c r="N224" s="240" t="s">
        <v>983</v>
      </c>
      <c r="O224" s="240" t="s">
        <v>988</v>
      </c>
      <c r="P224" s="240" t="s">
        <v>1003</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5956</v>
      </c>
      <c r="B225" s="234" t="s">
        <v>5957</v>
      </c>
      <c r="C225" s="234" t="s">
        <v>5958</v>
      </c>
      <c r="D225" s="234" t="s">
        <v>19</v>
      </c>
      <c r="E225" s="234" t="s">
        <v>19</v>
      </c>
      <c r="F225" s="234" t="s">
        <v>19</v>
      </c>
      <c r="G225" s="234" t="s">
        <v>19</v>
      </c>
      <c r="H225" s="234" t="s">
        <v>5959</v>
      </c>
      <c r="I225" s="234" t="s">
        <v>19</v>
      </c>
      <c r="J225" s="234" t="s">
        <v>19</v>
      </c>
      <c r="K225" s="237">
        <f>IF(COUNTIF(L225:AY225,"&lt;&gt;")=0,"",SUMPRODUCT(((Recommendations[ImplStatus]="Implemented")+(Recommendations[ImplStatus]="Compensated"))*ISNUMBER(MATCH(Recommendations[Id],L225:AY225,0)))/COUNTIF(L225:AY225,"&lt;&gt;"))</f>
        <v>0</v>
      </c>
      <c r="L225" s="240" t="s">
        <v>1013</v>
      </c>
      <c r="M225" s="240" t="s">
        <v>1018</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5960</v>
      </c>
      <c r="B226" s="234" t="s">
        <v>5961</v>
      </c>
      <c r="C226" s="234" t="s">
        <v>5962</v>
      </c>
      <c r="D226" s="234" t="s">
        <v>19</v>
      </c>
      <c r="E226" s="234" t="s">
        <v>19</v>
      </c>
      <c r="F226" s="234" t="s">
        <v>19</v>
      </c>
      <c r="G226" s="234" t="s">
        <v>19</v>
      </c>
      <c r="H226" s="234" t="s">
        <v>5963</v>
      </c>
      <c r="I226" s="234" t="s">
        <v>19</v>
      </c>
      <c r="J226" s="234" t="s">
        <v>5964</v>
      </c>
      <c r="K226" s="237">
        <f>IF(COUNTIF(L226:AY226,"&lt;&gt;")=0,"",SUMPRODUCT(((Recommendations[ImplStatus]="Implemented")+(Recommendations[ImplStatus]="Compensated"))*ISNUMBER(MATCH(Recommendations[Id],L226:AY226,0)))/COUNTIF(L226:AY226,"&lt;&gt;"))</f>
        <v>0</v>
      </c>
      <c r="L226" s="240" t="s">
        <v>853</v>
      </c>
      <c r="M226" s="240" t="s">
        <v>868</v>
      </c>
      <c r="N226" s="240" t="s">
        <v>888</v>
      </c>
      <c r="O226" s="240" t="s">
        <v>913</v>
      </c>
      <c r="P226" s="240" t="s">
        <v>923</v>
      </c>
      <c r="Q226" s="240" t="s">
        <v>958</v>
      </c>
      <c r="R226" s="240" t="s">
        <v>998</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5965</v>
      </c>
      <c r="B227" s="234" t="s">
        <v>5966</v>
      </c>
      <c r="C227" s="234" t="s">
        <v>5967</v>
      </c>
      <c r="D227" s="234" t="s">
        <v>19</v>
      </c>
      <c r="E227" s="234" t="s">
        <v>19</v>
      </c>
      <c r="F227" s="234" t="s">
        <v>19</v>
      </c>
      <c r="G227" s="234" t="s">
        <v>19</v>
      </c>
      <c r="H227" s="234" t="s">
        <v>5968</v>
      </c>
      <c r="I227" s="234" t="s">
        <v>19</v>
      </c>
      <c r="J227" s="234" t="s">
        <v>5969</v>
      </c>
      <c r="K227" s="237">
        <f>IF(COUNTIF(L227:AY227,"&lt;&gt;")=0,"",SUMPRODUCT(((Recommendations[ImplStatus]="Implemented")+(Recommendations[ImplStatus]="Compensated"))*ISNUMBER(MATCH(Recommendations[Id],L227:AY227,0)))/COUNTIF(L227:AY227,"&lt;&gt;"))</f>
        <v>0</v>
      </c>
      <c r="L227" s="240" t="s">
        <v>858</v>
      </c>
      <c r="M227" s="240" t="s">
        <v>873</v>
      </c>
      <c r="N227" s="240" t="s">
        <v>878</v>
      </c>
      <c r="O227" s="240" t="s">
        <v>903</v>
      </c>
      <c r="P227" s="240" t="s">
        <v>948</v>
      </c>
      <c r="Q227" s="240" t="s">
        <v>963</v>
      </c>
      <c r="R227" s="240" t="s">
        <v>1008</v>
      </c>
      <c r="S227" s="240" t="s">
        <v>1033</v>
      </c>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5970</v>
      </c>
      <c r="B228" s="234" t="s">
        <v>5971</v>
      </c>
      <c r="C228" s="234" t="s">
        <v>5972</v>
      </c>
      <c r="D228" s="234" t="s">
        <v>19</v>
      </c>
      <c r="E228" s="234" t="s">
        <v>19</v>
      </c>
      <c r="F228" s="234" t="s">
        <v>19</v>
      </c>
      <c r="G228" s="234" t="s">
        <v>19</v>
      </c>
      <c r="H228" s="234" t="s">
        <v>5973</v>
      </c>
      <c r="I228" s="234" t="s">
        <v>19</v>
      </c>
      <c r="J228" s="234" t="s">
        <v>5974</v>
      </c>
      <c r="K228" s="237">
        <f>IF(COUNTIF(L228:AY228,"&lt;&gt;")=0,"",SUMPRODUCT(((Recommendations[ImplStatus]="Implemented")+(Recommendations[ImplStatus]="Compensated"))*ISNUMBER(MATCH(Recommendations[Id],L228:AY228,0)))/COUNTIF(L228:AY228,"&lt;&gt;"))</f>
        <v>0</v>
      </c>
      <c r="L228" s="240" t="s">
        <v>807</v>
      </c>
      <c r="M228" s="240" t="s">
        <v>812</v>
      </c>
      <c r="N228" s="240" t="s">
        <v>817</v>
      </c>
      <c r="O228" s="240" t="s">
        <v>821</v>
      </c>
      <c r="P228" s="240" t="s">
        <v>825</v>
      </c>
      <c r="Q228" s="240" t="s">
        <v>830</v>
      </c>
      <c r="R228" s="240" t="s">
        <v>834</v>
      </c>
      <c r="S228" s="240" t="s">
        <v>953</v>
      </c>
      <c r="T228" s="240" t="s">
        <v>978</v>
      </c>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5975</v>
      </c>
      <c r="B229" s="234" t="s">
        <v>5976</v>
      </c>
      <c r="C229" s="234" t="s">
        <v>5977</v>
      </c>
      <c r="D229" s="234" t="s">
        <v>19</v>
      </c>
      <c r="E229" s="234" t="s">
        <v>19</v>
      </c>
      <c r="F229" s="234" t="s">
        <v>19</v>
      </c>
      <c r="G229" s="234" t="s">
        <v>19</v>
      </c>
      <c r="H229" s="234" t="s">
        <v>5978</v>
      </c>
      <c r="I229" s="234" t="s">
        <v>19</v>
      </c>
      <c r="J229" s="234" t="s">
        <v>5979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2378</v>
      </c>
      <c r="B230" s="233" t="s">
        <v>5980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5981</v>
      </c>
      <c r="B231" s="234" t="s">
        <v>5982</v>
      </c>
      <c r="C231" s="234" t="s">
        <v>5983</v>
      </c>
      <c r="D231" s="234" t="s">
        <v>5984</v>
      </c>
      <c r="E231" s="234" t="s">
        <v>19</v>
      </c>
      <c r="F231" s="234" t="s">
        <v>19</v>
      </c>
      <c r="G231" s="234" t="s">
        <v>19</v>
      </c>
      <c r="H231" s="234" t="s">
        <v>5985</v>
      </c>
      <c r="I231" s="234" t="s">
        <v>19</v>
      </c>
      <c r="J231" s="234" t="s">
        <v>5986</v>
      </c>
      <c r="K231" s="237">
        <f>IF(COUNTIF(L231:AY231,"&lt;&gt;")=0,"",SUMPRODUCT(((Recommendations[ImplStatus]="Implemented")+(Recommendations[ImplStatus]="Compensated"))*ISNUMBER(MATCH(Recommendations[Id],L231:AY231,0)))/COUNTIF(L231:AY231,"&lt;&gt;"))</f>
        <v>0</v>
      </c>
      <c r="L231" s="240" t="s">
        <v>133</v>
      </c>
      <c r="M231" s="240" t="s">
        <v>138</v>
      </c>
      <c r="N231" s="240" t="s">
        <v>142</v>
      </c>
      <c r="O231" s="240" t="s">
        <v>146</v>
      </c>
      <c r="P231" s="240" t="s">
        <v>150</v>
      </c>
      <c r="Q231" s="240" t="s">
        <v>154</v>
      </c>
      <c r="R231" s="240" t="s">
        <v>771</v>
      </c>
      <c r="S231" s="240" t="s">
        <v>776</v>
      </c>
      <c r="T231" s="240" t="s">
        <v>780</v>
      </c>
      <c r="U231" s="240" t="s">
        <v>785</v>
      </c>
      <c r="V231" s="240" t="s">
        <v>789</v>
      </c>
      <c r="W231" s="240" t="s">
        <v>793</v>
      </c>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5987</v>
      </c>
      <c r="B232" s="234" t="s">
        <v>5988</v>
      </c>
      <c r="C232" s="234" t="s">
        <v>5989</v>
      </c>
      <c r="D232" s="234" t="s">
        <v>5990</v>
      </c>
      <c r="E232" s="234" t="s">
        <v>19</v>
      </c>
      <c r="F232" s="234" t="s">
        <v>19</v>
      </c>
      <c r="G232" s="234" t="s">
        <v>19</v>
      </c>
      <c r="H232" s="234" t="s">
        <v>5991</v>
      </c>
      <c r="I232" s="234" t="s">
        <v>19</v>
      </c>
      <c r="J232" s="234" t="s">
        <v>5992</v>
      </c>
      <c r="K232" s="237">
        <f>IF(COUNTIF(L232:AY232,"&lt;&gt;")=0,"",SUMPRODUCT(((Recommendations[ImplStatus]="Implemented")+(Recommendations[ImplStatus]="Compensated"))*ISNUMBER(MATCH(Recommendations[Id],L232:AY232,0)))/COUNTIF(L232:AY232,"&lt;&gt;"))</f>
        <v>0</v>
      </c>
      <c r="L232" s="240" t="s">
        <v>133</v>
      </c>
      <c r="M232" s="240" t="s">
        <v>138</v>
      </c>
      <c r="N232" s="240" t="s">
        <v>142</v>
      </c>
      <c r="O232" s="240" t="s">
        <v>146</v>
      </c>
      <c r="P232" s="240" t="s">
        <v>150</v>
      </c>
      <c r="Q232" s="240" t="s">
        <v>154</v>
      </c>
      <c r="R232" s="240" t="s">
        <v>771</v>
      </c>
      <c r="S232" s="240" t="s">
        <v>776</v>
      </c>
      <c r="T232" s="240" t="s">
        <v>780</v>
      </c>
      <c r="U232" s="240" t="s">
        <v>785</v>
      </c>
      <c r="V232" s="240" t="s">
        <v>789</v>
      </c>
      <c r="W232" s="240" t="s">
        <v>793</v>
      </c>
      <c r="X232" s="240" t="s">
        <v>798</v>
      </c>
      <c r="Y232" s="240" t="s">
        <v>803</v>
      </c>
      <c r="Z232" s="240" t="s">
        <v>1043</v>
      </c>
      <c r="AA232" s="240" t="s">
        <v>1048</v>
      </c>
      <c r="AB232" s="240" t="s">
        <v>1053</v>
      </c>
      <c r="AC232" s="240" t="s">
        <v>1057</v>
      </c>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5993</v>
      </c>
      <c r="B233" s="234" t="s">
        <v>5994</v>
      </c>
      <c r="C233" s="234" t="s">
        <v>5995</v>
      </c>
      <c r="D233" s="234" t="s">
        <v>5996</v>
      </c>
      <c r="E233" s="234" t="s">
        <v>19</v>
      </c>
      <c r="F233" s="234" t="s">
        <v>19</v>
      </c>
      <c r="G233" s="234" t="s">
        <v>19</v>
      </c>
      <c r="H233" s="234" t="s">
        <v>5997</v>
      </c>
      <c r="I233" s="234" t="s">
        <v>19</v>
      </c>
      <c r="J233" s="234" t="s">
        <v>5998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5999</v>
      </c>
      <c r="B234" s="234" t="s">
        <v>6000</v>
      </c>
      <c r="C234" s="234" t="s">
        <v>6001</v>
      </c>
      <c r="D234" s="234" t="s">
        <v>6002</v>
      </c>
      <c r="E234" s="234" t="s">
        <v>19</v>
      </c>
      <c r="F234" s="234" t="s">
        <v>19</v>
      </c>
      <c r="G234" s="234" t="s">
        <v>19</v>
      </c>
      <c r="H234" s="234" t="s">
        <v>6003</v>
      </c>
      <c r="I234" s="234" t="s">
        <v>19</v>
      </c>
      <c r="J234" s="234" t="s">
        <v>6004</v>
      </c>
      <c r="K234" s="237">
        <f>IF(COUNTIF(L234:AY234,"&lt;&gt;")=0,"",SUMPRODUCT(((Recommendations[ImplStatus]="Implemented")+(Recommendations[ImplStatus]="Compensated"))*ISNUMBER(MATCH(Recommendations[Id],L234:AY234,0)))/COUNTIF(L234:AY234,"&lt;&gt;"))</f>
        <v>0</v>
      </c>
      <c r="L234" s="240" t="s">
        <v>798</v>
      </c>
      <c r="M234" s="240" t="s">
        <v>1057</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2382</v>
      </c>
      <c r="B235" s="233" t="s">
        <v>6005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6006</v>
      </c>
      <c r="B236" s="234" t="s">
        <v>6007</v>
      </c>
      <c r="C236" s="234" t="s">
        <v>6008</v>
      </c>
      <c r="D236" s="234" t="s">
        <v>6009</v>
      </c>
      <c r="E236" s="234" t="s">
        <v>19</v>
      </c>
      <c r="F236" s="234" t="s">
        <v>19</v>
      </c>
      <c r="G236" s="234" t="s">
        <v>19</v>
      </c>
      <c r="H236" s="234" t="s">
        <v>6010</v>
      </c>
      <c r="I236" s="234" t="s">
        <v>19</v>
      </c>
      <c r="J236" s="234" t="s">
        <v>6011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6012</v>
      </c>
      <c r="B237" s="234" t="s">
        <v>6013</v>
      </c>
      <c r="C237" s="234" t="s">
        <v>6014</v>
      </c>
      <c r="D237" s="234" t="s">
        <v>6015</v>
      </c>
      <c r="E237" s="234" t="s">
        <v>19</v>
      </c>
      <c r="F237" s="234" t="s">
        <v>19</v>
      </c>
      <c r="G237" s="234" t="s">
        <v>6016</v>
      </c>
      <c r="H237" s="234" t="s">
        <v>6017</v>
      </c>
      <c r="I237" s="234" t="s">
        <v>5247</v>
      </c>
      <c r="J237" s="234" t="s">
        <v>6018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6019</v>
      </c>
      <c r="B238" s="234" t="s">
        <v>6020</v>
      </c>
      <c r="C238" s="234" t="s">
        <v>6021</v>
      </c>
      <c r="D238" s="234" t="s">
        <v>19</v>
      </c>
      <c r="E238" s="234" t="s">
        <v>19</v>
      </c>
      <c r="F238" s="234" t="s">
        <v>19</v>
      </c>
      <c r="G238" s="234" t="s">
        <v>19</v>
      </c>
      <c r="H238" s="234" t="s">
        <v>6022</v>
      </c>
      <c r="I238" s="234" t="s">
        <v>6023</v>
      </c>
      <c r="J238" s="234" t="s">
        <v>6024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6025</v>
      </c>
      <c r="B239" s="234" t="s">
        <v>6026</v>
      </c>
      <c r="C239" s="234" t="s">
        <v>6027</v>
      </c>
      <c r="D239" s="234" t="s">
        <v>19</v>
      </c>
      <c r="E239" s="234" t="s">
        <v>19</v>
      </c>
      <c r="F239" s="234" t="s">
        <v>19</v>
      </c>
      <c r="G239" s="234" t="s">
        <v>19</v>
      </c>
      <c r="H239" s="234" t="s">
        <v>6028</v>
      </c>
      <c r="I239" s="234" t="s">
        <v>5247</v>
      </c>
      <c r="J239" s="234" t="s">
        <v>6029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6030</v>
      </c>
      <c r="B240" s="234" t="s">
        <v>6031</v>
      </c>
      <c r="C240" s="234" t="s">
        <v>6032</v>
      </c>
      <c r="D240" s="234" t="s">
        <v>6033</v>
      </c>
      <c r="E240" s="234" t="s">
        <v>19</v>
      </c>
      <c r="F240" s="234" t="s">
        <v>19</v>
      </c>
      <c r="G240" s="234" t="s">
        <v>19</v>
      </c>
      <c r="H240" s="234" t="s">
        <v>6034</v>
      </c>
      <c r="I240" s="234" t="s">
        <v>19</v>
      </c>
      <c r="J240" s="234" t="s">
        <v>6035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2386</v>
      </c>
      <c r="B241" s="233" t="s">
        <v>6036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6037</v>
      </c>
      <c r="B242" s="234" t="s">
        <v>6038</v>
      </c>
      <c r="C242" s="234" t="s">
        <v>6039</v>
      </c>
      <c r="D242" s="234" t="s">
        <v>19</v>
      </c>
      <c r="E242" s="234" t="s">
        <v>19</v>
      </c>
      <c r="F242" s="234" t="s">
        <v>6040</v>
      </c>
      <c r="G242" s="234" t="s">
        <v>19</v>
      </c>
      <c r="H242" s="234" t="s">
        <v>6041</v>
      </c>
      <c r="I242" s="234" t="s">
        <v>19</v>
      </c>
      <c r="J242" s="234" t="s">
        <v>6042</v>
      </c>
      <c r="K242" s="237">
        <f>IF(COUNTIF(L242:AY242,"&lt;&gt;")=0,"",SUMPRODUCT(((Recommendations[ImplStatus]="Implemented")+(Recommendations[ImplStatus]="Compensated"))*ISNUMBER(MATCH(Recommendations[Id],L242:AY242,0)))/COUNTIF(L242:AY242,"&lt;&gt;"))</f>
        <v>0</v>
      </c>
      <c r="L242" s="240" t="s">
        <v>761</v>
      </c>
      <c r="M242" s="240" t="s">
        <v>1062</v>
      </c>
      <c r="N242" s="240" t="s">
        <v>1067</v>
      </c>
      <c r="O242" s="240" t="s">
        <v>1072</v>
      </c>
      <c r="P242" s="240" t="s">
        <v>1087</v>
      </c>
      <c r="Q242" s="240" t="s">
        <v>1091</v>
      </c>
      <c r="R242" s="240" t="s">
        <v>1096</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2390</v>
      </c>
      <c r="B243" s="233" t="s">
        <v>6043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6044</v>
      </c>
      <c r="B244" s="234" t="s">
        <v>6045</v>
      </c>
      <c r="C244" s="234" t="s">
        <v>6046</v>
      </c>
      <c r="D244" s="234" t="s">
        <v>19</v>
      </c>
      <c r="E244" s="234" t="s">
        <v>19</v>
      </c>
      <c r="F244" s="234" t="s">
        <v>6047</v>
      </c>
      <c r="G244" s="234" t="s">
        <v>19</v>
      </c>
      <c r="H244" s="234" t="s">
        <v>6048</v>
      </c>
      <c r="I244" s="234" t="s">
        <v>6049</v>
      </c>
      <c r="J244" s="234" t="s">
        <v>6050</v>
      </c>
      <c r="K244" s="237">
        <f>IF(COUNTIF(L244:AY244,"&lt;&gt;")=0,"",SUMPRODUCT(((Recommendations[ImplStatus]="Implemented")+(Recommendations[ImplStatus]="Compensated"))*ISNUMBER(MATCH(Recommendations[Id],L244:AY244,0)))/COUNTIF(L244:AY244,"&lt;&gt;"))</f>
        <v>0</v>
      </c>
      <c r="L244" s="240" t="s">
        <v>938</v>
      </c>
      <c r="M244" s="240" t="s">
        <v>1101</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6051</v>
      </c>
      <c r="B245" s="234" t="s">
        <v>6052</v>
      </c>
      <c r="C245" s="234" t="s">
        <v>6053</v>
      </c>
      <c r="D245" s="234" t="s">
        <v>6054</v>
      </c>
      <c r="E245" s="234" t="s">
        <v>19</v>
      </c>
      <c r="F245" s="234" t="s">
        <v>19</v>
      </c>
      <c r="G245" s="234" t="s">
        <v>19</v>
      </c>
      <c r="H245" s="234" t="s">
        <v>6055</v>
      </c>
      <c r="I245" s="234" t="s">
        <v>19</v>
      </c>
      <c r="J245" s="234" t="s">
        <v>6056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6057</v>
      </c>
      <c r="B246" s="234" t="s">
        <v>6058</v>
      </c>
      <c r="C246" s="234" t="s">
        <v>6059</v>
      </c>
      <c r="D246" s="234" t="s">
        <v>19</v>
      </c>
      <c r="E246" s="234" t="s">
        <v>19</v>
      </c>
      <c r="F246" s="234" t="s">
        <v>19</v>
      </c>
      <c r="G246" s="234" t="s">
        <v>19</v>
      </c>
      <c r="H246" s="234" t="s">
        <v>6060</v>
      </c>
      <c r="I246" s="234" t="s">
        <v>19</v>
      </c>
      <c r="J246" s="234" t="s">
        <v>6061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2394</v>
      </c>
      <c r="B247" s="233" t="s">
        <v>6062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6063</v>
      </c>
      <c r="B248" s="234" t="s">
        <v>6064</v>
      </c>
      <c r="C248" s="234" t="s">
        <v>6065</v>
      </c>
      <c r="D248" s="234" t="s">
        <v>6066</v>
      </c>
      <c r="E248" s="234" t="s">
        <v>19</v>
      </c>
      <c r="F248" s="234" t="s">
        <v>19</v>
      </c>
      <c r="G248" s="234" t="s">
        <v>19</v>
      </c>
      <c r="H248" s="234" t="s">
        <v>6067</v>
      </c>
      <c r="I248" s="234" t="s">
        <v>6068</v>
      </c>
      <c r="J248" s="234" t="s">
        <v>6069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6070</v>
      </c>
      <c r="B249" s="234" t="s">
        <v>6071</v>
      </c>
      <c r="C249" s="234" t="s">
        <v>6065</v>
      </c>
      <c r="D249" s="234" t="s">
        <v>6072</v>
      </c>
      <c r="E249" s="234" t="s">
        <v>19</v>
      </c>
      <c r="F249" s="234" t="s">
        <v>19</v>
      </c>
      <c r="G249" s="234" t="s">
        <v>19</v>
      </c>
      <c r="H249" s="234" t="s">
        <v>6067</v>
      </c>
      <c r="I249" s="234" t="s">
        <v>6073</v>
      </c>
      <c r="J249" s="234" t="s">
        <v>6074</v>
      </c>
      <c r="K249" s="237">
        <f>IF(COUNTIF(L249:AY249,"&lt;&gt;")=0,"",SUMPRODUCT(((Recommendations[ImplStatus]="Implemented")+(Recommendations[ImplStatus]="Compensated"))*ISNUMBER(MATCH(Recommendations[Id],L249:AY249,0)))/COUNTIF(L249:AY249,"&lt;&gt;"))</f>
        <v>0</v>
      </c>
      <c r="L249" s="240" t="s">
        <v>738</v>
      </c>
      <c r="M249" s="240" t="s">
        <v>743</v>
      </c>
      <c r="N249" s="240" t="s">
        <v>747</v>
      </c>
      <c r="O249" s="240" t="s">
        <v>751</v>
      </c>
      <c r="P249" s="240" t="s">
        <v>1562</v>
      </c>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6075</v>
      </c>
      <c r="B250" s="234" t="s">
        <v>6076</v>
      </c>
      <c r="C250" s="234" t="s">
        <v>6077</v>
      </c>
      <c r="D250" s="234" t="s">
        <v>6078</v>
      </c>
      <c r="E250" s="234" t="s">
        <v>19</v>
      </c>
      <c r="F250" s="234" t="s">
        <v>19</v>
      </c>
      <c r="G250" s="234" t="s">
        <v>19</v>
      </c>
      <c r="H250" s="234" t="s">
        <v>6079</v>
      </c>
      <c r="I250" s="234" t="s">
        <v>19</v>
      </c>
      <c r="J250" s="234" t="s">
        <v>6080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6081</v>
      </c>
      <c r="B251" s="232" t="s">
        <v>6082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2400</v>
      </c>
      <c r="B252" s="233" t="s">
        <v>6083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6084</v>
      </c>
      <c r="B253" s="234" t="s">
        <v>6085</v>
      </c>
      <c r="C253" s="234" t="s">
        <v>6086</v>
      </c>
      <c r="D253" s="234" t="s">
        <v>5019</v>
      </c>
      <c r="E253" s="234" t="s">
        <v>4805</v>
      </c>
      <c r="F253" s="234" t="s">
        <v>19</v>
      </c>
      <c r="G253" s="234" t="s">
        <v>19</v>
      </c>
      <c r="H253" s="234" t="s">
        <v>6087</v>
      </c>
      <c r="I253" s="234" t="s">
        <v>19</v>
      </c>
      <c r="J253" s="234" t="s">
        <v>6088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6089</v>
      </c>
      <c r="B254" s="234" t="s">
        <v>6090</v>
      </c>
      <c r="C254" s="234" t="s">
        <v>4810</v>
      </c>
      <c r="D254" s="234" t="s">
        <v>4811</v>
      </c>
      <c r="E254" s="234" t="s">
        <v>19</v>
      </c>
      <c r="F254" s="234" t="s">
        <v>4813</v>
      </c>
      <c r="G254" s="234" t="s">
        <v>19</v>
      </c>
      <c r="H254" s="234" t="s">
        <v>6091</v>
      </c>
      <c r="I254" s="234" t="s">
        <v>19</v>
      </c>
      <c r="J254" s="234" t="s">
        <v>6092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2404</v>
      </c>
      <c r="B255" s="233" t="s">
        <v>6093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6094</v>
      </c>
      <c r="B256" s="234" t="s">
        <v>6095</v>
      </c>
      <c r="C256" s="234" t="s">
        <v>6096</v>
      </c>
      <c r="D256" s="234" t="s">
        <v>6097</v>
      </c>
      <c r="E256" s="234" t="s">
        <v>6098</v>
      </c>
      <c r="F256" s="234" t="s">
        <v>6099</v>
      </c>
      <c r="G256" s="234" t="s">
        <v>19</v>
      </c>
      <c r="H256" s="234" t="s">
        <v>6100</v>
      </c>
      <c r="I256" s="234" t="s">
        <v>19</v>
      </c>
      <c r="J256" s="234" t="s">
        <v>6101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6102</v>
      </c>
      <c r="B257" s="234" t="s">
        <v>6103</v>
      </c>
      <c r="C257" s="234" t="s">
        <v>6104</v>
      </c>
      <c r="D257" s="234" t="s">
        <v>6105</v>
      </c>
      <c r="E257" s="234" t="s">
        <v>19</v>
      </c>
      <c r="F257" s="234" t="s">
        <v>19</v>
      </c>
      <c r="G257" s="234" t="s">
        <v>19</v>
      </c>
      <c r="H257" s="234" t="s">
        <v>6106</v>
      </c>
      <c r="I257" s="234" t="s">
        <v>19</v>
      </c>
      <c r="J257" s="234" t="s">
        <v>6107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2409</v>
      </c>
      <c r="B258" s="233" t="s">
        <v>6108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6109</v>
      </c>
      <c r="B259" s="234" t="s">
        <v>6110</v>
      </c>
      <c r="C259" s="234" t="s">
        <v>6111</v>
      </c>
      <c r="D259" s="234" t="s">
        <v>6112</v>
      </c>
      <c r="E259" s="234" t="s">
        <v>6113</v>
      </c>
      <c r="F259" s="234" t="s">
        <v>19</v>
      </c>
      <c r="G259" s="234" t="s">
        <v>19</v>
      </c>
      <c r="H259" s="234" t="s">
        <v>6114</v>
      </c>
      <c r="I259" s="234" t="s">
        <v>19</v>
      </c>
      <c r="J259" s="234" t="s">
        <v>6115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6116</v>
      </c>
      <c r="B260" s="234" t="s">
        <v>6117</v>
      </c>
      <c r="C260" s="234" t="s">
        <v>6118</v>
      </c>
      <c r="D260" s="234" t="s">
        <v>19</v>
      </c>
      <c r="E260" s="234" t="s">
        <v>19</v>
      </c>
      <c r="F260" s="234" t="s">
        <v>19</v>
      </c>
      <c r="G260" s="234" t="s">
        <v>19</v>
      </c>
      <c r="H260" s="234" t="s">
        <v>6119</v>
      </c>
      <c r="I260" s="234" t="s">
        <v>6120</v>
      </c>
      <c r="J260" s="234" t="s">
        <v>6121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6122</v>
      </c>
      <c r="B261" s="234" t="s">
        <v>6123</v>
      </c>
      <c r="C261" s="234" t="s">
        <v>6124</v>
      </c>
      <c r="D261" s="234" t="s">
        <v>6125</v>
      </c>
      <c r="E261" s="234" t="s">
        <v>19</v>
      </c>
      <c r="F261" s="234" t="s">
        <v>19</v>
      </c>
      <c r="G261" s="234" t="s">
        <v>19</v>
      </c>
      <c r="H261" s="234" t="s">
        <v>6126</v>
      </c>
      <c r="I261" s="234" t="s">
        <v>6127</v>
      </c>
      <c r="J261" s="234" t="s">
        <v>6128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6129</v>
      </c>
      <c r="B262" s="234" t="s">
        <v>6130</v>
      </c>
      <c r="C262" s="234" t="s">
        <v>6131</v>
      </c>
      <c r="D262" s="234" t="s">
        <v>6132</v>
      </c>
      <c r="E262" s="234" t="s">
        <v>19</v>
      </c>
      <c r="F262" s="234" t="s">
        <v>19</v>
      </c>
      <c r="G262" s="234" t="s">
        <v>19</v>
      </c>
      <c r="H262" s="234" t="s">
        <v>6133</v>
      </c>
      <c r="I262" s="234" t="s">
        <v>6134</v>
      </c>
      <c r="J262" s="234" t="s">
        <v>6135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6136</v>
      </c>
      <c r="B263" s="234" t="s">
        <v>6137</v>
      </c>
      <c r="C263" s="234" t="s">
        <v>6138</v>
      </c>
      <c r="D263" s="234" t="s">
        <v>6139</v>
      </c>
      <c r="E263" s="234" t="s">
        <v>19</v>
      </c>
      <c r="F263" s="234" t="s">
        <v>19</v>
      </c>
      <c r="G263" s="234" t="s">
        <v>6140</v>
      </c>
      <c r="H263" s="234" t="s">
        <v>5043</v>
      </c>
      <c r="I263" s="234" t="s">
        <v>6141</v>
      </c>
      <c r="J263" s="234" t="s">
        <v>6142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6143</v>
      </c>
      <c r="B264" s="234" t="s">
        <v>6144</v>
      </c>
      <c r="C264" s="234" t="s">
        <v>6131</v>
      </c>
      <c r="D264" s="234" t="s">
        <v>6145</v>
      </c>
      <c r="E264" s="234" t="s">
        <v>19</v>
      </c>
      <c r="F264" s="234" t="s">
        <v>19</v>
      </c>
      <c r="G264" s="234" t="s">
        <v>19</v>
      </c>
      <c r="H264" s="234" t="s">
        <v>6146</v>
      </c>
      <c r="I264" s="234" t="s">
        <v>19</v>
      </c>
      <c r="J264" s="234" t="s">
        <v>6147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2413</v>
      </c>
      <c r="B265" s="233" t="s">
        <v>6148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6149</v>
      </c>
      <c r="B266" s="234" t="s">
        <v>6150</v>
      </c>
      <c r="C266" s="234" t="s">
        <v>6151</v>
      </c>
      <c r="D266" s="234" t="s">
        <v>6152</v>
      </c>
      <c r="E266" s="234" t="s">
        <v>6153</v>
      </c>
      <c r="F266" s="234" t="s">
        <v>19</v>
      </c>
      <c r="G266" s="234" t="s">
        <v>6154</v>
      </c>
      <c r="H266" s="234" t="s">
        <v>6155</v>
      </c>
      <c r="I266" s="234" t="s">
        <v>6156</v>
      </c>
      <c r="J266" s="234" t="s">
        <v>6157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6158</v>
      </c>
      <c r="B267" s="234" t="s">
        <v>6159</v>
      </c>
      <c r="C267" s="234" t="s">
        <v>6160</v>
      </c>
      <c r="D267" s="234" t="s">
        <v>6161</v>
      </c>
      <c r="E267" s="234" t="s">
        <v>19</v>
      </c>
      <c r="F267" s="234" t="s">
        <v>19</v>
      </c>
      <c r="G267" s="234" t="s">
        <v>19</v>
      </c>
      <c r="H267" s="234" t="s">
        <v>6162</v>
      </c>
      <c r="I267" s="234" t="s">
        <v>19</v>
      </c>
      <c r="J267" s="234" t="s">
        <v>6163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6164</v>
      </c>
      <c r="B268" s="234" t="s">
        <v>6165</v>
      </c>
      <c r="C268" s="234" t="s">
        <v>6166</v>
      </c>
      <c r="D268" s="234" t="s">
        <v>6161</v>
      </c>
      <c r="E268" s="234" t="s">
        <v>19</v>
      </c>
      <c r="F268" s="234" t="s">
        <v>19</v>
      </c>
      <c r="G268" s="234" t="s">
        <v>6167</v>
      </c>
      <c r="H268" s="234" t="s">
        <v>6168</v>
      </c>
      <c r="I268" s="234" t="s">
        <v>19</v>
      </c>
      <c r="J268" s="234" t="s">
        <v>6169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6170</v>
      </c>
      <c r="B269" s="234" t="s">
        <v>6171</v>
      </c>
      <c r="C269" s="234" t="s">
        <v>6166</v>
      </c>
      <c r="D269" s="234" t="s">
        <v>6172</v>
      </c>
      <c r="E269" s="234" t="s">
        <v>19</v>
      </c>
      <c r="F269" s="234" t="s">
        <v>19</v>
      </c>
      <c r="G269" s="234" t="s">
        <v>19</v>
      </c>
      <c r="H269" s="234" t="s">
        <v>6173</v>
      </c>
      <c r="I269" s="234" t="s">
        <v>19</v>
      </c>
      <c r="J269" s="234" t="s">
        <v>6174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6175</v>
      </c>
      <c r="B270" s="234" t="s">
        <v>6176</v>
      </c>
      <c r="C270" s="234" t="s">
        <v>6177</v>
      </c>
      <c r="D270" s="234" t="s">
        <v>6178</v>
      </c>
      <c r="E270" s="234" t="s">
        <v>19</v>
      </c>
      <c r="F270" s="234" t="s">
        <v>19</v>
      </c>
      <c r="G270" s="234" t="s">
        <v>19</v>
      </c>
      <c r="H270" s="234" t="s">
        <v>6179</v>
      </c>
      <c r="I270" s="234" t="s">
        <v>19</v>
      </c>
      <c r="J270" s="234" t="s">
        <v>6180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6181</v>
      </c>
      <c r="B271" s="234" t="s">
        <v>6182</v>
      </c>
      <c r="C271" s="234" t="s">
        <v>6183</v>
      </c>
      <c r="D271" s="234" t="s">
        <v>6184</v>
      </c>
      <c r="E271" s="234" t="s">
        <v>19</v>
      </c>
      <c r="F271" s="234" t="s">
        <v>19</v>
      </c>
      <c r="G271" s="234" t="s">
        <v>19</v>
      </c>
      <c r="H271" s="234" t="s">
        <v>6185</v>
      </c>
      <c r="I271" s="234" t="s">
        <v>6186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6187</v>
      </c>
      <c r="B272" s="234" t="s">
        <v>6188</v>
      </c>
      <c r="C272" s="234" t="s">
        <v>6189</v>
      </c>
      <c r="D272" s="234" t="s">
        <v>6190</v>
      </c>
      <c r="E272" s="234" t="s">
        <v>19</v>
      </c>
      <c r="F272" s="234" t="s">
        <v>19</v>
      </c>
      <c r="G272" s="234" t="s">
        <v>19</v>
      </c>
      <c r="H272" s="234" t="s">
        <v>6191</v>
      </c>
      <c r="I272" s="234" t="s">
        <v>6192</v>
      </c>
      <c r="J272" s="234" t="s">
        <v>6193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2417</v>
      </c>
      <c r="B273" s="233" t="s">
        <v>6194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6195</v>
      </c>
      <c r="B274" s="234" t="s">
        <v>6196</v>
      </c>
      <c r="C274" s="234" t="s">
        <v>6197</v>
      </c>
      <c r="D274" s="234" t="s">
        <v>6190</v>
      </c>
      <c r="E274" s="234" t="s">
        <v>6198</v>
      </c>
      <c r="F274" s="234" t="s">
        <v>19</v>
      </c>
      <c r="G274" s="234" t="s">
        <v>19</v>
      </c>
      <c r="H274" s="234" t="s">
        <v>6199</v>
      </c>
      <c r="I274" s="234" t="s">
        <v>19</v>
      </c>
      <c r="J274" s="234" t="s">
        <v>6200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6201</v>
      </c>
      <c r="B275" s="234" t="s">
        <v>6202</v>
      </c>
      <c r="C275" s="234" t="s">
        <v>6203</v>
      </c>
      <c r="D275" s="234" t="s">
        <v>6204</v>
      </c>
      <c r="E275" s="234" t="s">
        <v>19</v>
      </c>
      <c r="F275" s="234" t="s">
        <v>19</v>
      </c>
      <c r="G275" s="234" t="s">
        <v>19</v>
      </c>
      <c r="H275" s="234" t="s">
        <v>6205</v>
      </c>
      <c r="I275" s="234" t="s">
        <v>19</v>
      </c>
      <c r="J275" s="234" t="s">
        <v>6206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6207</v>
      </c>
      <c r="B276" s="234" t="s">
        <v>6208</v>
      </c>
      <c r="C276" s="234" t="s">
        <v>6209</v>
      </c>
      <c r="D276" s="234" t="s">
        <v>6210</v>
      </c>
      <c r="E276" s="234" t="s">
        <v>19</v>
      </c>
      <c r="F276" s="234" t="s">
        <v>6211</v>
      </c>
      <c r="G276" s="234" t="s">
        <v>19</v>
      </c>
      <c r="H276" s="234" t="s">
        <v>6212</v>
      </c>
      <c r="I276" s="234" t="s">
        <v>6213</v>
      </c>
      <c r="J276" s="234" t="s">
        <v>6214</v>
      </c>
      <c r="K276" s="237">
        <f>IF(COUNTIF(L276:AY276,"&lt;&gt;")=0,"",SUMPRODUCT(((Recommendations[ImplStatus]="Implemented")+(Recommendations[ImplStatus]="Compensated"))*ISNUMBER(MATCH(Recommendations[Id],L276:AY276,0)))/COUNTIF(L276:AY276,"&lt;&gt;"))</f>
        <v>0</v>
      </c>
      <c r="L276" s="240" t="s">
        <v>197</v>
      </c>
      <c r="M276" s="240" t="s">
        <v>1399</v>
      </c>
      <c r="N276" s="240" t="s">
        <v>1404</v>
      </c>
      <c r="O276" s="240" t="s">
        <v>1644</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6215</v>
      </c>
      <c r="B277" s="233" t="s">
        <v>6216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6217</v>
      </c>
      <c r="B278" s="234" t="s">
        <v>6218</v>
      </c>
      <c r="C278" s="234" t="s">
        <v>6219</v>
      </c>
      <c r="D278" s="234" t="s">
        <v>6220</v>
      </c>
      <c r="E278" s="234" t="s">
        <v>19</v>
      </c>
      <c r="F278" s="234" t="s">
        <v>6221</v>
      </c>
      <c r="G278" s="234" t="s">
        <v>19</v>
      </c>
      <c r="H278" s="234" t="s">
        <v>6222</v>
      </c>
      <c r="I278" s="234" t="s">
        <v>19</v>
      </c>
      <c r="J278" s="234" t="s">
        <v>6223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6224</v>
      </c>
      <c r="B279" s="232" t="s">
        <v>6225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2423</v>
      </c>
      <c r="B280" s="233" t="s">
        <v>6226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6227</v>
      </c>
      <c r="B281" s="234" t="s">
        <v>6228</v>
      </c>
      <c r="C281" s="234" t="s">
        <v>6229</v>
      </c>
      <c r="D281" s="234" t="s">
        <v>6230</v>
      </c>
      <c r="E281" s="234" t="s">
        <v>6231</v>
      </c>
      <c r="F281" s="234" t="s">
        <v>19</v>
      </c>
      <c r="G281" s="234" t="s">
        <v>19</v>
      </c>
      <c r="H281" s="234" t="s">
        <v>6232</v>
      </c>
      <c r="I281" s="234" t="s">
        <v>19</v>
      </c>
      <c r="J281" s="234" t="s">
        <v>6233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6234</v>
      </c>
      <c r="B282" s="234" t="s">
        <v>6235</v>
      </c>
      <c r="C282" s="234" t="s">
        <v>6236</v>
      </c>
      <c r="D282" s="234" t="s">
        <v>19</v>
      </c>
      <c r="E282" s="234" t="s">
        <v>19</v>
      </c>
      <c r="F282" s="234" t="s">
        <v>19</v>
      </c>
      <c r="G282" s="234" t="s">
        <v>19</v>
      </c>
      <c r="H282" s="234" t="s">
        <v>6237</v>
      </c>
      <c r="I282" s="234" t="s">
        <v>19</v>
      </c>
      <c r="J282" s="234" t="s">
        <v>6238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6239</v>
      </c>
      <c r="B283" s="234" t="s">
        <v>6240</v>
      </c>
      <c r="C283" s="234" t="s">
        <v>6241</v>
      </c>
      <c r="D283" s="234" t="s">
        <v>19</v>
      </c>
      <c r="E283" s="234" t="s">
        <v>19</v>
      </c>
      <c r="F283" s="234" t="s">
        <v>19</v>
      </c>
      <c r="G283" s="234" t="s">
        <v>19</v>
      </c>
      <c r="H283" s="234" t="s">
        <v>6242</v>
      </c>
      <c r="I283" s="234" t="s">
        <v>19</v>
      </c>
      <c r="J283" s="234" t="s">
        <v>6243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6244</v>
      </c>
      <c r="B284" s="234" t="s">
        <v>6245</v>
      </c>
      <c r="C284" s="234" t="s">
        <v>6246</v>
      </c>
      <c r="D284" s="234" t="s">
        <v>6247</v>
      </c>
      <c r="E284" s="234" t="s">
        <v>19</v>
      </c>
      <c r="F284" s="234" t="s">
        <v>19</v>
      </c>
      <c r="G284" s="234" t="s">
        <v>19</v>
      </c>
      <c r="H284" s="234" t="s">
        <v>6248</v>
      </c>
      <c r="I284" s="234" t="s">
        <v>19</v>
      </c>
      <c r="J284" s="234" t="s">
        <v>6249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2427</v>
      </c>
      <c r="B285" s="233" t="s">
        <v>6250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6251</v>
      </c>
      <c r="B286" s="234" t="s">
        <v>6252</v>
      </c>
      <c r="C286" s="234" t="s">
        <v>6253</v>
      </c>
      <c r="D286" s="234" t="s">
        <v>6254</v>
      </c>
      <c r="E286" s="234" t="s">
        <v>19</v>
      </c>
      <c r="F286" s="234" t="s">
        <v>19</v>
      </c>
      <c r="G286" s="234" t="s">
        <v>19</v>
      </c>
      <c r="H286" s="234" t="s">
        <v>6255</v>
      </c>
      <c r="I286" s="234" t="s">
        <v>6256</v>
      </c>
      <c r="J286" s="234" t="s">
        <v>6257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2431</v>
      </c>
      <c r="B287" s="233" t="s">
        <v>6258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6259</v>
      </c>
      <c r="B288" s="234" t="s">
        <v>6260</v>
      </c>
      <c r="C288" s="234" t="s">
        <v>6261</v>
      </c>
      <c r="D288" s="234" t="s">
        <v>6262</v>
      </c>
      <c r="E288" s="234" t="s">
        <v>6263</v>
      </c>
      <c r="F288" s="234" t="s">
        <v>6264</v>
      </c>
      <c r="G288" s="234" t="s">
        <v>6265</v>
      </c>
      <c r="H288" s="234" t="s">
        <v>6266</v>
      </c>
      <c r="I288" s="234" t="s">
        <v>5247</v>
      </c>
      <c r="J288" s="234" t="s">
        <v>6267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6268</v>
      </c>
      <c r="B289" s="234" t="s">
        <v>6269</v>
      </c>
      <c r="C289" s="234" t="s">
        <v>6270</v>
      </c>
      <c r="D289" s="234" t="s">
        <v>19</v>
      </c>
      <c r="E289" s="234" t="s">
        <v>6263</v>
      </c>
      <c r="F289" s="234" t="s">
        <v>19</v>
      </c>
      <c r="G289" s="234" t="s">
        <v>6271</v>
      </c>
      <c r="H289" s="234" t="s">
        <v>6272</v>
      </c>
      <c r="I289" s="234" t="s">
        <v>6273</v>
      </c>
      <c r="J289" s="234" t="s">
        <v>6274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6275</v>
      </c>
      <c r="B290" s="234" t="s">
        <v>6276</v>
      </c>
      <c r="C290" s="234" t="s">
        <v>6277</v>
      </c>
      <c r="D290" s="234" t="s">
        <v>19</v>
      </c>
      <c r="E290" s="234" t="s">
        <v>6278</v>
      </c>
      <c r="F290" s="234" t="s">
        <v>19</v>
      </c>
      <c r="G290" s="234" t="s">
        <v>6279</v>
      </c>
      <c r="H290" s="234" t="s">
        <v>6280</v>
      </c>
      <c r="I290" s="234" t="s">
        <v>6281</v>
      </c>
      <c r="J290" s="234" t="s">
        <v>6282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6283</v>
      </c>
      <c r="B291" s="234" t="s">
        <v>6284</v>
      </c>
      <c r="C291" s="234" t="s">
        <v>6285</v>
      </c>
      <c r="D291" s="234" t="s">
        <v>19</v>
      </c>
      <c r="E291" s="234" t="s">
        <v>19</v>
      </c>
      <c r="F291" s="234" t="s">
        <v>19</v>
      </c>
      <c r="G291" s="234" t="s">
        <v>19</v>
      </c>
      <c r="H291" s="234" t="s">
        <v>6286</v>
      </c>
      <c r="I291" s="234" t="s">
        <v>5247</v>
      </c>
      <c r="J291" s="234" t="s">
        <v>6287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2435</v>
      </c>
      <c r="B292" s="233" t="s">
        <v>6288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6289</v>
      </c>
      <c r="B293" s="234" t="s">
        <v>6290</v>
      </c>
      <c r="C293" s="234" t="s">
        <v>6291</v>
      </c>
      <c r="D293" s="234" t="s">
        <v>6292</v>
      </c>
      <c r="E293" s="234" t="s">
        <v>19</v>
      </c>
      <c r="F293" s="234" t="s">
        <v>19</v>
      </c>
      <c r="G293" s="234" t="s">
        <v>19</v>
      </c>
      <c r="H293" s="234" t="s">
        <v>6293</v>
      </c>
      <c r="I293" s="234" t="s">
        <v>6294</v>
      </c>
      <c r="J293" s="234" t="s">
        <v>6295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6296</v>
      </c>
      <c r="B294" s="234" t="s">
        <v>6297</v>
      </c>
      <c r="C294" s="234" t="s">
        <v>6298</v>
      </c>
      <c r="D294" s="234" t="s">
        <v>6292</v>
      </c>
      <c r="E294" s="234" t="s">
        <v>19</v>
      </c>
      <c r="F294" s="234" t="s">
        <v>6299</v>
      </c>
      <c r="G294" s="234" t="s">
        <v>19</v>
      </c>
      <c r="H294" s="234" t="s">
        <v>6300</v>
      </c>
      <c r="I294" s="234" t="s">
        <v>5217</v>
      </c>
      <c r="J294" s="234" t="s">
        <v>6301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6302</v>
      </c>
      <c r="B295" s="234" t="s">
        <v>6303</v>
      </c>
      <c r="C295" s="234" t="s">
        <v>6304</v>
      </c>
      <c r="D295" s="234" t="s">
        <v>6305</v>
      </c>
      <c r="E295" s="234" t="s">
        <v>19</v>
      </c>
      <c r="F295" s="234" t="s">
        <v>19</v>
      </c>
      <c r="G295" s="234" t="s">
        <v>19</v>
      </c>
      <c r="H295" s="234" t="s">
        <v>6306</v>
      </c>
      <c r="I295" s="234" t="s">
        <v>5217</v>
      </c>
      <c r="J295" s="234" t="s">
        <v>6307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2439</v>
      </c>
      <c r="B296" s="233" t="s">
        <v>6308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6309</v>
      </c>
      <c r="B297" s="234" t="s">
        <v>6310</v>
      </c>
      <c r="C297" s="234" t="s">
        <v>6311</v>
      </c>
      <c r="D297" s="234" t="s">
        <v>6305</v>
      </c>
      <c r="E297" s="234" t="s">
        <v>19</v>
      </c>
      <c r="F297" s="234" t="s">
        <v>6312</v>
      </c>
      <c r="G297" s="234" t="s">
        <v>19</v>
      </c>
      <c r="H297" s="234" t="s">
        <v>6313</v>
      </c>
      <c r="I297" s="234" t="s">
        <v>19</v>
      </c>
      <c r="J297" s="234" t="s">
        <v>6314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6315</v>
      </c>
      <c r="B298" s="234" t="s">
        <v>6316</v>
      </c>
      <c r="C298" s="234" t="s">
        <v>6317</v>
      </c>
      <c r="D298" s="234" t="s">
        <v>6318</v>
      </c>
      <c r="E298" s="234" t="s">
        <v>19</v>
      </c>
      <c r="F298" s="234" t="s">
        <v>19</v>
      </c>
      <c r="G298" s="234" t="s">
        <v>6319</v>
      </c>
      <c r="H298" s="234" t="s">
        <v>6320</v>
      </c>
      <c r="I298" s="234" t="s">
        <v>6320</v>
      </c>
      <c r="J298" s="234" t="s">
        <v>6321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6322</v>
      </c>
      <c r="B299" s="234" t="s">
        <v>6323</v>
      </c>
      <c r="C299" s="234" t="s">
        <v>6324</v>
      </c>
      <c r="D299" s="234" t="s">
        <v>19</v>
      </c>
      <c r="E299" s="234" t="s">
        <v>19</v>
      </c>
      <c r="F299" s="234" t="s">
        <v>19</v>
      </c>
      <c r="G299" s="234" t="s">
        <v>19</v>
      </c>
      <c r="H299" s="234" t="s">
        <v>6325</v>
      </c>
      <c r="I299" s="234" t="s">
        <v>6326</v>
      </c>
      <c r="J299" s="234" t="s">
        <v>6327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6328</v>
      </c>
      <c r="B300" s="234" t="s">
        <v>6329</v>
      </c>
      <c r="C300" s="234" t="s">
        <v>6330</v>
      </c>
      <c r="D300" s="234" t="s">
        <v>19</v>
      </c>
      <c r="E300" s="234" t="s">
        <v>19</v>
      </c>
      <c r="F300" s="234" t="s">
        <v>6331</v>
      </c>
      <c r="G300" s="234" t="s">
        <v>19</v>
      </c>
      <c r="H300" s="234" t="s">
        <v>6332</v>
      </c>
      <c r="I300" s="234" t="s">
        <v>6326</v>
      </c>
      <c r="J300" s="234" t="s">
        <v>6333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2443</v>
      </c>
      <c r="B301" s="233" t="s">
        <v>6334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6335</v>
      </c>
      <c r="B302" s="234" t="s">
        <v>6336</v>
      </c>
      <c r="C302" s="234" t="s">
        <v>6337</v>
      </c>
      <c r="D302" s="234" t="s">
        <v>19</v>
      </c>
      <c r="E302" s="234" t="s">
        <v>19</v>
      </c>
      <c r="F302" s="234" t="s">
        <v>19</v>
      </c>
      <c r="G302" s="234" t="s">
        <v>19</v>
      </c>
      <c r="H302" s="234" t="s">
        <v>6338</v>
      </c>
      <c r="I302" s="234" t="s">
        <v>19</v>
      </c>
      <c r="J302" s="234" t="s">
        <v>6339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6340</v>
      </c>
      <c r="B303" s="234" t="s">
        <v>6341</v>
      </c>
      <c r="C303" s="234" t="s">
        <v>6342</v>
      </c>
      <c r="D303" s="234" t="s">
        <v>6343</v>
      </c>
      <c r="E303" s="234" t="s">
        <v>19</v>
      </c>
      <c r="F303" s="234" t="s">
        <v>19</v>
      </c>
      <c r="G303" s="234" t="s">
        <v>19</v>
      </c>
      <c r="H303" s="234" t="s">
        <v>6344</v>
      </c>
      <c r="I303" s="234" t="s">
        <v>5247</v>
      </c>
      <c r="J303" s="234" t="s">
        <v>6345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6346</v>
      </c>
      <c r="B304" s="234" t="s">
        <v>6347</v>
      </c>
      <c r="C304" s="234" t="s">
        <v>6348</v>
      </c>
      <c r="D304" s="234" t="s">
        <v>6343</v>
      </c>
      <c r="E304" s="234" t="s">
        <v>19</v>
      </c>
      <c r="F304" s="234" t="s">
        <v>6349</v>
      </c>
      <c r="G304" s="234" t="s">
        <v>19</v>
      </c>
      <c r="H304" s="234" t="s">
        <v>6350</v>
      </c>
      <c r="I304" s="234" t="s">
        <v>19</v>
      </c>
      <c r="J304" s="234" t="s">
        <v>6351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6352</v>
      </c>
      <c r="B305" s="234" t="s">
        <v>6353</v>
      </c>
      <c r="C305" s="234" t="s">
        <v>6354</v>
      </c>
      <c r="D305" s="234" t="s">
        <v>6355</v>
      </c>
      <c r="E305" s="234" t="s">
        <v>19</v>
      </c>
      <c r="F305" s="234" t="s">
        <v>19</v>
      </c>
      <c r="G305" s="234" t="s">
        <v>19</v>
      </c>
      <c r="H305" s="234" t="s">
        <v>6356</v>
      </c>
      <c r="I305" s="234" t="s">
        <v>6357</v>
      </c>
      <c r="J305" s="234" t="s">
        <v>6358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6359</v>
      </c>
      <c r="B306" s="234" t="s">
        <v>6360</v>
      </c>
      <c r="C306" s="234" t="s">
        <v>6361</v>
      </c>
      <c r="D306" s="234" t="s">
        <v>6362</v>
      </c>
      <c r="E306" s="234" t="s">
        <v>19</v>
      </c>
      <c r="F306" s="234" t="s">
        <v>19</v>
      </c>
      <c r="G306" s="234" t="s">
        <v>19</v>
      </c>
      <c r="H306" s="234" t="s">
        <v>6363</v>
      </c>
      <c r="I306" s="234" t="s">
        <v>5247</v>
      </c>
      <c r="J306" s="234" t="s">
        <v>6364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2447</v>
      </c>
      <c r="B307" s="233" t="s">
        <v>6365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6366</v>
      </c>
      <c r="B308" s="234" t="s">
        <v>6367</v>
      </c>
      <c r="C308" s="234" t="s">
        <v>6368</v>
      </c>
      <c r="D308" s="234" t="s">
        <v>6362</v>
      </c>
      <c r="E308" s="234" t="s">
        <v>19</v>
      </c>
      <c r="F308" s="234" t="s">
        <v>6369</v>
      </c>
      <c r="G308" s="234" t="s">
        <v>19</v>
      </c>
      <c r="H308" s="234" t="s">
        <v>6370</v>
      </c>
      <c r="I308" s="234" t="s">
        <v>6371</v>
      </c>
      <c r="J308" s="234" t="s">
        <v>6372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2451</v>
      </c>
      <c r="B309" s="233" t="s">
        <v>6373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6374</v>
      </c>
      <c r="B310" s="234" t="s">
        <v>6375</v>
      </c>
      <c r="C310" s="234" t="s">
        <v>6376</v>
      </c>
      <c r="D310" s="234" t="s">
        <v>19</v>
      </c>
      <c r="E310" s="234" t="s">
        <v>19</v>
      </c>
      <c r="F310" s="234" t="s">
        <v>6377</v>
      </c>
      <c r="G310" s="234" t="s">
        <v>19</v>
      </c>
      <c r="H310" s="234" t="s">
        <v>6378</v>
      </c>
      <c r="I310" s="234" t="s">
        <v>6379</v>
      </c>
      <c r="J310" s="234" t="s">
        <v>6380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6381</v>
      </c>
      <c r="B311" s="234" t="s">
        <v>6382</v>
      </c>
      <c r="C311" s="234" t="s">
        <v>6383</v>
      </c>
      <c r="D311" s="234" t="s">
        <v>6384</v>
      </c>
      <c r="E311" s="234" t="s">
        <v>19</v>
      </c>
      <c r="F311" s="234" t="s">
        <v>19</v>
      </c>
      <c r="G311" s="234" t="s">
        <v>6385</v>
      </c>
      <c r="H311" s="234" t="s">
        <v>6386</v>
      </c>
      <c r="I311" s="234" t="s">
        <v>19</v>
      </c>
      <c r="J311" s="234" t="s">
        <v>6387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6388</v>
      </c>
      <c r="B312" s="234" t="s">
        <v>6389</v>
      </c>
      <c r="C312" s="234" t="s">
        <v>6390</v>
      </c>
      <c r="D312" s="234" t="s">
        <v>6391</v>
      </c>
      <c r="E312" s="234" t="s">
        <v>19</v>
      </c>
      <c r="F312" s="234" t="s">
        <v>19</v>
      </c>
      <c r="G312" s="234" t="s">
        <v>19</v>
      </c>
      <c r="H312" s="234" t="s">
        <v>6392</v>
      </c>
      <c r="I312" s="234" t="s">
        <v>19</v>
      </c>
      <c r="J312" s="234" t="s">
        <v>6393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6394</v>
      </c>
      <c r="B313" s="234" t="s">
        <v>6395</v>
      </c>
      <c r="C313" s="234" t="s">
        <v>6396</v>
      </c>
      <c r="D313" s="234" t="s">
        <v>6397</v>
      </c>
      <c r="E313" s="234" t="s">
        <v>19</v>
      </c>
      <c r="F313" s="234" t="s">
        <v>19</v>
      </c>
      <c r="G313" s="234" t="s">
        <v>6398</v>
      </c>
      <c r="H313" s="234" t="s">
        <v>6399</v>
      </c>
      <c r="I313" s="234" t="s">
        <v>6400</v>
      </c>
      <c r="J313" s="234" t="s">
        <v>6401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6402</v>
      </c>
      <c r="B314" s="234" t="s">
        <v>6403</v>
      </c>
      <c r="C314" s="234" t="s">
        <v>6404</v>
      </c>
      <c r="D314" s="234" t="s">
        <v>6405</v>
      </c>
      <c r="E314" s="234" t="s">
        <v>19</v>
      </c>
      <c r="F314" s="234" t="s">
        <v>19</v>
      </c>
      <c r="G314" s="234" t="s">
        <v>6406</v>
      </c>
      <c r="H314" s="234" t="s">
        <v>6407</v>
      </c>
      <c r="I314" s="234" t="s">
        <v>6408</v>
      </c>
      <c r="J314" s="234" t="s">
        <v>6409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6410</v>
      </c>
      <c r="B315" s="233" t="s">
        <v>6411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6412</v>
      </c>
      <c r="B316" s="234" t="s">
        <v>6413</v>
      </c>
      <c r="C316" s="234" t="s">
        <v>6414</v>
      </c>
      <c r="D316" s="234" t="s">
        <v>19</v>
      </c>
      <c r="E316" s="234" t="s">
        <v>19</v>
      </c>
      <c r="F316" s="234" t="s">
        <v>19</v>
      </c>
      <c r="G316" s="234" t="s">
        <v>19</v>
      </c>
      <c r="H316" s="234" t="s">
        <v>6415</v>
      </c>
      <c r="I316" s="234" t="s">
        <v>6416</v>
      </c>
      <c r="J316" s="234" t="s">
        <v>6417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6418</v>
      </c>
      <c r="B317" s="234" t="s">
        <v>6419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6420</v>
      </c>
      <c r="B318" s="233" t="s">
        <v>6421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6422</v>
      </c>
      <c r="B319" s="234" t="s">
        <v>6423</v>
      </c>
      <c r="C319" s="234" t="s">
        <v>6424</v>
      </c>
      <c r="D319" s="234" t="s">
        <v>6425</v>
      </c>
      <c r="E319" s="234" t="s">
        <v>19</v>
      </c>
      <c r="F319" s="234" t="s">
        <v>6426</v>
      </c>
      <c r="G319" s="234" t="s">
        <v>6427</v>
      </c>
      <c r="H319" s="234" t="s">
        <v>6428</v>
      </c>
      <c r="I319" s="234" t="s">
        <v>19</v>
      </c>
      <c r="J319" s="234" t="s">
        <v>6429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6430</v>
      </c>
      <c r="B320" s="234" t="s">
        <v>6431</v>
      </c>
      <c r="C320" s="234" t="s">
        <v>6432</v>
      </c>
      <c r="D320" s="234" t="s">
        <v>6433</v>
      </c>
      <c r="E320" s="234" t="s">
        <v>19</v>
      </c>
      <c r="F320" s="234" t="s">
        <v>19</v>
      </c>
      <c r="G320" s="234" t="s">
        <v>19</v>
      </c>
      <c r="H320" s="234" t="s">
        <v>6434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6435</v>
      </c>
      <c r="B321" s="234" t="s">
        <v>6436</v>
      </c>
      <c r="C321" s="234" t="s">
        <v>6437</v>
      </c>
      <c r="D321" s="234" t="s">
        <v>6438</v>
      </c>
      <c r="E321" s="234" t="s">
        <v>19</v>
      </c>
      <c r="F321" s="234" t="s">
        <v>19</v>
      </c>
      <c r="G321" s="234" t="s">
        <v>19</v>
      </c>
      <c r="H321" s="234" t="s">
        <v>6439</v>
      </c>
      <c r="I321" s="234" t="s">
        <v>19</v>
      </c>
      <c r="J321" s="234" t="s">
        <v>6440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6441</v>
      </c>
      <c r="B322" s="234" t="s">
        <v>6442</v>
      </c>
      <c r="C322" s="234" t="s">
        <v>6443</v>
      </c>
      <c r="D322" s="234" t="s">
        <v>6444</v>
      </c>
      <c r="E322" s="234" t="s">
        <v>19</v>
      </c>
      <c r="F322" s="234" t="s">
        <v>19</v>
      </c>
      <c r="G322" s="234" t="s">
        <v>19</v>
      </c>
      <c r="H322" s="234" t="s">
        <v>6445</v>
      </c>
      <c r="I322" s="234" t="s">
        <v>19</v>
      </c>
      <c r="J322" s="234" t="s">
        <v>6446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6447</v>
      </c>
      <c r="B323" s="234" t="s">
        <v>6448</v>
      </c>
      <c r="C323" s="234" t="s">
        <v>6449</v>
      </c>
      <c r="D323" s="234" t="s">
        <v>19</v>
      </c>
      <c r="E323" s="234" t="s">
        <v>19</v>
      </c>
      <c r="F323" s="234" t="s">
        <v>19</v>
      </c>
      <c r="G323" s="234" t="s">
        <v>19</v>
      </c>
      <c r="H323" s="234" t="s">
        <v>6450</v>
      </c>
      <c r="I323" s="234" t="s">
        <v>5247</v>
      </c>
      <c r="J323" s="234" t="s">
        <v>6451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6452</v>
      </c>
      <c r="B324" s="234" t="s">
        <v>6453</v>
      </c>
      <c r="C324" s="234" t="s">
        <v>6454</v>
      </c>
      <c r="D324" s="234" t="s">
        <v>19</v>
      </c>
      <c r="E324" s="234" t="s">
        <v>19</v>
      </c>
      <c r="F324" s="234" t="s">
        <v>19</v>
      </c>
      <c r="G324" s="234" t="s">
        <v>19</v>
      </c>
      <c r="H324" s="234" t="s">
        <v>6455</v>
      </c>
      <c r="I324" s="234" t="s">
        <v>6456</v>
      </c>
      <c r="J324" s="234" t="s">
        <v>6457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6458</v>
      </c>
      <c r="B325" s="234" t="s">
        <v>6459</v>
      </c>
      <c r="C325" s="234" t="s">
        <v>6460</v>
      </c>
      <c r="D325" s="234" t="s">
        <v>6461</v>
      </c>
      <c r="E325" s="234" t="s">
        <v>19</v>
      </c>
      <c r="F325" s="234" t="s">
        <v>19</v>
      </c>
      <c r="G325" s="234" t="s">
        <v>19</v>
      </c>
      <c r="H325" s="234" t="s">
        <v>6462</v>
      </c>
      <c r="I325" s="234" t="s">
        <v>19</v>
      </c>
      <c r="J325" s="234" t="s">
        <v>6463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6464</v>
      </c>
      <c r="B326" s="241" t="s">
        <v>6465</v>
      </c>
      <c r="C326" s="241" t="s">
        <v>6466</v>
      </c>
      <c r="D326" s="241" t="s">
        <v>6467</v>
      </c>
      <c r="E326" s="241" t="s">
        <v>19</v>
      </c>
      <c r="F326" s="241" t="s">
        <v>19</v>
      </c>
      <c r="G326" s="241" t="s">
        <v>19</v>
      </c>
      <c r="H326" s="241" t="s">
        <v>6468</v>
      </c>
      <c r="I326" s="241" t="s">
        <v>5247</v>
      </c>
      <c r="J326" s="241" t="s">
        <v>6469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1741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IFERROR(INDEX('Recommendations'!$G$2:$G$367, MATCH(L2,'Recommendations'!$A$2:$A$367,0))="Implemented", FALSE))</xm:f>
            <x14:dxf>
              <font>
                <color rgb="FF000000"/>
              </font>
              <fill>
                <patternFill>
                  <bgColor rgb="FF3C7D22"/>
                </patternFill>
              </fill>
            </x14:dxf>
          </x14:cfRule>
          <x14:cfRule type="expression" priority="2" id="{00000000-000E-0000-0A00-000002000000}">
            <xm:f>AND(L2&lt;&gt;"", IFERROR(INDEX('Recommendations'!$G$2:$G$367, MATCH(L2,'Recommendations'!$A$2:$A$367,0))="Compensated", FALSE))</xm:f>
            <x14:dxf>
              <font>
                <color rgb="FF000000"/>
              </font>
              <fill>
                <patternFill>
                  <bgColor rgb="FFC6E0B4"/>
                </patternFill>
              </fill>
            </x14:dxf>
          </x14:cfRule>
          <x14:cfRule type="expression" priority="3" id="{00000000-000E-0000-0A00-000003000000}">
            <xm:f>AND(L2&lt;&gt;"", IFERROR(INDEX('Recommendations'!$G$2:$G$367, MATCH(L2,'Recommendations'!$A$2:$A$367,0))="Testing", FALSE))</xm:f>
            <x14:dxf>
              <font>
                <color rgb="FF000000"/>
              </font>
              <fill>
                <patternFill>
                  <bgColor rgb="FFFFC000"/>
                </patternFill>
              </fill>
            </x14:dxf>
          </x14:cfRule>
          <x14:cfRule type="expression" priority="4" id="{00000000-000E-0000-0A00-000004000000}">
            <xm:f>AND(L2&lt;&gt;"", IFERROR(INDEX('Recommendations'!$G$2:$G$367, MATCH(L2,'Recommendations'!$A$2:$A$367,0))="Failed", FALSE))</xm:f>
            <x14:dxf>
              <font>
                <color rgb="FF000000"/>
              </font>
              <fill>
                <patternFill>
                  <bgColor rgb="FFD82891"/>
                </patternFill>
              </fill>
            </x14:dxf>
          </x14:cfRule>
          <x14:cfRule type="expression" priority="5" id="{00000000-000E-0000-0A00-000005000000}">
            <xm:f>AND(L2&lt;&gt;"", IFERROR(INDEX('Recommendations'!$G$2:$G$367, MATCH(L2,'Recommendations'!$A$2:$A$367,0))="Risk Accepted", FALSE))</xm:f>
            <x14:dxf>
              <font>
                <color rgb="FF000000"/>
              </font>
              <fill>
                <patternFill>
                  <bgColor rgb="FFD9D9D9"/>
                </patternFill>
              </fill>
            </x14:dxf>
          </x14:cfRule>
          <x14:cfRule type="expression" priority="6" id="{00000000-000E-0000-0A00-000006000000}">
            <xm:f>AND(L2&lt;&gt;"", IFERROR(INDEX('Recommendations'!$G$2:$G$367, MATCH(L2,'Recommendations'!$A$2:$A$367,0))="N/A",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3618</v>
      </c>
      <c r="B1" s="286" t="s">
        <v>4503</v>
      </c>
      <c r="C1" s="286" t="s">
        <v>0</v>
      </c>
      <c r="D1" s="286" t="s">
        <v>1981</v>
      </c>
      <c r="E1" s="286" t="s">
        <v>6470</v>
      </c>
      <c r="F1" s="286" t="s">
        <v>6471</v>
      </c>
      <c r="G1" s="286" t="s">
        <v>1986</v>
      </c>
      <c r="H1" s="286" t="s">
        <v>1987</v>
      </c>
      <c r="I1" s="286" t="s">
        <v>1988</v>
      </c>
      <c r="J1" s="286" t="s">
        <v>1989</v>
      </c>
      <c r="K1" s="286" t="s">
        <v>1990</v>
      </c>
      <c r="L1" s="286" t="s">
        <v>1991</v>
      </c>
      <c r="M1" s="286" t="s">
        <v>1992</v>
      </c>
      <c r="N1" s="286" t="s">
        <v>1993</v>
      </c>
      <c r="O1" s="286" t="s">
        <v>1994</v>
      </c>
      <c r="P1" s="286" t="s">
        <v>1995</v>
      </c>
      <c r="Q1" s="286" t="s">
        <v>1996</v>
      </c>
      <c r="R1" s="286" t="s">
        <v>1997</v>
      </c>
      <c r="S1" s="286" t="s">
        <v>1998</v>
      </c>
      <c r="T1" s="286" t="s">
        <v>1999</v>
      </c>
      <c r="U1" s="286" t="s">
        <v>2000</v>
      </c>
      <c r="V1" s="286" t="s">
        <v>2001</v>
      </c>
      <c r="W1" s="286" t="s">
        <v>2002</v>
      </c>
      <c r="X1" s="286" t="s">
        <v>2003</v>
      </c>
      <c r="Y1" s="286" t="s">
        <v>2004</v>
      </c>
      <c r="Z1" s="286" t="s">
        <v>2005</v>
      </c>
      <c r="AA1" s="286" t="s">
        <v>2006</v>
      </c>
      <c r="AB1" s="286" t="s">
        <v>2007</v>
      </c>
      <c r="AC1" s="286" t="s">
        <v>2008</v>
      </c>
      <c r="AD1" s="286" t="s">
        <v>2009</v>
      </c>
      <c r="AE1" s="286" t="s">
        <v>2010</v>
      </c>
      <c r="AF1" s="286" t="s">
        <v>2011</v>
      </c>
      <c r="AG1" s="286" t="s">
        <v>2012</v>
      </c>
      <c r="AH1" s="286" t="s">
        <v>2013</v>
      </c>
      <c r="AI1" s="286" t="s">
        <v>2014</v>
      </c>
      <c r="AJ1" s="286" t="s">
        <v>2015</v>
      </c>
      <c r="AK1" s="286" t="s">
        <v>2016</v>
      </c>
      <c r="AL1" s="286" t="s">
        <v>2017</v>
      </c>
      <c r="AM1" s="286" t="s">
        <v>2018</v>
      </c>
      <c r="AN1" s="286" t="s">
        <v>2019</v>
      </c>
      <c r="AO1" s="286" t="s">
        <v>2020</v>
      </c>
      <c r="AP1" s="286" t="s">
        <v>2021</v>
      </c>
      <c r="AQ1" s="286" t="s">
        <v>2022</v>
      </c>
      <c r="AR1" s="286" t="s">
        <v>2023</v>
      </c>
      <c r="AS1" s="286" t="s">
        <v>2024</v>
      </c>
      <c r="AT1" s="286" t="s">
        <v>2025</v>
      </c>
      <c r="AU1" s="287" t="s">
        <v>2026</v>
      </c>
    </row>
    <row r="2" spans="1:47" ht="60" customHeight="1" outlineLevel="1" x14ac:dyDescent="0.35">
      <c r="A2" s="277" t="s">
        <v>6472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6472</v>
      </c>
      <c r="B3" s="256" t="s">
        <v>6473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6472</v>
      </c>
      <c r="B4" s="257" t="s">
        <v>6473</v>
      </c>
      <c r="C4" s="258" t="s">
        <v>6474</v>
      </c>
      <c r="D4" s="261" t="s">
        <v>6475</v>
      </c>
      <c r="E4" s="262" t="s">
        <v>6476</v>
      </c>
      <c r="F4" s="265" t="s">
        <v>6477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6472</v>
      </c>
      <c r="B5" s="257" t="s">
        <v>6473</v>
      </c>
      <c r="C5" s="258" t="s">
        <v>6478</v>
      </c>
      <c r="D5" s="261" t="s">
        <v>6479</v>
      </c>
      <c r="E5" s="262" t="s">
        <v>6476</v>
      </c>
      <c r="F5" s="265" t="s">
        <v>6477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6472</v>
      </c>
      <c r="B6" s="257" t="s">
        <v>6473</v>
      </c>
      <c r="C6" s="258" t="s">
        <v>6480</v>
      </c>
      <c r="D6" s="261" t="s">
        <v>6481</v>
      </c>
      <c r="E6" s="262" t="s">
        <v>6476</v>
      </c>
      <c r="F6" s="265" t="s">
        <v>6477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6472</v>
      </c>
      <c r="B7" s="257" t="s">
        <v>6473</v>
      </c>
      <c r="C7" s="258" t="s">
        <v>6482</v>
      </c>
      <c r="D7" s="261" t="s">
        <v>6483</v>
      </c>
      <c r="E7" s="262" t="s">
        <v>6476</v>
      </c>
      <c r="F7" s="265" t="s">
        <v>6477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6472</v>
      </c>
      <c r="B8" s="257" t="s">
        <v>6473</v>
      </c>
      <c r="C8" s="258" t="s">
        <v>6484</v>
      </c>
      <c r="D8" s="261" t="s">
        <v>6485</v>
      </c>
      <c r="E8" s="262" t="s">
        <v>6476</v>
      </c>
      <c r="F8" s="265" t="s">
        <v>6477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6472</v>
      </c>
      <c r="B9" s="257" t="s">
        <v>6473</v>
      </c>
      <c r="C9" s="258" t="s">
        <v>6486</v>
      </c>
      <c r="D9" s="261" t="s">
        <v>6487</v>
      </c>
      <c r="E9" s="262" t="s">
        <v>6476</v>
      </c>
      <c r="F9" s="265" t="s">
        <v>6477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6472</v>
      </c>
      <c r="B10" s="257" t="s">
        <v>6473</v>
      </c>
      <c r="C10" s="258" t="s">
        <v>6488</v>
      </c>
      <c r="D10" s="261" t="s">
        <v>6489</v>
      </c>
      <c r="E10" s="262" t="s">
        <v>6476</v>
      </c>
      <c r="F10" s="265" t="s">
        <v>6477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6472</v>
      </c>
      <c r="B11" s="257" t="s">
        <v>6473</v>
      </c>
      <c r="C11" s="258" t="s">
        <v>6490</v>
      </c>
      <c r="D11" s="261" t="s">
        <v>6491</v>
      </c>
      <c r="E11" s="262" t="s">
        <v>6476</v>
      </c>
      <c r="F11" s="265" t="s">
        <v>6477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6472</v>
      </c>
      <c r="B12" s="257" t="s">
        <v>6473</v>
      </c>
      <c r="C12" s="258" t="s">
        <v>6492</v>
      </c>
      <c r="D12" s="261" t="s">
        <v>6493</v>
      </c>
      <c r="E12" s="262" t="s">
        <v>6476</v>
      </c>
      <c r="F12" s="265" t="s">
        <v>6477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6472</v>
      </c>
      <c r="B13" s="257" t="s">
        <v>6473</v>
      </c>
      <c r="C13" s="258" t="s">
        <v>6494</v>
      </c>
      <c r="D13" s="261" t="s">
        <v>6495</v>
      </c>
      <c r="E13" s="262" t="s">
        <v>6476</v>
      </c>
      <c r="F13" s="265" t="s">
        <v>6477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6472</v>
      </c>
      <c r="B14" s="257" t="s">
        <v>6473</v>
      </c>
      <c r="C14" s="258" t="s">
        <v>6496</v>
      </c>
      <c r="D14" s="261" t="s">
        <v>6497</v>
      </c>
      <c r="E14" s="262" t="s">
        <v>6476</v>
      </c>
      <c r="F14" s="265" t="s">
        <v>6477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6472</v>
      </c>
      <c r="B15" s="257" t="s">
        <v>6473</v>
      </c>
      <c r="C15" s="258" t="s">
        <v>6498</v>
      </c>
      <c r="D15" s="261" t="s">
        <v>6499</v>
      </c>
      <c r="E15" s="262" t="s">
        <v>6476</v>
      </c>
      <c r="F15" s="265" t="s">
        <v>6477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6472</v>
      </c>
      <c r="B16" s="257" t="s">
        <v>6473</v>
      </c>
      <c r="C16" s="258" t="s">
        <v>6500</v>
      </c>
      <c r="D16" s="261" t="s">
        <v>6501</v>
      </c>
      <c r="E16" s="262" t="s">
        <v>6476</v>
      </c>
      <c r="F16" s="265" t="s">
        <v>6477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6472</v>
      </c>
      <c r="B17" s="256" t="s">
        <v>6502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6472</v>
      </c>
      <c r="B18" s="257" t="s">
        <v>6502</v>
      </c>
      <c r="C18" s="258" t="s">
        <v>6503</v>
      </c>
      <c r="D18" s="261" t="s">
        <v>6504</v>
      </c>
      <c r="E18" s="262" t="s">
        <v>6505</v>
      </c>
      <c r="F18" s="265" t="s">
        <v>6506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6472</v>
      </c>
      <c r="B19" s="257" t="s">
        <v>6502</v>
      </c>
      <c r="C19" s="258" t="s">
        <v>6507</v>
      </c>
      <c r="D19" s="261" t="s">
        <v>6508</v>
      </c>
      <c r="E19" s="262" t="s">
        <v>6505</v>
      </c>
      <c r="F19" s="265" t="s">
        <v>6506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6472</v>
      </c>
      <c r="B20" s="257" t="s">
        <v>6502</v>
      </c>
      <c r="C20" s="258" t="s">
        <v>6509</v>
      </c>
      <c r="D20" s="261" t="s">
        <v>6510</v>
      </c>
      <c r="E20" s="262" t="s">
        <v>6505</v>
      </c>
      <c r="F20" s="265" t="s">
        <v>6506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6472</v>
      </c>
      <c r="B21" s="257" t="s">
        <v>6502</v>
      </c>
      <c r="C21" s="258" t="s">
        <v>6511</v>
      </c>
      <c r="D21" s="261" t="s">
        <v>6512</v>
      </c>
      <c r="E21" s="262" t="s">
        <v>6505</v>
      </c>
      <c r="F21" s="265" t="s">
        <v>6506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6472</v>
      </c>
      <c r="B22" s="257" t="s">
        <v>6502</v>
      </c>
      <c r="C22" s="258" t="s">
        <v>6513</v>
      </c>
      <c r="D22" s="261" t="s">
        <v>6514</v>
      </c>
      <c r="E22" s="262" t="s">
        <v>6505</v>
      </c>
      <c r="F22" s="265" t="s">
        <v>6506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6472</v>
      </c>
      <c r="B23" s="257" t="s">
        <v>6502</v>
      </c>
      <c r="C23" s="258" t="s">
        <v>6515</v>
      </c>
      <c r="D23" s="261" t="s">
        <v>6516</v>
      </c>
      <c r="E23" s="262" t="s">
        <v>6476</v>
      </c>
      <c r="F23" s="265" t="s">
        <v>6477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6472</v>
      </c>
      <c r="B24" s="257" t="s">
        <v>6502</v>
      </c>
      <c r="C24" s="258" t="s">
        <v>6517</v>
      </c>
      <c r="D24" s="261" t="s">
        <v>6518</v>
      </c>
      <c r="E24" s="262" t="s">
        <v>6476</v>
      </c>
      <c r="F24" s="265" t="s">
        <v>6477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6472</v>
      </c>
      <c r="B25" s="257" t="s">
        <v>6502</v>
      </c>
      <c r="C25" s="258" t="s">
        <v>6519</v>
      </c>
      <c r="D25" s="261" t="s">
        <v>6520</v>
      </c>
      <c r="E25" s="262" t="s">
        <v>6476</v>
      </c>
      <c r="F25" s="265" t="s">
        <v>6521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6472</v>
      </c>
      <c r="B26" s="257" t="s">
        <v>6502</v>
      </c>
      <c r="C26" s="258" t="s">
        <v>6522</v>
      </c>
      <c r="D26" s="261" t="s">
        <v>6523</v>
      </c>
      <c r="E26" s="262" t="s">
        <v>6476</v>
      </c>
      <c r="F26" s="265" t="s">
        <v>6521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6472</v>
      </c>
      <c r="B27" s="257" t="s">
        <v>6502</v>
      </c>
      <c r="C27" s="258" t="s">
        <v>6524</v>
      </c>
      <c r="D27" s="261" t="s">
        <v>6525</v>
      </c>
      <c r="E27" s="262" t="s">
        <v>6476</v>
      </c>
      <c r="F27" s="265" t="s">
        <v>6521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6472</v>
      </c>
      <c r="B28" s="257" t="s">
        <v>6502</v>
      </c>
      <c r="C28" s="258" t="s">
        <v>6526</v>
      </c>
      <c r="D28" s="261" t="s">
        <v>6527</v>
      </c>
      <c r="E28" s="262" t="s">
        <v>6476</v>
      </c>
      <c r="F28" s="265" t="s">
        <v>6521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6472</v>
      </c>
      <c r="B29" s="257" t="s">
        <v>6502</v>
      </c>
      <c r="C29" s="258" t="s">
        <v>6528</v>
      </c>
      <c r="D29" s="261" t="s">
        <v>6529</v>
      </c>
      <c r="E29" s="262" t="s">
        <v>6476</v>
      </c>
      <c r="F29" s="265" t="s">
        <v>6521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6472</v>
      </c>
      <c r="B30" s="257" t="s">
        <v>6502</v>
      </c>
      <c r="C30" s="258" t="s">
        <v>6530</v>
      </c>
      <c r="D30" s="261" t="s">
        <v>6531</v>
      </c>
      <c r="E30" s="262" t="s">
        <v>6476</v>
      </c>
      <c r="F30" s="265" t="s">
        <v>6521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6472</v>
      </c>
      <c r="B31" s="257" t="s">
        <v>6502</v>
      </c>
      <c r="C31" s="258" t="s">
        <v>6532</v>
      </c>
      <c r="D31" s="261" t="s">
        <v>6533</v>
      </c>
      <c r="E31" s="262" t="s">
        <v>6476</v>
      </c>
      <c r="F31" s="265" t="s">
        <v>6521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6472</v>
      </c>
      <c r="B32" s="257" t="s">
        <v>6502</v>
      </c>
      <c r="C32" s="258" t="s">
        <v>6534</v>
      </c>
      <c r="D32" s="261" t="s">
        <v>6535</v>
      </c>
      <c r="E32" s="262" t="s">
        <v>6476</v>
      </c>
      <c r="F32" s="265" t="s">
        <v>6521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6472</v>
      </c>
      <c r="B33" s="257" t="s">
        <v>6502</v>
      </c>
      <c r="C33" s="258" t="s">
        <v>6536</v>
      </c>
      <c r="D33" s="261" t="s">
        <v>6537</v>
      </c>
      <c r="E33" s="262" t="s">
        <v>6505</v>
      </c>
      <c r="F33" s="265" t="s">
        <v>6506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6472</v>
      </c>
      <c r="B34" s="257" t="s">
        <v>6502</v>
      </c>
      <c r="C34" s="258" t="s">
        <v>6538</v>
      </c>
      <c r="D34" s="261" t="s">
        <v>6539</v>
      </c>
      <c r="E34" s="262" t="s">
        <v>6476</v>
      </c>
      <c r="F34" s="265" t="s">
        <v>6521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6472</v>
      </c>
      <c r="B35" s="256" t="s">
        <v>6540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6472</v>
      </c>
      <c r="B36" s="257" t="s">
        <v>6540</v>
      </c>
      <c r="C36" s="258" t="s">
        <v>6541</v>
      </c>
      <c r="D36" s="261" t="s">
        <v>6542</v>
      </c>
      <c r="E36" s="262" t="s">
        <v>6476</v>
      </c>
      <c r="F36" s="265" t="s">
        <v>6521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6472</v>
      </c>
      <c r="B37" s="257" t="s">
        <v>6540</v>
      </c>
      <c r="C37" s="258" t="s">
        <v>6543</v>
      </c>
      <c r="D37" s="261" t="s">
        <v>6544</v>
      </c>
      <c r="E37" s="262" t="s">
        <v>6476</v>
      </c>
      <c r="F37" s="265" t="s">
        <v>6545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6472</v>
      </c>
      <c r="B38" s="257" t="s">
        <v>6540</v>
      </c>
      <c r="C38" s="258" t="s">
        <v>6546</v>
      </c>
      <c r="D38" s="261" t="s">
        <v>6547</v>
      </c>
      <c r="E38" s="262" t="s">
        <v>6476</v>
      </c>
      <c r="F38" s="265" t="s">
        <v>6545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6472</v>
      </c>
      <c r="B39" s="257" t="s">
        <v>6540</v>
      </c>
      <c r="C39" s="258" t="s">
        <v>6548</v>
      </c>
      <c r="D39" s="261" t="s">
        <v>6549</v>
      </c>
      <c r="E39" s="262" t="s">
        <v>6476</v>
      </c>
      <c r="F39" s="265" t="s">
        <v>6545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6472</v>
      </c>
      <c r="B40" s="257" t="s">
        <v>6540</v>
      </c>
      <c r="C40" s="258" t="s">
        <v>6550</v>
      </c>
      <c r="D40" s="261" t="s">
        <v>6551</v>
      </c>
      <c r="E40" s="262" t="s">
        <v>6476</v>
      </c>
      <c r="F40" s="265" t="s">
        <v>6545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6472</v>
      </c>
      <c r="B41" s="257" t="s">
        <v>6540</v>
      </c>
      <c r="C41" s="258" t="s">
        <v>6552</v>
      </c>
      <c r="D41" s="261" t="s">
        <v>6553</v>
      </c>
      <c r="E41" s="262" t="s">
        <v>6476</v>
      </c>
      <c r="F41" s="265" t="s">
        <v>6545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6472</v>
      </c>
      <c r="B42" s="257" t="s">
        <v>6540</v>
      </c>
      <c r="C42" s="258" t="s">
        <v>6554</v>
      </c>
      <c r="D42" s="261" t="s">
        <v>6555</v>
      </c>
      <c r="E42" s="262" t="s">
        <v>6476</v>
      </c>
      <c r="F42" s="265" t="s">
        <v>6545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6472</v>
      </c>
      <c r="B43" s="257" t="s">
        <v>6540</v>
      </c>
      <c r="C43" s="258" t="s">
        <v>6556</v>
      </c>
      <c r="D43" s="261" t="s">
        <v>6557</v>
      </c>
      <c r="E43" s="262" t="s">
        <v>6476</v>
      </c>
      <c r="F43" s="265" t="s">
        <v>6545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6472</v>
      </c>
      <c r="B44" s="257" t="s">
        <v>6540</v>
      </c>
      <c r="C44" s="258" t="s">
        <v>6558</v>
      </c>
      <c r="D44" s="261" t="s">
        <v>6559</v>
      </c>
      <c r="E44" s="262" t="s">
        <v>6476</v>
      </c>
      <c r="F44" s="265" t="s">
        <v>6545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6472</v>
      </c>
      <c r="B45" s="257" t="s">
        <v>6540</v>
      </c>
      <c r="C45" s="258" t="s">
        <v>6560</v>
      </c>
      <c r="D45" s="261" t="s">
        <v>6561</v>
      </c>
      <c r="E45" s="262" t="s">
        <v>6476</v>
      </c>
      <c r="F45" s="265" t="s">
        <v>6545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6472</v>
      </c>
      <c r="B46" s="257" t="s">
        <v>6540</v>
      </c>
      <c r="C46" s="258" t="s">
        <v>6562</v>
      </c>
      <c r="D46" s="261" t="s">
        <v>6563</v>
      </c>
      <c r="E46" s="262" t="s">
        <v>6476</v>
      </c>
      <c r="F46" s="265" t="s">
        <v>6545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6472</v>
      </c>
      <c r="B47" s="257" t="s">
        <v>6540</v>
      </c>
      <c r="C47" s="258" t="s">
        <v>6564</v>
      </c>
      <c r="D47" s="261" t="s">
        <v>6565</v>
      </c>
      <c r="E47" s="262" t="s">
        <v>6476</v>
      </c>
      <c r="F47" s="265" t="s">
        <v>6545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6472</v>
      </c>
      <c r="B48" s="257" t="s">
        <v>6540</v>
      </c>
      <c r="C48" s="258" t="s">
        <v>6566</v>
      </c>
      <c r="D48" s="261" t="s">
        <v>6567</v>
      </c>
      <c r="E48" s="262" t="s">
        <v>6476</v>
      </c>
      <c r="F48" s="265" t="s">
        <v>6545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6472</v>
      </c>
      <c r="B49" s="257" t="s">
        <v>6540</v>
      </c>
      <c r="C49" s="258" t="s">
        <v>6568</v>
      </c>
      <c r="D49" s="261" t="s">
        <v>6569</v>
      </c>
      <c r="E49" s="262" t="s">
        <v>6476</v>
      </c>
      <c r="F49" s="265" t="s">
        <v>6545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6472</v>
      </c>
      <c r="B50" s="256" t="s">
        <v>3742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6472</v>
      </c>
      <c r="B51" s="257" t="s">
        <v>3742</v>
      </c>
      <c r="C51" s="258" t="s">
        <v>6570</v>
      </c>
      <c r="D51" s="261" t="s">
        <v>6571</v>
      </c>
      <c r="E51" s="262" t="s">
        <v>6572</v>
      </c>
      <c r="F51" s="265" t="s">
        <v>6573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6472</v>
      </c>
      <c r="B52" s="257" t="s">
        <v>3742</v>
      </c>
      <c r="C52" s="258" t="s">
        <v>6574</v>
      </c>
      <c r="D52" s="261" t="s">
        <v>6575</v>
      </c>
      <c r="E52" s="262" t="s">
        <v>6572</v>
      </c>
      <c r="F52" s="265" t="s">
        <v>6573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6472</v>
      </c>
      <c r="B53" s="257" t="s">
        <v>3742</v>
      </c>
      <c r="C53" s="258" t="s">
        <v>6576</v>
      </c>
      <c r="D53" s="261" t="s">
        <v>6577</v>
      </c>
      <c r="E53" s="262" t="s">
        <v>6572</v>
      </c>
      <c r="F53" s="265" t="s">
        <v>6573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6472</v>
      </c>
      <c r="B54" s="257" t="s">
        <v>3742</v>
      </c>
      <c r="C54" s="258" t="s">
        <v>6578</v>
      </c>
      <c r="D54" s="261" t="s">
        <v>6579</v>
      </c>
      <c r="E54" s="262" t="s">
        <v>6572</v>
      </c>
      <c r="F54" s="265" t="s">
        <v>6573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6472</v>
      </c>
      <c r="B55" s="257" t="s">
        <v>3742</v>
      </c>
      <c r="C55" s="258" t="s">
        <v>6580</v>
      </c>
      <c r="D55" s="261" t="s">
        <v>6581</v>
      </c>
      <c r="E55" s="262" t="s">
        <v>6572</v>
      </c>
      <c r="F55" s="265" t="s">
        <v>6573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6472</v>
      </c>
      <c r="B56" s="257" t="s">
        <v>3742</v>
      </c>
      <c r="C56" s="258" t="s">
        <v>6582</v>
      </c>
      <c r="D56" s="261" t="s">
        <v>6583</v>
      </c>
      <c r="E56" s="262" t="s">
        <v>6572</v>
      </c>
      <c r="F56" s="265" t="s">
        <v>6573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6472</v>
      </c>
      <c r="B57" s="257" t="s">
        <v>3742</v>
      </c>
      <c r="C57" s="258" t="s">
        <v>6584</v>
      </c>
      <c r="D57" s="261" t="s">
        <v>6585</v>
      </c>
      <c r="E57" s="262" t="s">
        <v>6572</v>
      </c>
      <c r="F57" s="265" t="s">
        <v>6573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6472</v>
      </c>
      <c r="B58" s="257" t="s">
        <v>3742</v>
      </c>
      <c r="C58" s="258" t="s">
        <v>6586</v>
      </c>
      <c r="D58" s="261" t="s">
        <v>6587</v>
      </c>
      <c r="E58" s="262" t="s">
        <v>6476</v>
      </c>
      <c r="F58" s="265" t="s">
        <v>6573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6472</v>
      </c>
      <c r="B59" s="257" t="s">
        <v>3742</v>
      </c>
      <c r="C59" s="258" t="s">
        <v>6588</v>
      </c>
      <c r="D59" s="261" t="s">
        <v>6589</v>
      </c>
      <c r="E59" s="262" t="s">
        <v>6476</v>
      </c>
      <c r="F59" s="265" t="s">
        <v>6573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6472</v>
      </c>
      <c r="B60" s="256" t="s">
        <v>6590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6472</v>
      </c>
      <c r="B61" s="257" t="s">
        <v>6590</v>
      </c>
      <c r="C61" s="258" t="s">
        <v>6591</v>
      </c>
      <c r="D61" s="261" t="s">
        <v>6592</v>
      </c>
      <c r="E61" s="262" t="s">
        <v>6476</v>
      </c>
      <c r="F61" s="265" t="s">
        <v>6593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6472</v>
      </c>
      <c r="B62" s="257" t="s">
        <v>6590</v>
      </c>
      <c r="C62" s="258" t="s">
        <v>6594</v>
      </c>
      <c r="D62" s="261" t="s">
        <v>6595</v>
      </c>
      <c r="E62" s="262" t="s">
        <v>6476</v>
      </c>
      <c r="F62" s="265" t="s">
        <v>6593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6472</v>
      </c>
      <c r="B63" s="257" t="s">
        <v>6590</v>
      </c>
      <c r="C63" s="258" t="s">
        <v>6596</v>
      </c>
      <c r="D63" s="261" t="s">
        <v>6597</v>
      </c>
      <c r="E63" s="262" t="s">
        <v>6476</v>
      </c>
      <c r="F63" s="265" t="s">
        <v>6593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6472</v>
      </c>
      <c r="B64" s="257" t="s">
        <v>6590</v>
      </c>
      <c r="C64" s="258" t="s">
        <v>6598</v>
      </c>
      <c r="D64" s="261" t="s">
        <v>6599</v>
      </c>
      <c r="E64" s="262" t="s">
        <v>6476</v>
      </c>
      <c r="F64" s="265" t="s">
        <v>6593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6472</v>
      </c>
      <c r="B65" s="257" t="s">
        <v>6590</v>
      </c>
      <c r="C65" s="258" t="s">
        <v>6600</v>
      </c>
      <c r="D65" s="261" t="s">
        <v>6601</v>
      </c>
      <c r="E65" s="262" t="s">
        <v>6476</v>
      </c>
      <c r="F65" s="265" t="s">
        <v>6593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6472</v>
      </c>
      <c r="B66" s="257" t="s">
        <v>6590</v>
      </c>
      <c r="C66" s="258" t="s">
        <v>6602</v>
      </c>
      <c r="D66" s="261" t="s">
        <v>6603</v>
      </c>
      <c r="E66" s="262" t="s">
        <v>6476</v>
      </c>
      <c r="F66" s="265" t="s">
        <v>6593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6472</v>
      </c>
      <c r="B67" s="257" t="s">
        <v>6590</v>
      </c>
      <c r="C67" s="258" t="s">
        <v>6604</v>
      </c>
      <c r="D67" s="261" t="s">
        <v>6605</v>
      </c>
      <c r="E67" s="262" t="s">
        <v>6476</v>
      </c>
      <c r="F67" s="265" t="s">
        <v>6593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6472</v>
      </c>
      <c r="B68" s="257" t="s">
        <v>6590</v>
      </c>
      <c r="C68" s="258" t="s">
        <v>6606</v>
      </c>
      <c r="D68" s="261" t="s">
        <v>6607</v>
      </c>
      <c r="E68" s="262" t="s">
        <v>6476</v>
      </c>
      <c r="F68" s="265" t="s">
        <v>6608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6472</v>
      </c>
      <c r="B69" s="257" t="s">
        <v>6590</v>
      </c>
      <c r="C69" s="258" t="s">
        <v>6609</v>
      </c>
      <c r="D69" s="261" t="s">
        <v>6610</v>
      </c>
      <c r="E69" s="262" t="s">
        <v>6476</v>
      </c>
      <c r="F69" s="265" t="s">
        <v>6608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6472</v>
      </c>
      <c r="B70" s="257" t="s">
        <v>6590</v>
      </c>
      <c r="C70" s="258" t="s">
        <v>6611</v>
      </c>
      <c r="D70" s="261" t="s">
        <v>6612</v>
      </c>
      <c r="E70" s="262" t="s">
        <v>6476</v>
      </c>
      <c r="F70" s="265" t="s">
        <v>6608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6472</v>
      </c>
      <c r="B71" s="257" t="s">
        <v>6590</v>
      </c>
      <c r="C71" s="258" t="s">
        <v>6613</v>
      </c>
      <c r="D71" s="261" t="s">
        <v>6614</v>
      </c>
      <c r="E71" s="262" t="s">
        <v>6476</v>
      </c>
      <c r="F71" s="265" t="s">
        <v>6615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6472</v>
      </c>
      <c r="B72" s="257" t="s">
        <v>6590</v>
      </c>
      <c r="C72" s="258" t="s">
        <v>6616</v>
      </c>
      <c r="D72" s="261" t="s">
        <v>6617</v>
      </c>
      <c r="E72" s="262" t="s">
        <v>6476</v>
      </c>
      <c r="F72" s="265" t="s">
        <v>6593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6472</v>
      </c>
      <c r="B73" s="257" t="s">
        <v>6590</v>
      </c>
      <c r="C73" s="258" t="s">
        <v>6618</v>
      </c>
      <c r="D73" s="261" t="s">
        <v>6619</v>
      </c>
      <c r="E73" s="262" t="s">
        <v>6620</v>
      </c>
      <c r="F73" s="265" t="s">
        <v>6593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6472</v>
      </c>
      <c r="B74" s="256" t="s">
        <v>6621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6472</v>
      </c>
      <c r="B75" s="257" t="s">
        <v>6621</v>
      </c>
      <c r="C75" s="258" t="s">
        <v>6622</v>
      </c>
      <c r="D75" s="261" t="s">
        <v>6623</v>
      </c>
      <c r="E75" s="262" t="s">
        <v>6620</v>
      </c>
      <c r="F75" s="265" t="s">
        <v>6624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6472</v>
      </c>
      <c r="B76" s="257" t="s">
        <v>6621</v>
      </c>
      <c r="C76" s="258" t="s">
        <v>6625</v>
      </c>
      <c r="D76" s="261" t="s">
        <v>6626</v>
      </c>
      <c r="E76" s="262" t="s">
        <v>6620</v>
      </c>
      <c r="F76" s="265" t="s">
        <v>6624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6472</v>
      </c>
      <c r="B77" s="257" t="s">
        <v>6621</v>
      </c>
      <c r="C77" s="258" t="s">
        <v>6627</v>
      </c>
      <c r="D77" s="261" t="s">
        <v>6628</v>
      </c>
      <c r="E77" s="262" t="s">
        <v>6620</v>
      </c>
      <c r="F77" s="265" t="s">
        <v>6624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6472</v>
      </c>
      <c r="B78" s="257" t="s">
        <v>6621</v>
      </c>
      <c r="C78" s="258" t="s">
        <v>6629</v>
      </c>
      <c r="D78" s="261" t="s">
        <v>6630</v>
      </c>
      <c r="E78" s="262" t="s">
        <v>6620</v>
      </c>
      <c r="F78" s="265" t="s">
        <v>6624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6472</v>
      </c>
      <c r="B79" s="257" t="s">
        <v>6621</v>
      </c>
      <c r="C79" s="258" t="s">
        <v>6631</v>
      </c>
      <c r="D79" s="261" t="s">
        <v>6632</v>
      </c>
      <c r="E79" s="262" t="s">
        <v>6620</v>
      </c>
      <c r="F79" s="265" t="s">
        <v>6624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6472</v>
      </c>
      <c r="B80" s="257" t="s">
        <v>6621</v>
      </c>
      <c r="C80" s="258" t="s">
        <v>6633</v>
      </c>
      <c r="D80" s="261" t="s">
        <v>6634</v>
      </c>
      <c r="E80" s="262" t="s">
        <v>6620</v>
      </c>
      <c r="F80" s="265" t="s">
        <v>6624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6472</v>
      </c>
      <c r="B81" s="257" t="s">
        <v>6621</v>
      </c>
      <c r="C81" s="258" t="s">
        <v>6635</v>
      </c>
      <c r="D81" s="261" t="s">
        <v>6636</v>
      </c>
      <c r="E81" s="262" t="s">
        <v>6620</v>
      </c>
      <c r="F81" s="265" t="s">
        <v>6624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6472</v>
      </c>
      <c r="B82" s="257" t="s">
        <v>6621</v>
      </c>
      <c r="C82" s="258" t="s">
        <v>6637</v>
      </c>
      <c r="D82" s="261" t="s">
        <v>6638</v>
      </c>
      <c r="E82" s="262" t="s">
        <v>6620</v>
      </c>
      <c r="F82" s="265" t="s">
        <v>6624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6472</v>
      </c>
      <c r="B83" s="257" t="s">
        <v>6621</v>
      </c>
      <c r="C83" s="258" t="s">
        <v>6639</v>
      </c>
      <c r="D83" s="261" t="s">
        <v>6640</v>
      </c>
      <c r="E83" s="262" t="s">
        <v>6620</v>
      </c>
      <c r="F83" s="265" t="s">
        <v>6624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6472</v>
      </c>
      <c r="B84" s="257" t="s">
        <v>6621</v>
      </c>
      <c r="C84" s="258" t="s">
        <v>6641</v>
      </c>
      <c r="D84" s="261" t="s">
        <v>6642</v>
      </c>
      <c r="E84" s="262" t="s">
        <v>6620</v>
      </c>
      <c r="F84" s="265" t="s">
        <v>6624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6472</v>
      </c>
      <c r="B85" s="257" t="s">
        <v>6621</v>
      </c>
      <c r="C85" s="258" t="s">
        <v>6643</v>
      </c>
      <c r="D85" s="261" t="s">
        <v>6644</v>
      </c>
      <c r="E85" s="262" t="s">
        <v>6620</v>
      </c>
      <c r="F85" s="265" t="s">
        <v>6624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6472</v>
      </c>
      <c r="B86" s="257" t="s">
        <v>6621</v>
      </c>
      <c r="C86" s="258" t="s">
        <v>6645</v>
      </c>
      <c r="D86" s="261" t="s">
        <v>6646</v>
      </c>
      <c r="E86" s="262" t="s">
        <v>6620</v>
      </c>
      <c r="F86" s="265" t="s">
        <v>6624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6472</v>
      </c>
      <c r="B87" s="257" t="s">
        <v>6621</v>
      </c>
      <c r="C87" s="258" t="s">
        <v>6647</v>
      </c>
      <c r="D87" s="261" t="s">
        <v>6648</v>
      </c>
      <c r="E87" s="262" t="s">
        <v>6620</v>
      </c>
      <c r="F87" s="265" t="s">
        <v>6624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6472</v>
      </c>
      <c r="B88" s="257" t="s">
        <v>6621</v>
      </c>
      <c r="C88" s="258" t="s">
        <v>6649</v>
      </c>
      <c r="D88" s="261" t="s">
        <v>6650</v>
      </c>
      <c r="E88" s="262" t="s">
        <v>6620</v>
      </c>
      <c r="F88" s="265" t="s">
        <v>6608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6472</v>
      </c>
      <c r="B89" s="257" t="s">
        <v>6621</v>
      </c>
      <c r="C89" s="258" t="s">
        <v>6651</v>
      </c>
      <c r="D89" s="261" t="s">
        <v>6652</v>
      </c>
      <c r="E89" s="262" t="s">
        <v>6620</v>
      </c>
      <c r="F89" s="265" t="s">
        <v>6608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6472</v>
      </c>
      <c r="B90" s="257" t="s">
        <v>6621</v>
      </c>
      <c r="C90" s="258" t="s">
        <v>6653</v>
      </c>
      <c r="D90" s="261" t="s">
        <v>6654</v>
      </c>
      <c r="E90" s="262" t="s">
        <v>6620</v>
      </c>
      <c r="F90" s="265" t="s">
        <v>6608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6472</v>
      </c>
      <c r="B91" s="256" t="s">
        <v>6655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6472</v>
      </c>
      <c r="B92" s="257" t="s">
        <v>6655</v>
      </c>
      <c r="C92" s="258" t="s">
        <v>6656</v>
      </c>
      <c r="D92" s="261" t="s">
        <v>6657</v>
      </c>
      <c r="E92" s="262" t="s">
        <v>6476</v>
      </c>
      <c r="F92" s="265" t="s">
        <v>6608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6472</v>
      </c>
      <c r="B93" s="257" t="s">
        <v>6655</v>
      </c>
      <c r="C93" s="258" t="s">
        <v>6658</v>
      </c>
      <c r="D93" s="261" t="s">
        <v>6659</v>
      </c>
      <c r="E93" s="262" t="s">
        <v>6476</v>
      </c>
      <c r="F93" s="265" t="s">
        <v>6608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6472</v>
      </c>
      <c r="B94" s="257" t="s">
        <v>6655</v>
      </c>
      <c r="C94" s="258" t="s">
        <v>6660</v>
      </c>
      <c r="D94" s="261" t="s">
        <v>6661</v>
      </c>
      <c r="E94" s="262" t="s">
        <v>6476</v>
      </c>
      <c r="F94" s="265" t="s">
        <v>6608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6472</v>
      </c>
      <c r="B95" s="257" t="s">
        <v>6655</v>
      </c>
      <c r="C95" s="258" t="s">
        <v>6662</v>
      </c>
      <c r="D95" s="261" t="s">
        <v>6663</v>
      </c>
      <c r="E95" s="262" t="s">
        <v>6476</v>
      </c>
      <c r="F95" s="265" t="s">
        <v>6608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6472</v>
      </c>
      <c r="B96" s="257" t="s">
        <v>6655</v>
      </c>
      <c r="C96" s="258" t="s">
        <v>6664</v>
      </c>
      <c r="D96" s="261" t="s">
        <v>6665</v>
      </c>
      <c r="E96" s="262" t="s">
        <v>6476</v>
      </c>
      <c r="F96" s="265" t="s">
        <v>6608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6472</v>
      </c>
      <c r="B97" s="257" t="s">
        <v>6655</v>
      </c>
      <c r="C97" s="258" t="s">
        <v>6666</v>
      </c>
      <c r="D97" s="261" t="s">
        <v>6667</v>
      </c>
      <c r="E97" s="262" t="s">
        <v>6476</v>
      </c>
      <c r="F97" s="265" t="s">
        <v>6668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6472</v>
      </c>
      <c r="B98" s="257" t="s">
        <v>6655</v>
      </c>
      <c r="C98" s="258" t="s">
        <v>6669</v>
      </c>
      <c r="D98" s="261" t="s">
        <v>6670</v>
      </c>
      <c r="E98" s="262" t="s">
        <v>6476</v>
      </c>
      <c r="F98" s="265" t="s">
        <v>6668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6472</v>
      </c>
      <c r="B99" s="257" t="s">
        <v>6655</v>
      </c>
      <c r="C99" s="258" t="s">
        <v>6671</v>
      </c>
      <c r="D99" s="261" t="s">
        <v>6672</v>
      </c>
      <c r="E99" s="262" t="s">
        <v>6476</v>
      </c>
      <c r="F99" s="265" t="s">
        <v>6668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6472</v>
      </c>
      <c r="B100" s="257" t="s">
        <v>6655</v>
      </c>
      <c r="C100" s="258" t="s">
        <v>6673</v>
      </c>
      <c r="D100" s="261" t="s">
        <v>6674</v>
      </c>
      <c r="E100" s="262" t="s">
        <v>6476</v>
      </c>
      <c r="F100" s="265" t="s">
        <v>6668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6472</v>
      </c>
      <c r="B101" s="257" t="s">
        <v>6655</v>
      </c>
      <c r="C101" s="258" t="s">
        <v>6675</v>
      </c>
      <c r="D101" s="261" t="s">
        <v>6676</v>
      </c>
      <c r="E101" s="262" t="s">
        <v>6476</v>
      </c>
      <c r="F101" s="265" t="s">
        <v>6608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6472</v>
      </c>
      <c r="B102" s="257" t="s">
        <v>6655</v>
      </c>
      <c r="C102" s="258" t="s">
        <v>6677</v>
      </c>
      <c r="D102" s="261" t="s">
        <v>6678</v>
      </c>
      <c r="E102" s="262" t="s">
        <v>6620</v>
      </c>
      <c r="F102" s="265" t="s">
        <v>6608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6472</v>
      </c>
      <c r="B103" s="257" t="s">
        <v>6655</v>
      </c>
      <c r="C103" s="258" t="s">
        <v>6679</v>
      </c>
      <c r="D103" s="261" t="s">
        <v>6680</v>
      </c>
      <c r="E103" s="262" t="s">
        <v>6620</v>
      </c>
      <c r="F103" s="265" t="s">
        <v>6608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6472</v>
      </c>
      <c r="B104" s="257" t="s">
        <v>6655</v>
      </c>
      <c r="C104" s="258" t="s">
        <v>6681</v>
      </c>
      <c r="D104" s="261" t="s">
        <v>6682</v>
      </c>
      <c r="E104" s="262" t="s">
        <v>6620</v>
      </c>
      <c r="F104" s="265" t="s">
        <v>6608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6472</v>
      </c>
      <c r="B105" s="257" t="s">
        <v>6655</v>
      </c>
      <c r="C105" s="258" t="s">
        <v>6683</v>
      </c>
      <c r="D105" s="261" t="s">
        <v>6684</v>
      </c>
      <c r="E105" s="262" t="s">
        <v>6505</v>
      </c>
      <c r="F105" s="265" t="s">
        <v>6608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6472</v>
      </c>
      <c r="B106" s="256" t="s">
        <v>6685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6472</v>
      </c>
      <c r="B107" s="257" t="s">
        <v>6685</v>
      </c>
      <c r="C107" s="258" t="s">
        <v>6686</v>
      </c>
      <c r="D107" s="261" t="s">
        <v>6687</v>
      </c>
      <c r="E107" s="262" t="s">
        <v>6620</v>
      </c>
      <c r="F107" s="265" t="s">
        <v>6608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6472</v>
      </c>
      <c r="B108" s="257" t="s">
        <v>6685</v>
      </c>
      <c r="C108" s="258" t="s">
        <v>6688</v>
      </c>
      <c r="D108" s="261" t="s">
        <v>6689</v>
      </c>
      <c r="E108" s="262" t="s">
        <v>6620</v>
      </c>
      <c r="F108" s="265" t="s">
        <v>6608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6472</v>
      </c>
      <c r="B109" s="257" t="s">
        <v>6685</v>
      </c>
      <c r="C109" s="258" t="s">
        <v>6690</v>
      </c>
      <c r="D109" s="261" t="s">
        <v>6691</v>
      </c>
      <c r="E109" s="262" t="s">
        <v>6620</v>
      </c>
      <c r="F109" s="265" t="s">
        <v>6608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6472</v>
      </c>
      <c r="B110" s="257" t="s">
        <v>6685</v>
      </c>
      <c r="C110" s="258" t="s">
        <v>6692</v>
      </c>
      <c r="D110" s="261" t="s">
        <v>6693</v>
      </c>
      <c r="E110" s="262" t="s">
        <v>6620</v>
      </c>
      <c r="F110" s="265" t="s">
        <v>6608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6472</v>
      </c>
      <c r="B111" s="257" t="s">
        <v>6685</v>
      </c>
      <c r="C111" s="258" t="s">
        <v>6694</v>
      </c>
      <c r="D111" s="261" t="s">
        <v>6695</v>
      </c>
      <c r="E111" s="262" t="s">
        <v>6620</v>
      </c>
      <c r="F111" s="265" t="s">
        <v>6608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6472</v>
      </c>
      <c r="B112" s="257" t="s">
        <v>6685</v>
      </c>
      <c r="C112" s="258" t="s">
        <v>6696</v>
      </c>
      <c r="D112" s="261" t="s">
        <v>6697</v>
      </c>
      <c r="E112" s="262" t="s">
        <v>6620</v>
      </c>
      <c r="F112" s="265" t="s">
        <v>6608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6472</v>
      </c>
      <c r="B113" s="257" t="s">
        <v>6685</v>
      </c>
      <c r="C113" s="258" t="s">
        <v>6698</v>
      </c>
      <c r="D113" s="261" t="s">
        <v>6699</v>
      </c>
      <c r="E113" s="262" t="s">
        <v>6620</v>
      </c>
      <c r="F113" s="265" t="s">
        <v>6608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6472</v>
      </c>
      <c r="B114" s="257" t="s">
        <v>6685</v>
      </c>
      <c r="C114" s="258" t="s">
        <v>6700</v>
      </c>
      <c r="D114" s="261" t="s">
        <v>6701</v>
      </c>
      <c r="E114" s="262" t="s">
        <v>6620</v>
      </c>
      <c r="F114" s="265" t="s">
        <v>6608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6472</v>
      </c>
      <c r="B115" s="257" t="s">
        <v>6685</v>
      </c>
      <c r="C115" s="258" t="s">
        <v>6702</v>
      </c>
      <c r="D115" s="261" t="s">
        <v>6703</v>
      </c>
      <c r="E115" s="262" t="s">
        <v>6620</v>
      </c>
      <c r="F115" s="265" t="s">
        <v>6608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6472</v>
      </c>
      <c r="B116" s="257" t="s">
        <v>6685</v>
      </c>
      <c r="C116" s="258" t="s">
        <v>6704</v>
      </c>
      <c r="D116" s="261" t="s">
        <v>6705</v>
      </c>
      <c r="E116" s="262" t="s">
        <v>6620</v>
      </c>
      <c r="F116" s="265" t="s">
        <v>6608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6472</v>
      </c>
      <c r="B117" s="257" t="s">
        <v>6685</v>
      </c>
      <c r="C117" s="258" t="s">
        <v>6706</v>
      </c>
      <c r="D117" s="261" t="s">
        <v>6707</v>
      </c>
      <c r="E117" s="262" t="s">
        <v>6620</v>
      </c>
      <c r="F117" s="265" t="s">
        <v>6608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6708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6708</v>
      </c>
      <c r="B119" s="256" t="s">
        <v>6709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6708</v>
      </c>
      <c r="B120" s="257" t="s">
        <v>6709</v>
      </c>
      <c r="C120" s="258" t="s">
        <v>6710</v>
      </c>
      <c r="D120" s="261" t="s">
        <v>6711</v>
      </c>
      <c r="E120" s="262" t="s">
        <v>6476</v>
      </c>
      <c r="F120" s="265" t="s">
        <v>6712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6708</v>
      </c>
      <c r="B121" s="257" t="s">
        <v>6709</v>
      </c>
      <c r="C121" s="258" t="s">
        <v>6713</v>
      </c>
      <c r="D121" s="261" t="s">
        <v>6714</v>
      </c>
      <c r="E121" s="262" t="s">
        <v>6476</v>
      </c>
      <c r="F121" s="265" t="s">
        <v>6712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6708</v>
      </c>
      <c r="B122" s="257" t="s">
        <v>6709</v>
      </c>
      <c r="C122" s="258" t="s">
        <v>6715</v>
      </c>
      <c r="D122" s="261" t="s">
        <v>6716</v>
      </c>
      <c r="E122" s="262" t="s">
        <v>6476</v>
      </c>
      <c r="F122" s="265" t="s">
        <v>6712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6708</v>
      </c>
      <c r="B123" s="257" t="s">
        <v>6709</v>
      </c>
      <c r="C123" s="258" t="s">
        <v>6717</v>
      </c>
      <c r="D123" s="261" t="s">
        <v>6718</v>
      </c>
      <c r="E123" s="262" t="s">
        <v>6476</v>
      </c>
      <c r="F123" s="265" t="s">
        <v>6712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6708</v>
      </c>
      <c r="B124" s="257" t="s">
        <v>6709</v>
      </c>
      <c r="C124" s="258" t="s">
        <v>6719</v>
      </c>
      <c r="D124" s="261" t="s">
        <v>6720</v>
      </c>
      <c r="E124" s="262" t="s">
        <v>6476</v>
      </c>
      <c r="F124" s="265" t="s">
        <v>6712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6708</v>
      </c>
      <c r="B125" s="257" t="s">
        <v>6709</v>
      </c>
      <c r="C125" s="258" t="s">
        <v>6721</v>
      </c>
      <c r="D125" s="261" t="s">
        <v>6722</v>
      </c>
      <c r="E125" s="262" t="s">
        <v>6476</v>
      </c>
      <c r="F125" s="265" t="s">
        <v>6712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6708</v>
      </c>
      <c r="B126" s="257" t="s">
        <v>6709</v>
      </c>
      <c r="C126" s="258" t="s">
        <v>6723</v>
      </c>
      <c r="D126" s="261" t="s">
        <v>6724</v>
      </c>
      <c r="E126" s="262" t="s">
        <v>6476</v>
      </c>
      <c r="F126" s="265" t="s">
        <v>6712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6708</v>
      </c>
      <c r="B127" s="257" t="s">
        <v>6709</v>
      </c>
      <c r="C127" s="258" t="s">
        <v>6725</v>
      </c>
      <c r="D127" s="261" t="s">
        <v>6726</v>
      </c>
      <c r="E127" s="262" t="s">
        <v>6476</v>
      </c>
      <c r="F127" s="265" t="s">
        <v>6712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6708</v>
      </c>
      <c r="B128" s="257" t="s">
        <v>6709</v>
      </c>
      <c r="C128" s="258" t="s">
        <v>6727</v>
      </c>
      <c r="D128" s="261" t="s">
        <v>6728</v>
      </c>
      <c r="E128" s="262" t="s">
        <v>6476</v>
      </c>
      <c r="F128" s="265" t="s">
        <v>6712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6708</v>
      </c>
      <c r="B129" s="257" t="s">
        <v>6709</v>
      </c>
      <c r="C129" s="258" t="s">
        <v>6729</v>
      </c>
      <c r="D129" s="261" t="s">
        <v>6730</v>
      </c>
      <c r="E129" s="262" t="s">
        <v>6476</v>
      </c>
      <c r="F129" s="265" t="s">
        <v>6712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6708</v>
      </c>
      <c r="B130" s="257" t="s">
        <v>6709</v>
      </c>
      <c r="C130" s="258" t="s">
        <v>6731</v>
      </c>
      <c r="D130" s="261" t="s">
        <v>6732</v>
      </c>
      <c r="E130" s="262" t="s">
        <v>6476</v>
      </c>
      <c r="F130" s="265" t="s">
        <v>6712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6708</v>
      </c>
      <c r="B131" s="257" t="s">
        <v>6709</v>
      </c>
      <c r="C131" s="258" t="s">
        <v>6733</v>
      </c>
      <c r="D131" s="261" t="s">
        <v>6734</v>
      </c>
      <c r="E131" s="262" t="s">
        <v>6476</v>
      </c>
      <c r="F131" s="265" t="s">
        <v>6712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6708</v>
      </c>
      <c r="B132" s="257" t="s">
        <v>6709</v>
      </c>
      <c r="C132" s="258" t="s">
        <v>6735</v>
      </c>
      <c r="D132" s="261" t="s">
        <v>6736</v>
      </c>
      <c r="E132" s="262" t="s">
        <v>6476</v>
      </c>
      <c r="F132" s="265" t="s">
        <v>6712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6708</v>
      </c>
      <c r="B133" s="257" t="s">
        <v>6709</v>
      </c>
      <c r="C133" s="258" t="s">
        <v>6737</v>
      </c>
      <c r="D133" s="261" t="s">
        <v>6738</v>
      </c>
      <c r="E133" s="262" t="s">
        <v>6505</v>
      </c>
      <c r="F133" s="265" t="s">
        <v>6712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6708</v>
      </c>
      <c r="B134" s="257" t="s">
        <v>6709</v>
      </c>
      <c r="C134" s="258" t="s">
        <v>6739</v>
      </c>
      <c r="D134" s="261" t="s">
        <v>6740</v>
      </c>
      <c r="E134" s="262" t="s">
        <v>6505</v>
      </c>
      <c r="F134" s="265" t="s">
        <v>6712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6708</v>
      </c>
      <c r="B135" s="257" t="s">
        <v>6709</v>
      </c>
      <c r="C135" s="258" t="s">
        <v>6741</v>
      </c>
      <c r="D135" s="261" t="s">
        <v>6742</v>
      </c>
      <c r="E135" s="262" t="s">
        <v>6620</v>
      </c>
      <c r="F135" s="265" t="s">
        <v>6712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6708</v>
      </c>
      <c r="B136" s="257" t="s">
        <v>6709</v>
      </c>
      <c r="C136" s="258" t="s">
        <v>6743</v>
      </c>
      <c r="D136" s="261" t="s">
        <v>6744</v>
      </c>
      <c r="E136" s="262" t="s">
        <v>6505</v>
      </c>
      <c r="F136" s="265" t="s">
        <v>6712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6708</v>
      </c>
      <c r="B137" s="257" t="s">
        <v>6709</v>
      </c>
      <c r="C137" s="258" t="s">
        <v>6745</v>
      </c>
      <c r="D137" s="261" t="s">
        <v>6746</v>
      </c>
      <c r="E137" s="262" t="s">
        <v>6505</v>
      </c>
      <c r="F137" s="265" t="s">
        <v>6712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6708</v>
      </c>
      <c r="B138" s="257" t="s">
        <v>6709</v>
      </c>
      <c r="C138" s="258" t="s">
        <v>6747</v>
      </c>
      <c r="D138" s="261" t="s">
        <v>6748</v>
      </c>
      <c r="E138" s="262" t="s">
        <v>6620</v>
      </c>
      <c r="F138" s="265" t="s">
        <v>6712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6708</v>
      </c>
      <c r="B139" s="257" t="s">
        <v>6709</v>
      </c>
      <c r="C139" s="258" t="s">
        <v>6749</v>
      </c>
      <c r="D139" s="261" t="s">
        <v>6750</v>
      </c>
      <c r="E139" s="262" t="s">
        <v>6620</v>
      </c>
      <c r="F139" s="265" t="s">
        <v>6712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6708</v>
      </c>
      <c r="B140" s="257" t="s">
        <v>6709</v>
      </c>
      <c r="C140" s="258" t="s">
        <v>6751</v>
      </c>
      <c r="D140" s="261" t="s">
        <v>6752</v>
      </c>
      <c r="E140" s="262" t="s">
        <v>6476</v>
      </c>
      <c r="F140" s="265" t="s">
        <v>6712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6708</v>
      </c>
      <c r="B141" s="257" t="s">
        <v>6709</v>
      </c>
      <c r="C141" s="258" t="s">
        <v>6753</v>
      </c>
      <c r="D141" s="261" t="s">
        <v>6754</v>
      </c>
      <c r="E141" s="262" t="s">
        <v>6755</v>
      </c>
      <c r="F141" s="265" t="s">
        <v>6756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6708</v>
      </c>
      <c r="B142" s="257" t="s">
        <v>6709</v>
      </c>
      <c r="C142" s="258" t="s">
        <v>6757</v>
      </c>
      <c r="D142" s="261" t="s">
        <v>6758</v>
      </c>
      <c r="E142" s="262" t="s">
        <v>6755</v>
      </c>
      <c r="F142" s="265" t="s">
        <v>6756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6708</v>
      </c>
      <c r="B143" s="257" t="s">
        <v>6709</v>
      </c>
      <c r="C143" s="258" t="s">
        <v>6759</v>
      </c>
      <c r="D143" s="261" t="s">
        <v>6760</v>
      </c>
      <c r="E143" s="262" t="s">
        <v>6755</v>
      </c>
      <c r="F143" s="265" t="s">
        <v>6756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6708</v>
      </c>
      <c r="B144" s="257" t="s">
        <v>6709</v>
      </c>
      <c r="C144" s="258" t="s">
        <v>6761</v>
      </c>
      <c r="D144" s="261" t="s">
        <v>6762</v>
      </c>
      <c r="E144" s="262" t="s">
        <v>6572</v>
      </c>
      <c r="F144" s="265" t="s">
        <v>6756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6708</v>
      </c>
      <c r="B145" s="257" t="s">
        <v>6709</v>
      </c>
      <c r="C145" s="258" t="s">
        <v>6763</v>
      </c>
      <c r="D145" s="261" t="s">
        <v>6764</v>
      </c>
      <c r="E145" s="262" t="s">
        <v>6572</v>
      </c>
      <c r="F145" s="265" t="s">
        <v>6756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6708</v>
      </c>
      <c r="B146" s="257" t="s">
        <v>6709</v>
      </c>
      <c r="C146" s="258" t="s">
        <v>6765</v>
      </c>
      <c r="D146" s="261" t="s">
        <v>6766</v>
      </c>
      <c r="E146" s="262" t="s">
        <v>6572</v>
      </c>
      <c r="F146" s="265" t="s">
        <v>6756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6708</v>
      </c>
      <c r="B147" s="256" t="s">
        <v>6767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6708</v>
      </c>
      <c r="B148" s="257" t="s">
        <v>6767</v>
      </c>
      <c r="C148" s="258" t="s">
        <v>6768</v>
      </c>
      <c r="D148" s="261" t="s">
        <v>6769</v>
      </c>
      <c r="E148" s="262" t="s">
        <v>6505</v>
      </c>
      <c r="F148" s="265" t="s">
        <v>6770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6708</v>
      </c>
      <c r="B149" s="257" t="s">
        <v>6767</v>
      </c>
      <c r="C149" s="258" t="s">
        <v>6771</v>
      </c>
      <c r="D149" s="261" t="s">
        <v>6772</v>
      </c>
      <c r="E149" s="262" t="s">
        <v>6505</v>
      </c>
      <c r="F149" s="265" t="s">
        <v>6770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6708</v>
      </c>
      <c r="B150" s="257" t="s">
        <v>6767</v>
      </c>
      <c r="C150" s="258" t="s">
        <v>6773</v>
      </c>
      <c r="D150" s="261" t="s">
        <v>6774</v>
      </c>
      <c r="E150" s="262" t="s">
        <v>6505</v>
      </c>
      <c r="F150" s="265" t="s">
        <v>6770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6708</v>
      </c>
      <c r="B151" s="257" t="s">
        <v>6767</v>
      </c>
      <c r="C151" s="258" t="s">
        <v>6775</v>
      </c>
      <c r="D151" s="261" t="s">
        <v>6776</v>
      </c>
      <c r="E151" s="262" t="s">
        <v>6505</v>
      </c>
      <c r="F151" s="265" t="s">
        <v>6770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6708</v>
      </c>
      <c r="B152" s="257" t="s">
        <v>6767</v>
      </c>
      <c r="C152" s="258" t="s">
        <v>6777</v>
      </c>
      <c r="D152" s="261" t="s">
        <v>6778</v>
      </c>
      <c r="E152" s="262" t="s">
        <v>6505</v>
      </c>
      <c r="F152" s="265" t="s">
        <v>6770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6708</v>
      </c>
      <c r="B153" s="257" t="s">
        <v>6767</v>
      </c>
      <c r="C153" s="258" t="s">
        <v>6779</v>
      </c>
      <c r="D153" s="261" t="s">
        <v>6780</v>
      </c>
      <c r="E153" s="262" t="s">
        <v>6505</v>
      </c>
      <c r="F153" s="265" t="s">
        <v>6770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6708</v>
      </c>
      <c r="B154" s="257" t="s">
        <v>6767</v>
      </c>
      <c r="C154" s="258" t="s">
        <v>6781</v>
      </c>
      <c r="D154" s="261" t="s">
        <v>6782</v>
      </c>
      <c r="E154" s="262" t="s">
        <v>6505</v>
      </c>
      <c r="F154" s="265" t="s">
        <v>6770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6708</v>
      </c>
      <c r="B155" s="257" t="s">
        <v>6767</v>
      </c>
      <c r="C155" s="258" t="s">
        <v>6783</v>
      </c>
      <c r="D155" s="261" t="s">
        <v>6784</v>
      </c>
      <c r="E155" s="262" t="s">
        <v>6505</v>
      </c>
      <c r="F155" s="265" t="s">
        <v>6770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6708</v>
      </c>
      <c r="B156" s="257" t="s">
        <v>6767</v>
      </c>
      <c r="C156" s="258" t="s">
        <v>6785</v>
      </c>
      <c r="D156" s="261" t="s">
        <v>6786</v>
      </c>
      <c r="E156" s="262" t="s">
        <v>6505</v>
      </c>
      <c r="F156" s="265" t="s">
        <v>6770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6708</v>
      </c>
      <c r="B157" s="257" t="s">
        <v>6767</v>
      </c>
      <c r="C157" s="258" t="s">
        <v>6787</v>
      </c>
      <c r="D157" s="261" t="s">
        <v>6788</v>
      </c>
      <c r="E157" s="262" t="s">
        <v>6505</v>
      </c>
      <c r="F157" s="265" t="s">
        <v>6770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6708</v>
      </c>
      <c r="B158" s="257" t="s">
        <v>6767</v>
      </c>
      <c r="C158" s="258" t="s">
        <v>6789</v>
      </c>
      <c r="D158" s="261" t="s">
        <v>6790</v>
      </c>
      <c r="E158" s="262" t="s">
        <v>6505</v>
      </c>
      <c r="F158" s="265" t="s">
        <v>6770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6708</v>
      </c>
      <c r="B159" s="257" t="s">
        <v>6767</v>
      </c>
      <c r="C159" s="258" t="s">
        <v>6791</v>
      </c>
      <c r="D159" s="261" t="s">
        <v>6792</v>
      </c>
      <c r="E159" s="262" t="s">
        <v>6505</v>
      </c>
      <c r="F159" s="265" t="s">
        <v>6770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6708</v>
      </c>
      <c r="B160" s="257" t="s">
        <v>6767</v>
      </c>
      <c r="C160" s="258" t="s">
        <v>6793</v>
      </c>
      <c r="D160" s="261" t="s">
        <v>6794</v>
      </c>
      <c r="E160" s="262" t="s">
        <v>6505</v>
      </c>
      <c r="F160" s="265" t="s">
        <v>6795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6708</v>
      </c>
      <c r="B161" s="257" t="s">
        <v>6767</v>
      </c>
      <c r="C161" s="258" t="s">
        <v>6796</v>
      </c>
      <c r="D161" s="261" t="s">
        <v>6797</v>
      </c>
      <c r="E161" s="262" t="s">
        <v>6505</v>
      </c>
      <c r="F161" s="265" t="s">
        <v>6795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6708</v>
      </c>
      <c r="B162" s="257" t="s">
        <v>6767</v>
      </c>
      <c r="C162" s="258" t="s">
        <v>6798</v>
      </c>
      <c r="D162" s="261" t="s">
        <v>6799</v>
      </c>
      <c r="E162" s="262" t="s">
        <v>6505</v>
      </c>
      <c r="F162" s="265" t="s">
        <v>6795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6708</v>
      </c>
      <c r="B163" s="257" t="s">
        <v>6767</v>
      </c>
      <c r="C163" s="258" t="s">
        <v>6800</v>
      </c>
      <c r="D163" s="261" t="s">
        <v>6801</v>
      </c>
      <c r="E163" s="262" t="s">
        <v>6505</v>
      </c>
      <c r="F163" s="265" t="s">
        <v>6795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6708</v>
      </c>
      <c r="B164" s="257" t="s">
        <v>6767</v>
      </c>
      <c r="C164" s="258" t="s">
        <v>6802</v>
      </c>
      <c r="D164" s="261" t="s">
        <v>6803</v>
      </c>
      <c r="E164" s="262" t="s">
        <v>6505</v>
      </c>
      <c r="F164" s="265" t="s">
        <v>6795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6708</v>
      </c>
      <c r="B165" s="256" t="s">
        <v>6804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6708</v>
      </c>
      <c r="B166" s="257" t="s">
        <v>6804</v>
      </c>
      <c r="C166" s="258" t="s">
        <v>6805</v>
      </c>
      <c r="D166" s="261" t="s">
        <v>6806</v>
      </c>
      <c r="E166" s="262" t="s">
        <v>6476</v>
      </c>
      <c r="F166" s="265" t="s">
        <v>6807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6708</v>
      </c>
      <c r="B167" s="257" t="s">
        <v>6804</v>
      </c>
      <c r="C167" s="258" t="s">
        <v>6808</v>
      </c>
      <c r="D167" s="261" t="s">
        <v>6809</v>
      </c>
      <c r="E167" s="262" t="s">
        <v>6620</v>
      </c>
      <c r="F167" s="265" t="s">
        <v>6807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6708</v>
      </c>
      <c r="B168" s="257" t="s">
        <v>6804</v>
      </c>
      <c r="C168" s="258" t="s">
        <v>6810</v>
      </c>
      <c r="D168" s="261" t="s">
        <v>6811</v>
      </c>
      <c r="E168" s="262" t="s">
        <v>6572</v>
      </c>
      <c r="F168" s="265" t="s">
        <v>6807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6708</v>
      </c>
      <c r="B169" s="257" t="s">
        <v>6804</v>
      </c>
      <c r="C169" s="258" t="s">
        <v>6812</v>
      </c>
      <c r="D169" s="261" t="s">
        <v>6813</v>
      </c>
      <c r="E169" s="262" t="s">
        <v>6572</v>
      </c>
      <c r="F169" s="265" t="s">
        <v>6807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6708</v>
      </c>
      <c r="B170" s="257" t="s">
        <v>6804</v>
      </c>
      <c r="C170" s="258" t="s">
        <v>6814</v>
      </c>
      <c r="D170" s="261" t="s">
        <v>6815</v>
      </c>
      <c r="E170" s="262" t="s">
        <v>6620</v>
      </c>
      <c r="F170" s="265" t="s">
        <v>6807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6708</v>
      </c>
      <c r="B171" s="257" t="s">
        <v>6804</v>
      </c>
      <c r="C171" s="258" t="s">
        <v>6816</v>
      </c>
      <c r="D171" s="261" t="s">
        <v>6817</v>
      </c>
      <c r="E171" s="262" t="s">
        <v>6505</v>
      </c>
      <c r="F171" s="265" t="s">
        <v>6807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6708</v>
      </c>
      <c r="B172" s="257" t="s">
        <v>6804</v>
      </c>
      <c r="C172" s="258" t="s">
        <v>6818</v>
      </c>
      <c r="D172" s="261" t="s">
        <v>6819</v>
      </c>
      <c r="E172" s="262" t="s">
        <v>6572</v>
      </c>
      <c r="F172" s="265" t="s">
        <v>6807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6708</v>
      </c>
      <c r="B173" s="257" t="s">
        <v>6804</v>
      </c>
      <c r="C173" s="258" t="s">
        <v>6820</v>
      </c>
      <c r="D173" s="261" t="s">
        <v>6821</v>
      </c>
      <c r="E173" s="262" t="s">
        <v>6505</v>
      </c>
      <c r="F173" s="265" t="s">
        <v>6807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6708</v>
      </c>
      <c r="B174" s="257" t="s">
        <v>6804</v>
      </c>
      <c r="C174" s="258" t="s">
        <v>6822</v>
      </c>
      <c r="D174" s="261" t="s">
        <v>6823</v>
      </c>
      <c r="E174" s="262" t="s">
        <v>6572</v>
      </c>
      <c r="F174" s="265" t="s">
        <v>6807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6708</v>
      </c>
      <c r="B175" s="257" t="s">
        <v>6804</v>
      </c>
      <c r="C175" s="258" t="s">
        <v>6824</v>
      </c>
      <c r="D175" s="261" t="s">
        <v>6825</v>
      </c>
      <c r="E175" s="262" t="s">
        <v>6505</v>
      </c>
      <c r="F175" s="265" t="s">
        <v>6807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6708</v>
      </c>
      <c r="B176" s="257" t="s">
        <v>6804</v>
      </c>
      <c r="C176" s="258" t="s">
        <v>6826</v>
      </c>
      <c r="D176" s="261" t="s">
        <v>6827</v>
      </c>
      <c r="E176" s="262" t="s">
        <v>6476</v>
      </c>
      <c r="F176" s="265" t="s">
        <v>6807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6708</v>
      </c>
      <c r="B177" s="257" t="s">
        <v>6804</v>
      </c>
      <c r="C177" s="258" t="s">
        <v>6828</v>
      </c>
      <c r="D177" s="261" t="s">
        <v>6829</v>
      </c>
      <c r="E177" s="262" t="s">
        <v>6476</v>
      </c>
      <c r="F177" s="265" t="s">
        <v>6807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6708</v>
      </c>
      <c r="B178" s="257" t="s">
        <v>6804</v>
      </c>
      <c r="C178" s="258" t="s">
        <v>6830</v>
      </c>
      <c r="D178" s="261" t="s">
        <v>6831</v>
      </c>
      <c r="E178" s="262" t="s">
        <v>6505</v>
      </c>
      <c r="F178" s="265" t="s">
        <v>6807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6708</v>
      </c>
      <c r="B179" s="257" t="s">
        <v>6804</v>
      </c>
      <c r="C179" s="258" t="s">
        <v>6832</v>
      </c>
      <c r="D179" s="261" t="s">
        <v>6833</v>
      </c>
      <c r="E179" s="262" t="s">
        <v>6620</v>
      </c>
      <c r="F179" s="265" t="s">
        <v>6807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6708</v>
      </c>
      <c r="B180" s="257" t="s">
        <v>6804</v>
      </c>
      <c r="C180" s="258" t="s">
        <v>6834</v>
      </c>
      <c r="D180" s="261" t="s">
        <v>6835</v>
      </c>
      <c r="E180" s="262" t="s">
        <v>6620</v>
      </c>
      <c r="F180" s="265" t="s">
        <v>6807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6708</v>
      </c>
      <c r="B181" s="256" t="s">
        <v>6836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6708</v>
      </c>
      <c r="B182" s="257" t="s">
        <v>6836</v>
      </c>
      <c r="C182" s="258" t="s">
        <v>6837</v>
      </c>
      <c r="D182" s="261" t="s">
        <v>6838</v>
      </c>
      <c r="E182" s="262" t="s">
        <v>6476</v>
      </c>
      <c r="F182" s="265" t="s">
        <v>6839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6708</v>
      </c>
      <c r="B183" s="257" t="s">
        <v>6836</v>
      </c>
      <c r="C183" s="258" t="s">
        <v>6840</v>
      </c>
      <c r="D183" s="261" t="s">
        <v>6841</v>
      </c>
      <c r="E183" s="262" t="s">
        <v>6476</v>
      </c>
      <c r="F183" s="265" t="s">
        <v>6839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6708</v>
      </c>
      <c r="B184" s="257" t="s">
        <v>6836</v>
      </c>
      <c r="C184" s="258" t="s">
        <v>6842</v>
      </c>
      <c r="D184" s="261" t="s">
        <v>6843</v>
      </c>
      <c r="E184" s="262" t="s">
        <v>6476</v>
      </c>
      <c r="F184" s="265" t="s">
        <v>6839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6708</v>
      </c>
      <c r="B185" s="257" t="s">
        <v>6836</v>
      </c>
      <c r="C185" s="258" t="s">
        <v>6844</v>
      </c>
      <c r="D185" s="261" t="s">
        <v>6845</v>
      </c>
      <c r="E185" s="262" t="s">
        <v>6476</v>
      </c>
      <c r="F185" s="265" t="s">
        <v>6839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6708</v>
      </c>
      <c r="B186" s="257" t="s">
        <v>6836</v>
      </c>
      <c r="C186" s="258" t="s">
        <v>6846</v>
      </c>
      <c r="D186" s="261" t="s">
        <v>6847</v>
      </c>
      <c r="E186" s="262" t="s">
        <v>6476</v>
      </c>
      <c r="F186" s="265" t="s">
        <v>6839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6708</v>
      </c>
      <c r="B187" s="257" t="s">
        <v>6836</v>
      </c>
      <c r="C187" s="258" t="s">
        <v>6848</v>
      </c>
      <c r="D187" s="261" t="s">
        <v>6849</v>
      </c>
      <c r="E187" s="262" t="s">
        <v>6505</v>
      </c>
      <c r="F187" s="265" t="s">
        <v>6839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6708</v>
      </c>
      <c r="B188" s="257" t="s">
        <v>6836</v>
      </c>
      <c r="C188" s="258" t="s">
        <v>6850</v>
      </c>
      <c r="D188" s="261" t="s">
        <v>6851</v>
      </c>
      <c r="E188" s="262" t="s">
        <v>6505</v>
      </c>
      <c r="F188" s="265" t="s">
        <v>6839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6708</v>
      </c>
      <c r="B189" s="257" t="s">
        <v>6836</v>
      </c>
      <c r="C189" s="258" t="s">
        <v>6852</v>
      </c>
      <c r="D189" s="261" t="s">
        <v>6853</v>
      </c>
      <c r="E189" s="262" t="s">
        <v>6505</v>
      </c>
      <c r="F189" s="265" t="s">
        <v>6839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6708</v>
      </c>
      <c r="B190" s="257" t="s">
        <v>6836</v>
      </c>
      <c r="C190" s="258" t="s">
        <v>6854</v>
      </c>
      <c r="D190" s="261" t="s">
        <v>6855</v>
      </c>
      <c r="E190" s="262" t="s">
        <v>6505</v>
      </c>
      <c r="F190" s="265" t="s">
        <v>6839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6708</v>
      </c>
      <c r="B191" s="257" t="s">
        <v>6836</v>
      </c>
      <c r="C191" s="258" t="s">
        <v>6856</v>
      </c>
      <c r="D191" s="261" t="s">
        <v>6857</v>
      </c>
      <c r="E191" s="262" t="s">
        <v>6476</v>
      </c>
      <c r="F191" s="265" t="s">
        <v>6839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6708</v>
      </c>
      <c r="B192" s="257" t="s">
        <v>6836</v>
      </c>
      <c r="C192" s="258" t="s">
        <v>6858</v>
      </c>
      <c r="D192" s="261" t="s">
        <v>6859</v>
      </c>
      <c r="E192" s="262" t="s">
        <v>6476</v>
      </c>
      <c r="F192" s="265" t="s">
        <v>6839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6708</v>
      </c>
      <c r="B193" s="257" t="s">
        <v>6836</v>
      </c>
      <c r="C193" s="258" t="s">
        <v>6860</v>
      </c>
      <c r="D193" s="261" t="s">
        <v>6861</v>
      </c>
      <c r="E193" s="262" t="s">
        <v>6476</v>
      </c>
      <c r="F193" s="265" t="s">
        <v>6839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6708</v>
      </c>
      <c r="B194" s="257" t="s">
        <v>6836</v>
      </c>
      <c r="C194" s="258" t="s">
        <v>6862</v>
      </c>
      <c r="D194" s="261" t="s">
        <v>6863</v>
      </c>
      <c r="E194" s="262" t="s">
        <v>6476</v>
      </c>
      <c r="F194" s="265" t="s">
        <v>6839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6708</v>
      </c>
      <c r="B195" s="257" t="s">
        <v>6836</v>
      </c>
      <c r="C195" s="258" t="s">
        <v>6864</v>
      </c>
      <c r="D195" s="261" t="s">
        <v>6865</v>
      </c>
      <c r="E195" s="262" t="s">
        <v>6476</v>
      </c>
      <c r="F195" s="265" t="s">
        <v>6839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6708</v>
      </c>
      <c r="B196" s="257" t="s">
        <v>6836</v>
      </c>
      <c r="C196" s="258" t="s">
        <v>6866</v>
      </c>
      <c r="D196" s="261" t="s">
        <v>6867</v>
      </c>
      <c r="E196" s="262" t="s">
        <v>6476</v>
      </c>
      <c r="F196" s="265" t="s">
        <v>6868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6708</v>
      </c>
      <c r="B197" s="257" t="s">
        <v>6836</v>
      </c>
      <c r="C197" s="258" t="s">
        <v>6869</v>
      </c>
      <c r="D197" s="261" t="s">
        <v>6870</v>
      </c>
      <c r="E197" s="262" t="s">
        <v>6476</v>
      </c>
      <c r="F197" s="265" t="s">
        <v>6868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6708</v>
      </c>
      <c r="B198" s="257" t="s">
        <v>6836</v>
      </c>
      <c r="C198" s="258" t="s">
        <v>6871</v>
      </c>
      <c r="D198" s="261" t="s">
        <v>6872</v>
      </c>
      <c r="E198" s="262" t="s">
        <v>6476</v>
      </c>
      <c r="F198" s="265" t="s">
        <v>6868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6708</v>
      </c>
      <c r="B199" s="257" t="s">
        <v>6836</v>
      </c>
      <c r="C199" s="258" t="s">
        <v>6873</v>
      </c>
      <c r="D199" s="261" t="s">
        <v>6874</v>
      </c>
      <c r="E199" s="262" t="s">
        <v>6476</v>
      </c>
      <c r="F199" s="265" t="s">
        <v>6868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6875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6875</v>
      </c>
      <c r="B201" s="256" t="s">
        <v>6876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6875</v>
      </c>
      <c r="B202" s="257" t="s">
        <v>6876</v>
      </c>
      <c r="C202" s="258" t="s">
        <v>6877</v>
      </c>
      <c r="D202" s="261" t="s">
        <v>6878</v>
      </c>
      <c r="E202" s="262" t="s">
        <v>6755</v>
      </c>
      <c r="F202" s="265" t="s">
        <v>6879</v>
      </c>
      <c r="G202" s="268">
        <f>IF(COUNTIF(H202:AU202,"&lt;&gt;")=0,"",SUMPRODUCT(((Recommendations[ImplStatus]="Implemented")+(Recommendations[ImplStatus]="Compensated"))*ISNUMBER(MATCH(Recommendations[Id],H202:AU202,0)))/COUNTIF(H202:AU202,"&lt;&gt;"))</f>
        <v>0</v>
      </c>
      <c r="H202" s="269" t="s">
        <v>197</v>
      </c>
      <c r="I202" s="269" t="s">
        <v>1399</v>
      </c>
      <c r="J202" s="269" t="s">
        <v>1404</v>
      </c>
      <c r="K202" s="269" t="s">
        <v>1644</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6875</v>
      </c>
      <c r="B203" s="257" t="s">
        <v>6876</v>
      </c>
      <c r="C203" s="258" t="s">
        <v>6880</v>
      </c>
      <c r="D203" s="261" t="s">
        <v>6881</v>
      </c>
      <c r="E203" s="262" t="s">
        <v>6755</v>
      </c>
      <c r="F203" s="265" t="s">
        <v>6879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6875</v>
      </c>
      <c r="B204" s="257" t="s">
        <v>6876</v>
      </c>
      <c r="C204" s="258" t="s">
        <v>6882</v>
      </c>
      <c r="D204" s="261" t="s">
        <v>6883</v>
      </c>
      <c r="E204" s="262" t="s">
        <v>6755</v>
      </c>
      <c r="F204" s="265" t="s">
        <v>6879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6875</v>
      </c>
      <c r="B205" s="257" t="s">
        <v>6876</v>
      </c>
      <c r="C205" s="258" t="s">
        <v>6884</v>
      </c>
      <c r="D205" s="261" t="s">
        <v>6885</v>
      </c>
      <c r="E205" s="262" t="s">
        <v>6755</v>
      </c>
      <c r="F205" s="265" t="s">
        <v>6879</v>
      </c>
      <c r="G205" s="268">
        <f>IF(COUNTIF(H205:AU205,"&lt;&gt;")=0,"",SUMPRODUCT(((Recommendations[ImplStatus]="Implemented")+(Recommendations[ImplStatus]="Compensated"))*ISNUMBER(MATCH(Recommendations[Id],H205:AU205,0)))/COUNTIF(H205:AU205,"&lt;&gt;"))</f>
        <v>0</v>
      </c>
      <c r="H205" s="269" t="s">
        <v>34</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6875</v>
      </c>
      <c r="B206" s="257" t="s">
        <v>6876</v>
      </c>
      <c r="C206" s="258" t="s">
        <v>6886</v>
      </c>
      <c r="D206" s="261" t="s">
        <v>6887</v>
      </c>
      <c r="E206" s="262" t="s">
        <v>6755</v>
      </c>
      <c r="F206" s="265" t="s">
        <v>6879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6875</v>
      </c>
      <c r="B207" s="257" t="s">
        <v>6876</v>
      </c>
      <c r="C207" s="258" t="s">
        <v>6888</v>
      </c>
      <c r="D207" s="261" t="s">
        <v>6889</v>
      </c>
      <c r="E207" s="262" t="s">
        <v>6620</v>
      </c>
      <c r="F207" s="265" t="s">
        <v>6879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6875</v>
      </c>
      <c r="B208" s="257" t="s">
        <v>6876</v>
      </c>
      <c r="C208" s="258" t="s">
        <v>6890</v>
      </c>
      <c r="D208" s="261" t="s">
        <v>6891</v>
      </c>
      <c r="E208" s="262" t="s">
        <v>6620</v>
      </c>
      <c r="F208" s="265" t="s">
        <v>6879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6875</v>
      </c>
      <c r="B209" s="257" t="s">
        <v>6876</v>
      </c>
      <c r="C209" s="258" t="s">
        <v>6892</v>
      </c>
      <c r="D209" s="261" t="s">
        <v>6893</v>
      </c>
      <c r="E209" s="262" t="s">
        <v>6755</v>
      </c>
      <c r="F209" s="265" t="s">
        <v>6879</v>
      </c>
      <c r="G209" s="268">
        <f>IF(COUNTIF(H209:AU209,"&lt;&gt;")=0,"",SUMPRODUCT(((Recommendations[ImplStatus]="Implemented")+(Recommendations[ImplStatus]="Compensated"))*ISNUMBER(MATCH(Recommendations[Id],H209:AU209,0)))/COUNTIF(H209:AU209,"&lt;&gt;"))</f>
        <v>0</v>
      </c>
      <c r="H209" s="269" t="s">
        <v>1272</v>
      </c>
      <c r="I209" s="269" t="s">
        <v>1571</v>
      </c>
      <c r="J209" s="269" t="s">
        <v>1575</v>
      </c>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6875</v>
      </c>
      <c r="B210" s="257" t="s">
        <v>6876</v>
      </c>
      <c r="C210" s="258" t="s">
        <v>6894</v>
      </c>
      <c r="D210" s="261" t="s">
        <v>6895</v>
      </c>
      <c r="E210" s="262" t="s">
        <v>6505</v>
      </c>
      <c r="F210" s="265" t="s">
        <v>6896</v>
      </c>
      <c r="G210" s="268">
        <f>IF(COUNTIF(H210:AU210,"&lt;&gt;")=0,"",SUMPRODUCT(((Recommendations[ImplStatus]="Implemented")+(Recommendations[ImplStatus]="Compensated"))*ISNUMBER(MATCH(Recommendations[Id],H210:AU210,0)))/COUNTIF(H210:AU210,"&lt;&gt;"))</f>
        <v>0</v>
      </c>
      <c r="H210" s="269" t="s">
        <v>1190</v>
      </c>
      <c r="I210" s="269" t="s">
        <v>1195</v>
      </c>
      <c r="J210" s="269" t="s">
        <v>1282</v>
      </c>
      <c r="K210" s="269" t="s">
        <v>1414</v>
      </c>
      <c r="L210" s="269" t="s">
        <v>1566</v>
      </c>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6875</v>
      </c>
      <c r="B211" s="257" t="s">
        <v>6876</v>
      </c>
      <c r="C211" s="258" t="s">
        <v>6897</v>
      </c>
      <c r="D211" s="261" t="s">
        <v>6898</v>
      </c>
      <c r="E211" s="262" t="s">
        <v>6505</v>
      </c>
      <c r="F211" s="265" t="s">
        <v>6896</v>
      </c>
      <c r="G211" s="268">
        <f>IF(COUNTIF(H211:AU211,"&lt;&gt;")=0,"",SUMPRODUCT(((Recommendations[ImplStatus]="Implemented")+(Recommendations[ImplStatus]="Compensated"))*ISNUMBER(MATCH(Recommendations[Id],H211:AU211,0)))/COUNTIF(H211:AU211,"&lt;&gt;"))</f>
        <v>0</v>
      </c>
      <c r="H211" s="269" t="s">
        <v>1190</v>
      </c>
      <c r="I211" s="269" t="s">
        <v>1282</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6875</v>
      </c>
      <c r="B212" s="257" t="s">
        <v>6876</v>
      </c>
      <c r="C212" s="258" t="s">
        <v>6899</v>
      </c>
      <c r="D212" s="261" t="s">
        <v>6900</v>
      </c>
      <c r="E212" s="262" t="s">
        <v>6572</v>
      </c>
      <c r="F212" s="265" t="s">
        <v>6901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6875</v>
      </c>
      <c r="B213" s="257" t="s">
        <v>6876</v>
      </c>
      <c r="C213" s="258" t="s">
        <v>6902</v>
      </c>
      <c r="D213" s="261" t="s">
        <v>6903</v>
      </c>
      <c r="E213" s="262" t="s">
        <v>6505</v>
      </c>
      <c r="F213" s="265" t="s">
        <v>6904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6875</v>
      </c>
      <c r="B214" s="257" t="s">
        <v>6876</v>
      </c>
      <c r="C214" s="258" t="s">
        <v>6905</v>
      </c>
      <c r="D214" s="261" t="s">
        <v>6906</v>
      </c>
      <c r="E214" s="262" t="s">
        <v>6572</v>
      </c>
      <c r="F214" s="265" t="s">
        <v>6907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6875</v>
      </c>
      <c r="B215" s="257" t="s">
        <v>6876</v>
      </c>
      <c r="C215" s="258" t="s">
        <v>6908</v>
      </c>
      <c r="D215" s="261" t="s">
        <v>6909</v>
      </c>
      <c r="E215" s="262" t="s">
        <v>6476</v>
      </c>
      <c r="F215" s="265" t="s">
        <v>6907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6875</v>
      </c>
      <c r="B216" s="257" t="s">
        <v>6876</v>
      </c>
      <c r="C216" s="258" t="s">
        <v>6910</v>
      </c>
      <c r="D216" s="261" t="s">
        <v>6911</v>
      </c>
      <c r="E216" s="262" t="s">
        <v>6476</v>
      </c>
      <c r="F216" s="265" t="s">
        <v>6907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6875</v>
      </c>
      <c r="B217" s="257" t="s">
        <v>6876</v>
      </c>
      <c r="C217" s="258" t="s">
        <v>6912</v>
      </c>
      <c r="D217" s="261" t="s">
        <v>6913</v>
      </c>
      <c r="E217" s="262" t="s">
        <v>6505</v>
      </c>
      <c r="F217" s="265" t="s">
        <v>6907</v>
      </c>
      <c r="G217" s="268">
        <f>IF(COUNTIF(H217:AU217,"&lt;&gt;")=0,"",SUMPRODUCT(((Recommendations[ImplStatus]="Implemented")+(Recommendations[ImplStatus]="Compensated"))*ISNUMBER(MATCH(Recommendations[Id],H217:AU217,0)))/COUNTIF(H217:AU217,"&lt;&gt;"))</f>
        <v>0</v>
      </c>
      <c r="H217" s="269" t="s">
        <v>1180</v>
      </c>
      <c r="I217" s="269" t="s">
        <v>1185</v>
      </c>
      <c r="J217" s="269" t="s">
        <v>1277</v>
      </c>
      <c r="K217" s="269" t="s">
        <v>1579</v>
      </c>
      <c r="L217" s="269" t="s">
        <v>1584</v>
      </c>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6875</v>
      </c>
      <c r="B218" s="257" t="s">
        <v>6876</v>
      </c>
      <c r="C218" s="258" t="s">
        <v>6914</v>
      </c>
      <c r="D218" s="261" t="s">
        <v>6915</v>
      </c>
      <c r="E218" s="262" t="s">
        <v>6505</v>
      </c>
      <c r="F218" s="265" t="s">
        <v>6907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6875</v>
      </c>
      <c r="B219" s="257" t="s">
        <v>6876</v>
      </c>
      <c r="C219" s="258" t="s">
        <v>6916</v>
      </c>
      <c r="D219" s="261" t="s">
        <v>6917</v>
      </c>
      <c r="E219" s="262" t="s">
        <v>6505</v>
      </c>
      <c r="F219" s="265" t="s">
        <v>6907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6875</v>
      </c>
      <c r="B220" s="257" t="s">
        <v>6876</v>
      </c>
      <c r="C220" s="258" t="s">
        <v>6918</v>
      </c>
      <c r="D220" s="261" t="s">
        <v>6919</v>
      </c>
      <c r="E220" s="262" t="s">
        <v>6505</v>
      </c>
      <c r="F220" s="265" t="s">
        <v>6907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6875</v>
      </c>
      <c r="B221" s="256" t="s">
        <v>6920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6875</v>
      </c>
      <c r="B222" s="257" t="s">
        <v>6920</v>
      </c>
      <c r="C222" s="258" t="s">
        <v>6921</v>
      </c>
      <c r="D222" s="261" t="s">
        <v>6922</v>
      </c>
      <c r="E222" s="262" t="s">
        <v>6572</v>
      </c>
      <c r="F222" s="265" t="s">
        <v>6923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6875</v>
      </c>
      <c r="B223" s="257" t="s">
        <v>6920</v>
      </c>
      <c r="C223" s="258" t="s">
        <v>6924</v>
      </c>
      <c r="D223" s="261" t="s">
        <v>6925</v>
      </c>
      <c r="E223" s="262" t="s">
        <v>6572</v>
      </c>
      <c r="F223" s="265" t="s">
        <v>6923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6875</v>
      </c>
      <c r="B224" s="257" t="s">
        <v>6920</v>
      </c>
      <c r="C224" s="258" t="s">
        <v>6926</v>
      </c>
      <c r="D224" s="261" t="s">
        <v>6927</v>
      </c>
      <c r="E224" s="262" t="s">
        <v>6572</v>
      </c>
      <c r="F224" s="265" t="s">
        <v>6923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6875</v>
      </c>
      <c r="B225" s="257" t="s">
        <v>6920</v>
      </c>
      <c r="C225" s="258" t="s">
        <v>6928</v>
      </c>
      <c r="D225" s="261" t="s">
        <v>6929</v>
      </c>
      <c r="E225" s="262" t="s">
        <v>6572</v>
      </c>
      <c r="F225" s="265" t="s">
        <v>6923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6875</v>
      </c>
      <c r="B226" s="257" t="s">
        <v>6920</v>
      </c>
      <c r="C226" s="258" t="s">
        <v>6930</v>
      </c>
      <c r="D226" s="261" t="s">
        <v>6931</v>
      </c>
      <c r="E226" s="262" t="s">
        <v>6572</v>
      </c>
      <c r="F226" s="265" t="s">
        <v>6923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6875</v>
      </c>
      <c r="B227" s="257" t="s">
        <v>6920</v>
      </c>
      <c r="C227" s="258" t="s">
        <v>6932</v>
      </c>
      <c r="D227" s="261" t="s">
        <v>6933</v>
      </c>
      <c r="E227" s="262" t="s">
        <v>6572</v>
      </c>
      <c r="F227" s="265" t="s">
        <v>6923</v>
      </c>
      <c r="G227" s="268">
        <f>IF(COUNTIF(H227:AU227,"&lt;&gt;")=0,"",SUMPRODUCT(((Recommendations[ImplStatus]="Implemented")+(Recommendations[ImplStatus]="Compensated"))*ISNUMBER(MATCH(Recommendations[Id],H227:AU227,0)))/COUNTIF(H227:AU227,"&lt;&gt;"))</f>
        <v>0</v>
      </c>
      <c r="H227" s="269" t="s">
        <v>23</v>
      </c>
      <c r="I227" s="269" t="s">
        <v>117</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6875</v>
      </c>
      <c r="B228" s="257" t="s">
        <v>6920</v>
      </c>
      <c r="C228" s="258" t="s">
        <v>6934</v>
      </c>
      <c r="D228" s="261" t="s">
        <v>6935</v>
      </c>
      <c r="E228" s="262" t="s">
        <v>6572</v>
      </c>
      <c r="F228" s="265" t="s">
        <v>6923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6875</v>
      </c>
      <c r="B229" s="257" t="s">
        <v>6920</v>
      </c>
      <c r="C229" s="258" t="s">
        <v>6936</v>
      </c>
      <c r="D229" s="261" t="s">
        <v>6937</v>
      </c>
      <c r="E229" s="262" t="s">
        <v>6476</v>
      </c>
      <c r="F229" s="265" t="s">
        <v>6923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6875</v>
      </c>
      <c r="B230" s="257" t="s">
        <v>6920</v>
      </c>
      <c r="C230" s="258" t="s">
        <v>6938</v>
      </c>
      <c r="D230" s="261" t="s">
        <v>6939</v>
      </c>
      <c r="E230" s="262" t="s">
        <v>6476</v>
      </c>
      <c r="F230" s="265" t="s">
        <v>6923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6875</v>
      </c>
      <c r="B231" s="257" t="s">
        <v>6920</v>
      </c>
      <c r="C231" s="258" t="s">
        <v>6940</v>
      </c>
      <c r="D231" s="261" t="s">
        <v>6941</v>
      </c>
      <c r="E231" s="262" t="s">
        <v>6572</v>
      </c>
      <c r="F231" s="265" t="s">
        <v>6942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6875</v>
      </c>
      <c r="B232" s="257" t="s">
        <v>6920</v>
      </c>
      <c r="C232" s="258" t="s">
        <v>6943</v>
      </c>
      <c r="D232" s="261" t="s">
        <v>6944</v>
      </c>
      <c r="E232" s="262" t="s">
        <v>6572</v>
      </c>
      <c r="F232" s="265" t="s">
        <v>6942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6875</v>
      </c>
      <c r="B233" s="257" t="s">
        <v>6920</v>
      </c>
      <c r="C233" s="258" t="s">
        <v>6945</v>
      </c>
      <c r="D233" s="261" t="s">
        <v>6946</v>
      </c>
      <c r="E233" s="262" t="s">
        <v>6505</v>
      </c>
      <c r="F233" s="265" t="s">
        <v>6942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6875</v>
      </c>
      <c r="B234" s="257" t="s">
        <v>6920</v>
      </c>
      <c r="C234" s="258" t="s">
        <v>6947</v>
      </c>
      <c r="D234" s="261" t="s">
        <v>6948</v>
      </c>
      <c r="E234" s="262" t="s">
        <v>6505</v>
      </c>
      <c r="F234" s="265" t="s">
        <v>6942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6875</v>
      </c>
      <c r="B235" s="257" t="s">
        <v>6920</v>
      </c>
      <c r="C235" s="258" t="s">
        <v>6949</v>
      </c>
      <c r="D235" s="261" t="s">
        <v>6950</v>
      </c>
      <c r="E235" s="262" t="s">
        <v>6572</v>
      </c>
      <c r="F235" s="265" t="s">
        <v>6942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6875</v>
      </c>
      <c r="B236" s="257" t="s">
        <v>6920</v>
      </c>
      <c r="C236" s="258" t="s">
        <v>6951</v>
      </c>
      <c r="D236" s="261" t="s">
        <v>6952</v>
      </c>
      <c r="E236" s="262" t="s">
        <v>6505</v>
      </c>
      <c r="F236" s="265" t="s">
        <v>6942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6875</v>
      </c>
      <c r="B237" s="256" t="s">
        <v>3109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6875</v>
      </c>
      <c r="B238" s="257" t="s">
        <v>3109</v>
      </c>
      <c r="C238" s="258" t="s">
        <v>6953</v>
      </c>
      <c r="D238" s="261" t="s">
        <v>6954</v>
      </c>
      <c r="E238" s="262" t="s">
        <v>6476</v>
      </c>
      <c r="F238" s="265" t="s">
        <v>6955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6875</v>
      </c>
      <c r="B239" s="257" t="s">
        <v>3109</v>
      </c>
      <c r="C239" s="258" t="s">
        <v>6956</v>
      </c>
      <c r="D239" s="261" t="s">
        <v>6957</v>
      </c>
      <c r="E239" s="262" t="s">
        <v>6476</v>
      </c>
      <c r="F239" s="265" t="s">
        <v>6955</v>
      </c>
      <c r="G239" s="268">
        <f>IF(COUNTIF(H239:AU239,"&lt;&gt;")=0,"",SUMPRODUCT(((Recommendations[ImplStatus]="Implemented")+(Recommendations[ImplStatus]="Compensated"))*ISNUMBER(MATCH(Recommendations[Id],H239:AU239,0)))/COUNTIF(H239:AU239,"&lt;&gt;"))</f>
        <v>0</v>
      </c>
      <c r="H239" s="269" t="s">
        <v>112</v>
      </c>
      <c r="I239" s="269" t="s">
        <v>290</v>
      </c>
      <c r="J239" s="269" t="s">
        <v>1614</v>
      </c>
      <c r="K239" s="269" t="s">
        <v>1619</v>
      </c>
      <c r="L239" s="269" t="s">
        <v>1707</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6875</v>
      </c>
      <c r="B240" s="257" t="s">
        <v>3109</v>
      </c>
      <c r="C240" s="258" t="s">
        <v>6958</v>
      </c>
      <c r="D240" s="261" t="s">
        <v>6959</v>
      </c>
      <c r="E240" s="262" t="s">
        <v>6476</v>
      </c>
      <c r="F240" s="265" t="s">
        <v>6955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6875</v>
      </c>
      <c r="B241" s="257" t="s">
        <v>3109</v>
      </c>
      <c r="C241" s="258" t="s">
        <v>6960</v>
      </c>
      <c r="D241" s="261" t="s">
        <v>6961</v>
      </c>
      <c r="E241" s="262" t="s">
        <v>6476</v>
      </c>
      <c r="F241" s="265" t="s">
        <v>6955</v>
      </c>
      <c r="G241" s="268">
        <f>IF(COUNTIF(H241:AU241,"&lt;&gt;")=0,"",SUMPRODUCT(((Recommendations[ImplStatus]="Implemented")+(Recommendations[ImplStatus]="Compensated"))*ISNUMBER(MATCH(Recommendations[Id],H241:AU241,0)))/COUNTIF(H241:AU241,"&lt;&gt;"))</f>
        <v>0</v>
      </c>
      <c r="H241" s="269" t="s">
        <v>29</v>
      </c>
      <c r="I241" s="269" t="s">
        <v>39</v>
      </c>
      <c r="J241" s="269" t="s">
        <v>44</v>
      </c>
      <c r="K241" s="269" t="s">
        <v>49</v>
      </c>
      <c r="L241" s="269" t="s">
        <v>68</v>
      </c>
      <c r="M241" s="269" t="s">
        <v>73</v>
      </c>
      <c r="N241" s="269" t="s">
        <v>78</v>
      </c>
      <c r="O241" s="269" t="s">
        <v>83</v>
      </c>
      <c r="P241" s="269" t="s">
        <v>88</v>
      </c>
      <c r="Q241" s="269" t="s">
        <v>97</v>
      </c>
      <c r="R241" s="269" t="s">
        <v>102</v>
      </c>
      <c r="S241" s="269" t="s">
        <v>128</v>
      </c>
      <c r="T241" s="269" t="s">
        <v>158</v>
      </c>
      <c r="U241" s="269" t="s">
        <v>163</v>
      </c>
      <c r="V241" s="269" t="s">
        <v>167</v>
      </c>
      <c r="W241" s="269" t="s">
        <v>211</v>
      </c>
      <c r="X241" s="269" t="s">
        <v>216</v>
      </c>
      <c r="Y241" s="269" t="s">
        <v>221</v>
      </c>
      <c r="Z241" s="269" t="s">
        <v>226</v>
      </c>
      <c r="AA241" s="269" t="s">
        <v>231</v>
      </c>
      <c r="AB241" s="269" t="s">
        <v>260</v>
      </c>
      <c r="AC241" s="269" t="s">
        <v>265</v>
      </c>
      <c r="AD241" s="269" t="s">
        <v>275</v>
      </c>
      <c r="AE241" s="269" t="s">
        <v>280</v>
      </c>
      <c r="AF241" s="269" t="s">
        <v>285</v>
      </c>
      <c r="AG241" s="269" t="s">
        <v>294</v>
      </c>
      <c r="AH241" s="269" t="s">
        <v>299</v>
      </c>
      <c r="AI241" s="269" t="s">
        <v>304</v>
      </c>
      <c r="AJ241" s="269" t="s">
        <v>309</v>
      </c>
      <c r="AK241" s="269" t="s">
        <v>314</v>
      </c>
      <c r="AL241" s="269" t="s">
        <v>324</v>
      </c>
      <c r="AM241" s="269" t="s">
        <v>329</v>
      </c>
      <c r="AN241" s="269" t="s">
        <v>334</v>
      </c>
      <c r="AO241" s="269" t="s">
        <v>339</v>
      </c>
      <c r="AP241" s="269" t="s">
        <v>366</v>
      </c>
      <c r="AQ241" s="269" t="s">
        <v>389</v>
      </c>
      <c r="AR241" s="269" t="s">
        <v>393</v>
      </c>
      <c r="AS241" s="269" t="s">
        <v>398</v>
      </c>
      <c r="AT241" s="269" t="s">
        <v>403</v>
      </c>
      <c r="AU241" s="283" t="s">
        <v>412</v>
      </c>
    </row>
    <row r="242" spans="1:47" ht="60" customHeight="1" x14ac:dyDescent="0.35">
      <c r="A242" s="279" t="s">
        <v>6875</v>
      </c>
      <c r="B242" s="257" t="s">
        <v>3109</v>
      </c>
      <c r="C242" s="258" t="s">
        <v>6962</v>
      </c>
      <c r="D242" s="261" t="s">
        <v>6963</v>
      </c>
      <c r="E242" s="262" t="s">
        <v>6476</v>
      </c>
      <c r="F242" s="265" t="s">
        <v>6955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6875</v>
      </c>
      <c r="B243" s="257" t="s">
        <v>3109</v>
      </c>
      <c r="C243" s="258" t="s">
        <v>6964</v>
      </c>
      <c r="D243" s="261" t="s">
        <v>6965</v>
      </c>
      <c r="E243" s="262" t="s">
        <v>6476</v>
      </c>
      <c r="F243" s="265" t="s">
        <v>6955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6875</v>
      </c>
      <c r="B244" s="257" t="s">
        <v>3109</v>
      </c>
      <c r="C244" s="258" t="s">
        <v>6966</v>
      </c>
      <c r="D244" s="261" t="s">
        <v>6967</v>
      </c>
      <c r="E244" s="262" t="s">
        <v>6476</v>
      </c>
      <c r="F244" s="265" t="s">
        <v>6955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6875</v>
      </c>
      <c r="B245" s="257" t="s">
        <v>3109</v>
      </c>
      <c r="C245" s="258" t="s">
        <v>6968</v>
      </c>
      <c r="D245" s="261" t="s">
        <v>6969</v>
      </c>
      <c r="E245" s="262" t="s">
        <v>6476</v>
      </c>
      <c r="F245" s="265" t="s">
        <v>6955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6875</v>
      </c>
      <c r="B246" s="257" t="s">
        <v>3109</v>
      </c>
      <c r="C246" s="258" t="s">
        <v>6970</v>
      </c>
      <c r="D246" s="261" t="s">
        <v>6971</v>
      </c>
      <c r="E246" s="262" t="s">
        <v>6476</v>
      </c>
      <c r="F246" s="265" t="s">
        <v>6955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6875</v>
      </c>
      <c r="B247" s="257" t="s">
        <v>3109</v>
      </c>
      <c r="C247" s="258" t="s">
        <v>6972</v>
      </c>
      <c r="D247" s="261" t="s">
        <v>6973</v>
      </c>
      <c r="E247" s="262" t="s">
        <v>6476</v>
      </c>
      <c r="F247" s="265" t="s">
        <v>6955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6875</v>
      </c>
      <c r="B248" s="257" t="s">
        <v>3109</v>
      </c>
      <c r="C248" s="258" t="s">
        <v>6974</v>
      </c>
      <c r="D248" s="261" t="s">
        <v>6975</v>
      </c>
      <c r="E248" s="262" t="s">
        <v>6505</v>
      </c>
      <c r="F248" s="265" t="s">
        <v>6955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6875</v>
      </c>
      <c r="B249" s="257" t="s">
        <v>3109</v>
      </c>
      <c r="C249" s="258" t="s">
        <v>6976</v>
      </c>
      <c r="D249" s="261" t="s">
        <v>6977</v>
      </c>
      <c r="E249" s="262" t="s">
        <v>6505</v>
      </c>
      <c r="F249" s="265" t="s">
        <v>6978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6875</v>
      </c>
      <c r="B250" s="257" t="s">
        <v>3109</v>
      </c>
      <c r="C250" s="258" t="s">
        <v>6979</v>
      </c>
      <c r="D250" s="261" t="s">
        <v>6980</v>
      </c>
      <c r="E250" s="262" t="s">
        <v>6505</v>
      </c>
      <c r="F250" s="265" t="s">
        <v>6978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6875</v>
      </c>
      <c r="B251" s="256" t="s">
        <v>6981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6875</v>
      </c>
      <c r="B252" s="257" t="s">
        <v>6981</v>
      </c>
      <c r="C252" s="258" t="s">
        <v>6982</v>
      </c>
      <c r="D252" s="261" t="s">
        <v>6983</v>
      </c>
      <c r="E252" s="262" t="s">
        <v>6572</v>
      </c>
      <c r="F252" s="265" t="s">
        <v>6984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6875</v>
      </c>
      <c r="B253" s="257" t="s">
        <v>6981</v>
      </c>
      <c r="C253" s="258" t="s">
        <v>6985</v>
      </c>
      <c r="D253" s="261" t="s">
        <v>6986</v>
      </c>
      <c r="E253" s="262" t="s">
        <v>6572</v>
      </c>
      <c r="F253" s="265" t="s">
        <v>6984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6875</v>
      </c>
      <c r="B254" s="257" t="s">
        <v>6981</v>
      </c>
      <c r="C254" s="258" t="s">
        <v>6987</v>
      </c>
      <c r="D254" s="261" t="s">
        <v>6988</v>
      </c>
      <c r="E254" s="262" t="s">
        <v>6572</v>
      </c>
      <c r="F254" s="265" t="s">
        <v>6984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6875</v>
      </c>
      <c r="B255" s="257" t="s">
        <v>6981</v>
      </c>
      <c r="C255" s="258" t="s">
        <v>6989</v>
      </c>
      <c r="D255" s="261" t="s">
        <v>6990</v>
      </c>
      <c r="E255" s="262" t="s">
        <v>6572</v>
      </c>
      <c r="F255" s="265" t="s">
        <v>6984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6875</v>
      </c>
      <c r="B256" s="257" t="s">
        <v>6981</v>
      </c>
      <c r="C256" s="258" t="s">
        <v>6991</v>
      </c>
      <c r="D256" s="261" t="s">
        <v>6992</v>
      </c>
      <c r="E256" s="262" t="s">
        <v>6572</v>
      </c>
      <c r="F256" s="265" t="s">
        <v>6984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6875</v>
      </c>
      <c r="B257" s="257" t="s">
        <v>6981</v>
      </c>
      <c r="C257" s="258" t="s">
        <v>6993</v>
      </c>
      <c r="D257" s="261" t="s">
        <v>6994</v>
      </c>
      <c r="E257" s="262" t="s">
        <v>6476</v>
      </c>
      <c r="F257" s="265" t="s">
        <v>6984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6875</v>
      </c>
      <c r="B258" s="257" t="s">
        <v>6981</v>
      </c>
      <c r="C258" s="258" t="s">
        <v>6995</v>
      </c>
      <c r="D258" s="261" t="s">
        <v>6996</v>
      </c>
      <c r="E258" s="262" t="s">
        <v>6476</v>
      </c>
      <c r="F258" s="265" t="s">
        <v>6984</v>
      </c>
      <c r="G258" s="268">
        <f>IF(COUNTIF(H258:AU258,"&lt;&gt;")=0,"",SUMPRODUCT(((Recommendations[ImplStatus]="Implemented")+(Recommendations[ImplStatus]="Compensated"))*ISNUMBER(MATCH(Recommendations[Id],H258:AU258,0)))/COUNTIF(H258:AU258,"&lt;&gt;"))</f>
        <v>0</v>
      </c>
      <c r="H258" s="269" t="s">
        <v>13</v>
      </c>
      <c r="I258" s="269" t="s">
        <v>23</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6875</v>
      </c>
      <c r="B259" s="257" t="s">
        <v>6981</v>
      </c>
      <c r="C259" s="258" t="s">
        <v>6997</v>
      </c>
      <c r="D259" s="261" t="s">
        <v>6998</v>
      </c>
      <c r="E259" s="262" t="s">
        <v>6476</v>
      </c>
      <c r="F259" s="265" t="s">
        <v>6984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6875</v>
      </c>
      <c r="B260" s="257" t="s">
        <v>6981</v>
      </c>
      <c r="C260" s="258" t="s">
        <v>6999</v>
      </c>
      <c r="D260" s="261" t="s">
        <v>7000</v>
      </c>
      <c r="E260" s="262" t="s">
        <v>6476</v>
      </c>
      <c r="F260" s="265" t="s">
        <v>6984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6875</v>
      </c>
      <c r="B261" s="257" t="s">
        <v>6981</v>
      </c>
      <c r="C261" s="258" t="s">
        <v>7001</v>
      </c>
      <c r="D261" s="261" t="s">
        <v>7002</v>
      </c>
      <c r="E261" s="262" t="s">
        <v>6620</v>
      </c>
      <c r="F261" s="265" t="s">
        <v>6984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6875</v>
      </c>
      <c r="B262" s="257" t="s">
        <v>6981</v>
      </c>
      <c r="C262" s="258" t="s">
        <v>7003</v>
      </c>
      <c r="D262" s="261" t="s">
        <v>7004</v>
      </c>
      <c r="E262" s="262" t="s">
        <v>6620</v>
      </c>
      <c r="F262" s="265" t="s">
        <v>6984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6875</v>
      </c>
      <c r="B263" s="257" t="s">
        <v>6981</v>
      </c>
      <c r="C263" s="258" t="s">
        <v>7005</v>
      </c>
      <c r="D263" s="261" t="s">
        <v>7006</v>
      </c>
      <c r="E263" s="262" t="s">
        <v>6620</v>
      </c>
      <c r="F263" s="265" t="s">
        <v>6984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6875</v>
      </c>
      <c r="B264" s="256" t="s">
        <v>7007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6875</v>
      </c>
      <c r="B265" s="257" t="s">
        <v>7007</v>
      </c>
      <c r="C265" s="258" t="s">
        <v>7008</v>
      </c>
      <c r="D265" s="261" t="s">
        <v>7009</v>
      </c>
      <c r="E265" s="262" t="s">
        <v>6505</v>
      </c>
      <c r="F265" s="265" t="s">
        <v>7010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6875</v>
      </c>
      <c r="B266" s="257" t="s">
        <v>7007</v>
      </c>
      <c r="C266" s="258" t="s">
        <v>7011</v>
      </c>
      <c r="D266" s="261" t="s">
        <v>7012</v>
      </c>
      <c r="E266" s="262" t="s">
        <v>6505</v>
      </c>
      <c r="F266" s="265" t="s">
        <v>7010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6875</v>
      </c>
      <c r="B267" s="257" t="s">
        <v>7007</v>
      </c>
      <c r="C267" s="258" t="s">
        <v>7013</v>
      </c>
      <c r="D267" s="261" t="s">
        <v>7014</v>
      </c>
      <c r="E267" s="262" t="s">
        <v>6505</v>
      </c>
      <c r="F267" s="265" t="s">
        <v>7010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6875</v>
      </c>
      <c r="B268" s="257" t="s">
        <v>7007</v>
      </c>
      <c r="C268" s="258" t="s">
        <v>7015</v>
      </c>
      <c r="D268" s="261" t="s">
        <v>7016</v>
      </c>
      <c r="E268" s="262" t="s">
        <v>6505</v>
      </c>
      <c r="F268" s="265" t="s">
        <v>7010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6875</v>
      </c>
      <c r="B269" s="257" t="s">
        <v>7007</v>
      </c>
      <c r="C269" s="258" t="s">
        <v>7017</v>
      </c>
      <c r="D269" s="261" t="s">
        <v>7018</v>
      </c>
      <c r="E269" s="262" t="s">
        <v>6505</v>
      </c>
      <c r="F269" s="265" t="s">
        <v>7010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6875</v>
      </c>
      <c r="B270" s="257" t="s">
        <v>7007</v>
      </c>
      <c r="C270" s="258" t="s">
        <v>7019</v>
      </c>
      <c r="D270" s="261" t="s">
        <v>7020</v>
      </c>
      <c r="E270" s="262" t="s">
        <v>6505</v>
      </c>
      <c r="F270" s="265" t="s">
        <v>7010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6875</v>
      </c>
      <c r="B271" s="257" t="s">
        <v>7007</v>
      </c>
      <c r="C271" s="258" t="s">
        <v>7021</v>
      </c>
      <c r="D271" s="261" t="s">
        <v>7022</v>
      </c>
      <c r="E271" s="262" t="s">
        <v>6505</v>
      </c>
      <c r="F271" s="265" t="s">
        <v>7010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6875</v>
      </c>
      <c r="B272" s="257" t="s">
        <v>7007</v>
      </c>
      <c r="C272" s="258" t="s">
        <v>7023</v>
      </c>
      <c r="D272" s="261" t="s">
        <v>7024</v>
      </c>
      <c r="E272" s="262" t="s">
        <v>6505</v>
      </c>
      <c r="F272" s="265" t="s">
        <v>7010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6875</v>
      </c>
      <c r="B273" s="257" t="s">
        <v>7007</v>
      </c>
      <c r="C273" s="258" t="s">
        <v>7025</v>
      </c>
      <c r="D273" s="261" t="s">
        <v>7026</v>
      </c>
      <c r="E273" s="262" t="s">
        <v>6505</v>
      </c>
      <c r="F273" s="265" t="s">
        <v>7010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7027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7027</v>
      </c>
      <c r="B275" s="256" t="s">
        <v>7028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7027</v>
      </c>
      <c r="B276" s="257" t="s">
        <v>7028</v>
      </c>
      <c r="C276" s="258" t="s">
        <v>7029</v>
      </c>
      <c r="D276" s="261" t="s">
        <v>7030</v>
      </c>
      <c r="E276" s="262" t="s">
        <v>6476</v>
      </c>
      <c r="F276" s="265" t="s">
        <v>7031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7027</v>
      </c>
      <c r="B277" s="257" t="s">
        <v>7028</v>
      </c>
      <c r="C277" s="258" t="s">
        <v>7032</v>
      </c>
      <c r="D277" s="261" t="s">
        <v>7033</v>
      </c>
      <c r="E277" s="262" t="s">
        <v>6476</v>
      </c>
      <c r="F277" s="265" t="s">
        <v>7031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7027</v>
      </c>
      <c r="B278" s="257" t="s">
        <v>7028</v>
      </c>
      <c r="C278" s="258" t="s">
        <v>7034</v>
      </c>
      <c r="D278" s="261" t="s">
        <v>7035</v>
      </c>
      <c r="E278" s="262" t="s">
        <v>6476</v>
      </c>
      <c r="F278" s="265" t="s">
        <v>7031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7027</v>
      </c>
      <c r="B279" s="257" t="s">
        <v>7028</v>
      </c>
      <c r="C279" s="258" t="s">
        <v>7036</v>
      </c>
      <c r="D279" s="261" t="s">
        <v>7037</v>
      </c>
      <c r="E279" s="262" t="s">
        <v>6476</v>
      </c>
      <c r="F279" s="265" t="s">
        <v>7031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7027</v>
      </c>
      <c r="B280" s="257" t="s">
        <v>7028</v>
      </c>
      <c r="C280" s="258" t="s">
        <v>7038</v>
      </c>
      <c r="D280" s="261" t="s">
        <v>7039</v>
      </c>
      <c r="E280" s="262" t="s">
        <v>6476</v>
      </c>
      <c r="F280" s="265" t="s">
        <v>7031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7027</v>
      </c>
      <c r="B281" s="257" t="s">
        <v>7028</v>
      </c>
      <c r="C281" s="258" t="s">
        <v>7040</v>
      </c>
      <c r="D281" s="261" t="s">
        <v>7041</v>
      </c>
      <c r="E281" s="262" t="s">
        <v>6476</v>
      </c>
      <c r="F281" s="265" t="s">
        <v>7031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7027</v>
      </c>
      <c r="B282" s="257" t="s">
        <v>7028</v>
      </c>
      <c r="C282" s="258" t="s">
        <v>7042</v>
      </c>
      <c r="D282" s="261" t="s">
        <v>7043</v>
      </c>
      <c r="E282" s="262" t="s">
        <v>6476</v>
      </c>
      <c r="F282" s="265" t="s">
        <v>7031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7027</v>
      </c>
      <c r="B283" s="257" t="s">
        <v>7028</v>
      </c>
      <c r="C283" s="258" t="s">
        <v>7044</v>
      </c>
      <c r="D283" s="261" t="s">
        <v>7045</v>
      </c>
      <c r="E283" s="262" t="s">
        <v>6572</v>
      </c>
      <c r="F283" s="265" t="s">
        <v>7046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7027</v>
      </c>
      <c r="B284" s="257" t="s">
        <v>7028</v>
      </c>
      <c r="C284" s="258" t="s">
        <v>7047</v>
      </c>
      <c r="D284" s="261" t="s">
        <v>7048</v>
      </c>
      <c r="E284" s="262" t="s">
        <v>6572</v>
      </c>
      <c r="F284" s="265" t="s">
        <v>7046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7027</v>
      </c>
      <c r="B285" s="257" t="s">
        <v>7028</v>
      </c>
      <c r="C285" s="258" t="s">
        <v>7049</v>
      </c>
      <c r="D285" s="261" t="s">
        <v>7050</v>
      </c>
      <c r="E285" s="262" t="s">
        <v>6476</v>
      </c>
      <c r="F285" s="265" t="s">
        <v>7046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7027</v>
      </c>
      <c r="B286" s="257" t="s">
        <v>7028</v>
      </c>
      <c r="C286" s="258" t="s">
        <v>7051</v>
      </c>
      <c r="D286" s="261" t="s">
        <v>7052</v>
      </c>
      <c r="E286" s="262" t="s">
        <v>6505</v>
      </c>
      <c r="F286" s="265" t="s">
        <v>7046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7027</v>
      </c>
      <c r="B287" s="257" t="s">
        <v>7028</v>
      </c>
      <c r="C287" s="258" t="s">
        <v>7053</v>
      </c>
      <c r="D287" s="261" t="s">
        <v>7054</v>
      </c>
      <c r="E287" s="262" t="s">
        <v>6505</v>
      </c>
      <c r="F287" s="265" t="s">
        <v>7046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7027</v>
      </c>
      <c r="B288" s="257" t="s">
        <v>7028</v>
      </c>
      <c r="C288" s="258" t="s">
        <v>7055</v>
      </c>
      <c r="D288" s="261" t="s">
        <v>7056</v>
      </c>
      <c r="E288" s="262" t="s">
        <v>6505</v>
      </c>
      <c r="F288" s="265" t="s">
        <v>7046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7027</v>
      </c>
      <c r="B289" s="257" t="s">
        <v>7028</v>
      </c>
      <c r="C289" s="258" t="s">
        <v>7057</v>
      </c>
      <c r="D289" s="261" t="s">
        <v>7058</v>
      </c>
      <c r="E289" s="262" t="s">
        <v>6505</v>
      </c>
      <c r="F289" s="265" t="s">
        <v>7046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7027</v>
      </c>
      <c r="B290" s="257" t="s">
        <v>7028</v>
      </c>
      <c r="C290" s="258" t="s">
        <v>7059</v>
      </c>
      <c r="D290" s="261" t="s">
        <v>7060</v>
      </c>
      <c r="E290" s="262" t="s">
        <v>6476</v>
      </c>
      <c r="F290" s="265" t="s">
        <v>7046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7027</v>
      </c>
      <c r="B291" s="257" t="s">
        <v>7028</v>
      </c>
      <c r="C291" s="258" t="s">
        <v>7061</v>
      </c>
      <c r="D291" s="261" t="s">
        <v>7062</v>
      </c>
      <c r="E291" s="262" t="s">
        <v>6505</v>
      </c>
      <c r="F291" s="265" t="s">
        <v>7063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7027</v>
      </c>
      <c r="B292" s="257" t="s">
        <v>7028</v>
      </c>
      <c r="C292" s="258" t="s">
        <v>7064</v>
      </c>
      <c r="D292" s="261" t="s">
        <v>7065</v>
      </c>
      <c r="E292" s="262" t="s">
        <v>6505</v>
      </c>
      <c r="F292" s="265" t="s">
        <v>7063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7027</v>
      </c>
      <c r="B293" s="257" t="s">
        <v>7028</v>
      </c>
      <c r="C293" s="258" t="s">
        <v>7066</v>
      </c>
      <c r="D293" s="261" t="s">
        <v>7067</v>
      </c>
      <c r="E293" s="262" t="s">
        <v>6755</v>
      </c>
      <c r="F293" s="265" t="s">
        <v>7046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7027</v>
      </c>
      <c r="B294" s="257" t="s">
        <v>7028</v>
      </c>
      <c r="C294" s="258" t="s">
        <v>7068</v>
      </c>
      <c r="D294" s="261" t="s">
        <v>7069</v>
      </c>
      <c r="E294" s="262" t="s">
        <v>6755</v>
      </c>
      <c r="F294" s="265" t="s">
        <v>7046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7027</v>
      </c>
      <c r="B295" s="257" t="s">
        <v>7028</v>
      </c>
      <c r="C295" s="258" t="s">
        <v>7070</v>
      </c>
      <c r="D295" s="261" t="s">
        <v>7071</v>
      </c>
      <c r="E295" s="262" t="s">
        <v>6572</v>
      </c>
      <c r="F295" s="265" t="s">
        <v>7046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7027</v>
      </c>
      <c r="B296" s="257" t="s">
        <v>7028</v>
      </c>
      <c r="C296" s="258" t="s">
        <v>7072</v>
      </c>
      <c r="D296" s="261" t="s">
        <v>7073</v>
      </c>
      <c r="E296" s="262" t="s">
        <v>6572</v>
      </c>
      <c r="F296" s="265" t="s">
        <v>7046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7027</v>
      </c>
      <c r="B297" s="257" t="s">
        <v>7028</v>
      </c>
      <c r="C297" s="258" t="s">
        <v>7074</v>
      </c>
      <c r="D297" s="261" t="s">
        <v>7075</v>
      </c>
      <c r="E297" s="262" t="s">
        <v>6476</v>
      </c>
      <c r="F297" s="265" t="s">
        <v>7046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7027</v>
      </c>
      <c r="B298" s="257" t="s">
        <v>7028</v>
      </c>
      <c r="C298" s="258" t="s">
        <v>7076</v>
      </c>
      <c r="D298" s="261" t="s">
        <v>7077</v>
      </c>
      <c r="E298" s="262" t="s">
        <v>6572</v>
      </c>
      <c r="F298" s="265" t="s">
        <v>7046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7027</v>
      </c>
      <c r="B299" s="257" t="s">
        <v>7028</v>
      </c>
      <c r="C299" s="258" t="s">
        <v>7078</v>
      </c>
      <c r="D299" s="261" t="s">
        <v>7079</v>
      </c>
      <c r="E299" s="262" t="s">
        <v>6505</v>
      </c>
      <c r="F299" s="265" t="s">
        <v>7046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7027</v>
      </c>
      <c r="B300" s="257" t="s">
        <v>7028</v>
      </c>
      <c r="C300" s="258" t="s">
        <v>7080</v>
      </c>
      <c r="D300" s="261" t="s">
        <v>7081</v>
      </c>
      <c r="E300" s="262" t="s">
        <v>6572</v>
      </c>
      <c r="F300" s="265" t="s">
        <v>7046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7027</v>
      </c>
      <c r="B301" s="257" t="s">
        <v>7028</v>
      </c>
      <c r="C301" s="258" t="s">
        <v>7082</v>
      </c>
      <c r="D301" s="261" t="s">
        <v>7083</v>
      </c>
      <c r="E301" s="262" t="s">
        <v>6620</v>
      </c>
      <c r="F301" s="265" t="s">
        <v>7046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7027</v>
      </c>
      <c r="B302" s="257" t="s">
        <v>7028</v>
      </c>
      <c r="C302" s="258" t="s">
        <v>7084</v>
      </c>
      <c r="D302" s="261" t="s">
        <v>7085</v>
      </c>
      <c r="E302" s="262" t="s">
        <v>6620</v>
      </c>
      <c r="F302" s="265" t="s">
        <v>7046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7027</v>
      </c>
      <c r="B303" s="256" t="s">
        <v>2842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7027</v>
      </c>
      <c r="B304" s="257" t="s">
        <v>2842</v>
      </c>
      <c r="C304" s="258" t="s">
        <v>7086</v>
      </c>
      <c r="D304" s="261" t="s">
        <v>7087</v>
      </c>
      <c r="E304" s="262" t="s">
        <v>6476</v>
      </c>
      <c r="F304" s="265" t="s">
        <v>7088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7027</v>
      </c>
      <c r="B305" s="257" t="s">
        <v>2842</v>
      </c>
      <c r="C305" s="258" t="s">
        <v>7089</v>
      </c>
      <c r="D305" s="261" t="s">
        <v>7090</v>
      </c>
      <c r="E305" s="262" t="s">
        <v>6476</v>
      </c>
      <c r="F305" s="265" t="s">
        <v>7088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7027</v>
      </c>
      <c r="B306" s="257" t="s">
        <v>2842</v>
      </c>
      <c r="C306" s="258" t="s">
        <v>7091</v>
      </c>
      <c r="D306" s="261" t="s">
        <v>7092</v>
      </c>
      <c r="E306" s="262" t="s">
        <v>6476</v>
      </c>
      <c r="F306" s="265" t="s">
        <v>7088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7027</v>
      </c>
      <c r="B307" s="257" t="s">
        <v>2842</v>
      </c>
      <c r="C307" s="258" t="s">
        <v>7093</v>
      </c>
      <c r="D307" s="261" t="s">
        <v>7094</v>
      </c>
      <c r="E307" s="262" t="s">
        <v>6476</v>
      </c>
      <c r="F307" s="265" t="s">
        <v>7088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7027</v>
      </c>
      <c r="B308" s="257" t="s">
        <v>2842</v>
      </c>
      <c r="C308" s="258" t="s">
        <v>7095</v>
      </c>
      <c r="D308" s="261" t="s">
        <v>7096</v>
      </c>
      <c r="E308" s="262" t="s">
        <v>6572</v>
      </c>
      <c r="F308" s="265" t="s">
        <v>7088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7027</v>
      </c>
      <c r="B309" s="257" t="s">
        <v>2842</v>
      </c>
      <c r="C309" s="258" t="s">
        <v>7097</v>
      </c>
      <c r="D309" s="261" t="s">
        <v>7098</v>
      </c>
      <c r="E309" s="262" t="s">
        <v>6572</v>
      </c>
      <c r="F309" s="265" t="s">
        <v>7088</v>
      </c>
      <c r="G309" s="268">
        <f>IF(COUNTIF(H309:AU309,"&lt;&gt;")=0,"",SUMPRODUCT(((Recommendations[ImplStatus]="Implemented")+(Recommendations[ImplStatus]="Compensated"))*ISNUMBER(MATCH(Recommendations[Id],H309:AU309,0)))/COUNTIF(H309:AU309,"&lt;&gt;"))</f>
        <v>0</v>
      </c>
      <c r="H309" s="269" t="s">
        <v>236</v>
      </c>
      <c r="I309" s="269" t="s">
        <v>241</v>
      </c>
      <c r="J309" s="269" t="s">
        <v>351</v>
      </c>
      <c r="K309" s="269" t="s">
        <v>1322</v>
      </c>
      <c r="L309" s="269" t="s">
        <v>1458</v>
      </c>
      <c r="M309" s="269" t="s">
        <v>1463</v>
      </c>
      <c r="N309" s="269" t="s">
        <v>1468</v>
      </c>
      <c r="O309" s="269" t="s">
        <v>1649</v>
      </c>
      <c r="P309" s="269" t="s">
        <v>1654</v>
      </c>
      <c r="Q309" s="269" t="s">
        <v>1673</v>
      </c>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7027</v>
      </c>
      <c r="B310" s="257" t="s">
        <v>2842</v>
      </c>
      <c r="C310" s="258" t="s">
        <v>7099</v>
      </c>
      <c r="D310" s="261" t="s">
        <v>7100</v>
      </c>
      <c r="E310" s="262" t="s">
        <v>6572</v>
      </c>
      <c r="F310" s="265" t="s">
        <v>7088</v>
      </c>
      <c r="G310" s="268">
        <f>IF(COUNTIF(H310:AU310,"&lt;&gt;")=0,"",SUMPRODUCT(((Recommendations[ImplStatus]="Implemented")+(Recommendations[ImplStatus]="Compensated"))*ISNUMBER(MATCH(Recommendations[Id],H310:AU310,0)))/COUNTIF(H310:AU310,"&lt;&gt;"))</f>
        <v>0</v>
      </c>
      <c r="H310" s="269" t="s">
        <v>202</v>
      </c>
      <c r="I310" s="269" t="s">
        <v>207</v>
      </c>
      <c r="J310" s="269" t="s">
        <v>245</v>
      </c>
      <c r="K310" s="269" t="s">
        <v>250</v>
      </c>
      <c r="L310" s="269" t="s">
        <v>255</v>
      </c>
      <c r="M310" s="269" t="s">
        <v>586</v>
      </c>
      <c r="N310" s="269" t="s">
        <v>664</v>
      </c>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7027</v>
      </c>
      <c r="B311" s="257" t="s">
        <v>2842</v>
      </c>
      <c r="C311" s="258" t="s">
        <v>7101</v>
      </c>
      <c r="D311" s="261" t="s">
        <v>7102</v>
      </c>
      <c r="E311" s="262" t="s">
        <v>6572</v>
      </c>
      <c r="F311" s="265" t="s">
        <v>7088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7027</v>
      </c>
      <c r="B312" s="257" t="s">
        <v>2842</v>
      </c>
      <c r="C312" s="258" t="s">
        <v>7103</v>
      </c>
      <c r="D312" s="261" t="s">
        <v>7104</v>
      </c>
      <c r="E312" s="262" t="s">
        <v>6572</v>
      </c>
      <c r="F312" s="265" t="s">
        <v>7088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7027</v>
      </c>
      <c r="B313" s="257" t="s">
        <v>2842</v>
      </c>
      <c r="C313" s="258" t="s">
        <v>7105</v>
      </c>
      <c r="D313" s="261" t="s">
        <v>7106</v>
      </c>
      <c r="E313" s="262" t="s">
        <v>6505</v>
      </c>
      <c r="F313" s="265" t="s">
        <v>7088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7027</v>
      </c>
      <c r="B314" s="257" t="s">
        <v>2842</v>
      </c>
      <c r="C314" s="258" t="s">
        <v>7107</v>
      </c>
      <c r="D314" s="261" t="s">
        <v>7108</v>
      </c>
      <c r="E314" s="262" t="s">
        <v>6505</v>
      </c>
      <c r="F314" s="265" t="s">
        <v>7088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7027</v>
      </c>
      <c r="B315" s="257" t="s">
        <v>2842</v>
      </c>
      <c r="C315" s="258" t="s">
        <v>7109</v>
      </c>
      <c r="D315" s="261" t="s">
        <v>7110</v>
      </c>
      <c r="E315" s="262" t="s">
        <v>6505</v>
      </c>
      <c r="F315" s="265" t="s">
        <v>7088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7027</v>
      </c>
      <c r="B316" s="257" t="s">
        <v>2842</v>
      </c>
      <c r="C316" s="258" t="s">
        <v>7111</v>
      </c>
      <c r="D316" s="261" t="s">
        <v>7112</v>
      </c>
      <c r="E316" s="262" t="s">
        <v>6505</v>
      </c>
      <c r="F316" s="265" t="s">
        <v>7088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7027</v>
      </c>
      <c r="B317" s="257" t="s">
        <v>2842</v>
      </c>
      <c r="C317" s="258" t="s">
        <v>7113</v>
      </c>
      <c r="D317" s="261" t="s">
        <v>7114</v>
      </c>
      <c r="E317" s="262" t="s">
        <v>6572</v>
      </c>
      <c r="F317" s="265" t="s">
        <v>7046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7027</v>
      </c>
      <c r="B318" s="257" t="s">
        <v>2842</v>
      </c>
      <c r="C318" s="258" t="s">
        <v>7115</v>
      </c>
      <c r="D318" s="261" t="s">
        <v>7116</v>
      </c>
      <c r="E318" s="262" t="s">
        <v>6620</v>
      </c>
      <c r="F318" s="265" t="s">
        <v>7046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7027</v>
      </c>
      <c r="B319" s="257" t="s">
        <v>2842</v>
      </c>
      <c r="C319" s="258" t="s">
        <v>7117</v>
      </c>
      <c r="D319" s="261" t="s">
        <v>7118</v>
      </c>
      <c r="E319" s="262" t="s">
        <v>6620</v>
      </c>
      <c r="F319" s="265" t="s">
        <v>7046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7027</v>
      </c>
      <c r="B320" s="256" t="s">
        <v>7119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7027</v>
      </c>
      <c r="B321" s="257" t="s">
        <v>7119</v>
      </c>
      <c r="C321" s="258" t="s">
        <v>7120</v>
      </c>
      <c r="D321" s="261" t="s">
        <v>7121</v>
      </c>
      <c r="E321" s="262" t="s">
        <v>6505</v>
      </c>
      <c r="F321" s="265" t="s">
        <v>7122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7027</v>
      </c>
      <c r="B322" s="257" t="s">
        <v>7119</v>
      </c>
      <c r="C322" s="258" t="s">
        <v>7123</v>
      </c>
      <c r="D322" s="261" t="s">
        <v>7124</v>
      </c>
      <c r="E322" s="262" t="s">
        <v>6505</v>
      </c>
      <c r="F322" s="265" t="s">
        <v>7122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7027</v>
      </c>
      <c r="B323" s="257" t="s">
        <v>7119</v>
      </c>
      <c r="C323" s="258" t="s">
        <v>7125</v>
      </c>
      <c r="D323" s="261" t="s">
        <v>7126</v>
      </c>
      <c r="E323" s="262" t="s">
        <v>6505</v>
      </c>
      <c r="F323" s="265" t="s">
        <v>7122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7027</v>
      </c>
      <c r="B324" s="257" t="s">
        <v>7119</v>
      </c>
      <c r="C324" s="258" t="s">
        <v>7127</v>
      </c>
      <c r="D324" s="261" t="s">
        <v>7128</v>
      </c>
      <c r="E324" s="262" t="s">
        <v>6505</v>
      </c>
      <c r="F324" s="265" t="s">
        <v>7122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7027</v>
      </c>
      <c r="B325" s="257" t="s">
        <v>7119</v>
      </c>
      <c r="C325" s="258" t="s">
        <v>7129</v>
      </c>
      <c r="D325" s="261" t="s">
        <v>7130</v>
      </c>
      <c r="E325" s="262" t="s">
        <v>6505</v>
      </c>
      <c r="F325" s="265" t="s">
        <v>7122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7027</v>
      </c>
      <c r="B326" s="257" t="s">
        <v>7119</v>
      </c>
      <c r="C326" s="258" t="s">
        <v>7131</v>
      </c>
      <c r="D326" s="261" t="s">
        <v>7132</v>
      </c>
      <c r="E326" s="262" t="s">
        <v>6505</v>
      </c>
      <c r="F326" s="265" t="s">
        <v>7122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7027</v>
      </c>
      <c r="B327" s="257" t="s">
        <v>7119</v>
      </c>
      <c r="C327" s="258" t="s">
        <v>7133</v>
      </c>
      <c r="D327" s="261" t="s">
        <v>7134</v>
      </c>
      <c r="E327" s="262" t="s">
        <v>6505</v>
      </c>
      <c r="F327" s="265" t="s">
        <v>7122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7027</v>
      </c>
      <c r="B328" s="257" t="s">
        <v>7119</v>
      </c>
      <c r="C328" s="258" t="s">
        <v>7135</v>
      </c>
      <c r="D328" s="261" t="s">
        <v>7136</v>
      </c>
      <c r="E328" s="262" t="s">
        <v>6505</v>
      </c>
      <c r="F328" s="265" t="s">
        <v>7122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7027</v>
      </c>
      <c r="B329" s="257" t="s">
        <v>7119</v>
      </c>
      <c r="C329" s="258" t="s">
        <v>7137</v>
      </c>
      <c r="D329" s="261" t="s">
        <v>7138</v>
      </c>
      <c r="E329" s="262" t="s">
        <v>6505</v>
      </c>
      <c r="F329" s="265" t="s">
        <v>7122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7027</v>
      </c>
      <c r="B330" s="257" t="s">
        <v>7119</v>
      </c>
      <c r="C330" s="258" t="s">
        <v>7139</v>
      </c>
      <c r="D330" s="261" t="s">
        <v>7140</v>
      </c>
      <c r="E330" s="262" t="s">
        <v>6505</v>
      </c>
      <c r="F330" s="265" t="s">
        <v>7122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7027</v>
      </c>
      <c r="B331" s="257" t="s">
        <v>7119</v>
      </c>
      <c r="C331" s="258" t="s">
        <v>7141</v>
      </c>
      <c r="D331" s="261" t="s">
        <v>7142</v>
      </c>
      <c r="E331" s="262" t="s">
        <v>6505</v>
      </c>
      <c r="F331" s="265" t="s">
        <v>7122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7027</v>
      </c>
      <c r="B332" s="257" t="s">
        <v>7119</v>
      </c>
      <c r="C332" s="258" t="s">
        <v>7143</v>
      </c>
      <c r="D332" s="261" t="s">
        <v>7144</v>
      </c>
      <c r="E332" s="262" t="s">
        <v>6505</v>
      </c>
      <c r="F332" s="265" t="s">
        <v>7122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7027</v>
      </c>
      <c r="B333" s="257" t="s">
        <v>7119</v>
      </c>
      <c r="C333" s="258" t="s">
        <v>7145</v>
      </c>
      <c r="D333" s="261" t="s">
        <v>7146</v>
      </c>
      <c r="E333" s="262" t="s">
        <v>6505</v>
      </c>
      <c r="F333" s="265" t="s">
        <v>7122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7027</v>
      </c>
      <c r="B334" s="257" t="s">
        <v>7119</v>
      </c>
      <c r="C334" s="258" t="s">
        <v>7147</v>
      </c>
      <c r="D334" s="261" t="s">
        <v>7148</v>
      </c>
      <c r="E334" s="262" t="s">
        <v>6505</v>
      </c>
      <c r="F334" s="265" t="s">
        <v>7122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7027</v>
      </c>
      <c r="B335" s="257" t="s">
        <v>7119</v>
      </c>
      <c r="C335" s="258" t="s">
        <v>7149</v>
      </c>
      <c r="D335" s="261" t="s">
        <v>7150</v>
      </c>
      <c r="E335" s="262" t="s">
        <v>6505</v>
      </c>
      <c r="F335" s="265" t="s">
        <v>7122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7027</v>
      </c>
      <c r="B336" s="257" t="s">
        <v>7119</v>
      </c>
      <c r="C336" s="258" t="s">
        <v>7151</v>
      </c>
      <c r="D336" s="261" t="s">
        <v>7152</v>
      </c>
      <c r="E336" s="262" t="s">
        <v>6620</v>
      </c>
      <c r="F336" s="265" t="s">
        <v>7122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7027</v>
      </c>
      <c r="B337" s="257" t="s">
        <v>7119</v>
      </c>
      <c r="C337" s="258" t="s">
        <v>7153</v>
      </c>
      <c r="D337" s="261" t="s">
        <v>7154</v>
      </c>
      <c r="E337" s="262" t="s">
        <v>6620</v>
      </c>
      <c r="F337" s="265" t="s">
        <v>7122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7027</v>
      </c>
      <c r="B338" s="257" t="s">
        <v>7119</v>
      </c>
      <c r="C338" s="258" t="s">
        <v>7155</v>
      </c>
      <c r="D338" s="261" t="s">
        <v>7156</v>
      </c>
      <c r="E338" s="262" t="s">
        <v>6505</v>
      </c>
      <c r="F338" s="265" t="s">
        <v>7122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7027</v>
      </c>
      <c r="B339" s="257" t="s">
        <v>7119</v>
      </c>
      <c r="C339" s="258" t="s">
        <v>7157</v>
      </c>
      <c r="D339" s="261" t="s">
        <v>7158</v>
      </c>
      <c r="E339" s="262" t="s">
        <v>6505</v>
      </c>
      <c r="F339" s="265" t="s">
        <v>7122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7027</v>
      </c>
      <c r="B340" s="256" t="s">
        <v>7159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7027</v>
      </c>
      <c r="B341" s="257" t="s">
        <v>7159</v>
      </c>
      <c r="C341" s="258" t="s">
        <v>7160</v>
      </c>
      <c r="D341" s="261" t="s">
        <v>7161</v>
      </c>
      <c r="E341" s="262" t="s">
        <v>6476</v>
      </c>
      <c r="F341" s="265" t="s">
        <v>7046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7027</v>
      </c>
      <c r="B342" s="257" t="s">
        <v>7159</v>
      </c>
      <c r="C342" s="258" t="s">
        <v>7162</v>
      </c>
      <c r="D342" s="261" t="s">
        <v>7163</v>
      </c>
      <c r="E342" s="262" t="s">
        <v>6476</v>
      </c>
      <c r="F342" s="265" t="s">
        <v>7046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7027</v>
      </c>
      <c r="B343" s="257" t="s">
        <v>7159</v>
      </c>
      <c r="C343" s="258" t="s">
        <v>7164</v>
      </c>
      <c r="D343" s="261" t="s">
        <v>7165</v>
      </c>
      <c r="E343" s="262" t="s">
        <v>6572</v>
      </c>
      <c r="F343" s="265" t="s">
        <v>7166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7027</v>
      </c>
      <c r="B344" s="257" t="s">
        <v>7159</v>
      </c>
      <c r="C344" s="258" t="s">
        <v>7167</v>
      </c>
      <c r="D344" s="261" t="s">
        <v>7168</v>
      </c>
      <c r="E344" s="262" t="s">
        <v>6505</v>
      </c>
      <c r="F344" s="265" t="s">
        <v>7166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7027</v>
      </c>
      <c r="B345" s="257" t="s">
        <v>7159</v>
      </c>
      <c r="C345" s="258" t="s">
        <v>7169</v>
      </c>
      <c r="D345" s="261" t="s">
        <v>7170</v>
      </c>
      <c r="E345" s="262" t="s">
        <v>6505</v>
      </c>
      <c r="F345" s="265" t="s">
        <v>7166</v>
      </c>
      <c r="G345" s="268">
        <f>IF(COUNTIF(H345:AU345,"&lt;&gt;")=0,"",SUMPRODUCT(((Recommendations[ImplStatus]="Implemented")+(Recommendations[ImplStatus]="Compensated"))*ISNUMBER(MATCH(Recommendations[Id],H345:AU345,0)))/COUNTIF(H345:AU345,"&lt;&gt;"))</f>
        <v>0</v>
      </c>
      <c r="H345" s="269" t="s">
        <v>123</v>
      </c>
      <c r="I345" s="269" t="s">
        <v>172</v>
      </c>
      <c r="J345" s="269" t="s">
        <v>177</v>
      </c>
      <c r="K345" s="269" t="s">
        <v>181</v>
      </c>
      <c r="L345" s="269" t="s">
        <v>185</v>
      </c>
      <c r="M345" s="269" t="s">
        <v>189</v>
      </c>
      <c r="N345" s="269" t="s">
        <v>193</v>
      </c>
      <c r="O345" s="269" t="s">
        <v>319</v>
      </c>
      <c r="P345" s="269" t="s">
        <v>361</v>
      </c>
      <c r="Q345" s="269" t="s">
        <v>375</v>
      </c>
      <c r="R345" s="269" t="s">
        <v>441</v>
      </c>
      <c r="S345" s="269" t="s">
        <v>446</v>
      </c>
      <c r="T345" s="269" t="s">
        <v>451</v>
      </c>
      <c r="U345" s="269" t="s">
        <v>456</v>
      </c>
      <c r="V345" s="269" t="s">
        <v>461</v>
      </c>
      <c r="W345" s="269" t="s">
        <v>466</v>
      </c>
      <c r="X345" s="269" t="s">
        <v>471</v>
      </c>
      <c r="Y345" s="269" t="s">
        <v>476</v>
      </c>
      <c r="Z345" s="269" t="s">
        <v>480</v>
      </c>
      <c r="AA345" s="269" t="s">
        <v>485</v>
      </c>
      <c r="AB345" s="269" t="s">
        <v>490</v>
      </c>
      <c r="AC345" s="269" t="s">
        <v>495</v>
      </c>
      <c r="AD345" s="269" t="s">
        <v>659</v>
      </c>
      <c r="AE345" s="269" t="s">
        <v>669</v>
      </c>
      <c r="AF345" s="269" t="s">
        <v>699</v>
      </c>
      <c r="AG345" s="269" t="s">
        <v>714</v>
      </c>
      <c r="AH345" s="269" t="s">
        <v>719</v>
      </c>
      <c r="AI345" s="269" t="s">
        <v>724</v>
      </c>
      <c r="AJ345" s="269" t="s">
        <v>1517</v>
      </c>
      <c r="AK345" s="269" t="s">
        <v>1521</v>
      </c>
      <c r="AL345" s="269" t="s">
        <v>1632</v>
      </c>
      <c r="AM345" s="269" t="s">
        <v>1636</v>
      </c>
      <c r="AN345" s="269" t="s">
        <v>1640</v>
      </c>
      <c r="AO345" s="269"/>
      <c r="AP345" s="269"/>
      <c r="AQ345" s="269"/>
      <c r="AR345" s="269"/>
      <c r="AS345" s="269"/>
      <c r="AT345" s="269"/>
      <c r="AU345" s="283"/>
    </row>
    <row r="346" spans="1:47" ht="60" customHeight="1" x14ac:dyDescent="0.35">
      <c r="A346" s="279" t="s">
        <v>7027</v>
      </c>
      <c r="B346" s="257" t="s">
        <v>7159</v>
      </c>
      <c r="C346" s="258" t="s">
        <v>7171</v>
      </c>
      <c r="D346" s="261" t="s">
        <v>7172</v>
      </c>
      <c r="E346" s="262" t="s">
        <v>6505</v>
      </c>
      <c r="F346" s="265" t="s">
        <v>7166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7027</v>
      </c>
      <c r="B347" s="257" t="s">
        <v>7159</v>
      </c>
      <c r="C347" s="258" t="s">
        <v>7173</v>
      </c>
      <c r="D347" s="261" t="s">
        <v>7174</v>
      </c>
      <c r="E347" s="262" t="s">
        <v>6505</v>
      </c>
      <c r="F347" s="265" t="s">
        <v>7166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7027</v>
      </c>
      <c r="B348" s="257" t="s">
        <v>7159</v>
      </c>
      <c r="C348" s="258" t="s">
        <v>7175</v>
      </c>
      <c r="D348" s="261" t="s">
        <v>7176</v>
      </c>
      <c r="E348" s="262" t="s">
        <v>6505</v>
      </c>
      <c r="F348" s="265" t="s">
        <v>7166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7027</v>
      </c>
      <c r="B349" s="257" t="s">
        <v>7159</v>
      </c>
      <c r="C349" s="258" t="s">
        <v>7177</v>
      </c>
      <c r="D349" s="261" t="s">
        <v>7178</v>
      </c>
      <c r="E349" s="262" t="s">
        <v>6505</v>
      </c>
      <c r="F349" s="265" t="s">
        <v>7166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7027</v>
      </c>
      <c r="B350" s="257" t="s">
        <v>7159</v>
      </c>
      <c r="C350" s="258" t="s">
        <v>7179</v>
      </c>
      <c r="D350" s="261" t="s">
        <v>7180</v>
      </c>
      <c r="E350" s="262" t="s">
        <v>6476</v>
      </c>
      <c r="F350" s="265" t="s">
        <v>7166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7027</v>
      </c>
      <c r="B351" s="257" t="s">
        <v>7159</v>
      </c>
      <c r="C351" s="258" t="s">
        <v>7181</v>
      </c>
      <c r="D351" s="261" t="s">
        <v>7182</v>
      </c>
      <c r="E351" s="262" t="s">
        <v>6476</v>
      </c>
      <c r="F351" s="265" t="s">
        <v>7166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7027</v>
      </c>
      <c r="B352" s="257" t="s">
        <v>7159</v>
      </c>
      <c r="C352" s="258" t="s">
        <v>7183</v>
      </c>
      <c r="D352" s="261" t="s">
        <v>7184</v>
      </c>
      <c r="E352" s="262" t="s">
        <v>6476</v>
      </c>
      <c r="F352" s="265" t="s">
        <v>7166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7027</v>
      </c>
      <c r="B353" s="257" t="s">
        <v>7159</v>
      </c>
      <c r="C353" s="258" t="s">
        <v>7185</v>
      </c>
      <c r="D353" s="261" t="s">
        <v>7186</v>
      </c>
      <c r="E353" s="262" t="s">
        <v>6572</v>
      </c>
      <c r="F353" s="265" t="s">
        <v>7046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7027</v>
      </c>
      <c r="B354" s="256" t="s">
        <v>7187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7027</v>
      </c>
      <c r="B355" s="257" t="s">
        <v>7187</v>
      </c>
      <c r="C355" s="258" t="s">
        <v>7188</v>
      </c>
      <c r="D355" s="261" t="s">
        <v>7189</v>
      </c>
      <c r="E355" s="262" t="s">
        <v>6572</v>
      </c>
      <c r="F355" s="265" t="s">
        <v>7190</v>
      </c>
      <c r="G355" s="268">
        <f>IF(COUNTIF(H355:AU355,"&lt;&gt;")=0,"",SUMPRODUCT(((Recommendations[ImplStatus]="Implemented")+(Recommendations[ImplStatus]="Compensated"))*ISNUMBER(MATCH(Recommendations[Id],H355:AU355,0)))/COUNTIF(H355:AU355,"&lt;&gt;"))</f>
        <v>0</v>
      </c>
      <c r="H355" s="269" t="s">
        <v>938</v>
      </c>
      <c r="I355" s="269" t="s">
        <v>1101</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7027</v>
      </c>
      <c r="B356" s="257" t="s">
        <v>7187</v>
      </c>
      <c r="C356" s="258" t="s">
        <v>7191</v>
      </c>
      <c r="D356" s="261" t="s">
        <v>7192</v>
      </c>
      <c r="E356" s="262" t="s">
        <v>6572</v>
      </c>
      <c r="F356" s="265" t="s">
        <v>7190</v>
      </c>
      <c r="G356" s="268">
        <f>IF(COUNTIF(H356:AU356,"&lt;&gt;")=0,"",SUMPRODUCT(((Recommendations[ImplStatus]="Implemented")+(Recommendations[ImplStatus]="Compensated"))*ISNUMBER(MATCH(Recommendations[Id],H356:AU356,0)))/COUNTIF(H356:AU356,"&lt;&gt;"))</f>
        <v>0</v>
      </c>
      <c r="H356" s="269" t="s">
        <v>53</v>
      </c>
      <c r="I356" s="269" t="s">
        <v>58</v>
      </c>
      <c r="J356" s="269" t="s">
        <v>63</v>
      </c>
      <c r="K356" s="269" t="s">
        <v>92</v>
      </c>
      <c r="L356" s="269" t="s">
        <v>107</v>
      </c>
      <c r="M356" s="269" t="s">
        <v>270</v>
      </c>
      <c r="N356" s="269" t="s">
        <v>343</v>
      </c>
      <c r="O356" s="269" t="s">
        <v>347</v>
      </c>
      <c r="P356" s="269" t="s">
        <v>356</v>
      </c>
      <c r="Q356" s="269" t="s">
        <v>370</v>
      </c>
      <c r="R356" s="269" t="s">
        <v>380</v>
      </c>
      <c r="S356" s="269" t="s">
        <v>385</v>
      </c>
      <c r="T356" s="269" t="s">
        <v>407</v>
      </c>
      <c r="U356" s="269" t="s">
        <v>539</v>
      </c>
      <c r="V356" s="269" t="s">
        <v>543</v>
      </c>
      <c r="W356" s="269" t="s">
        <v>546</v>
      </c>
      <c r="X356" s="269" t="s">
        <v>551</v>
      </c>
      <c r="Y356" s="269" t="s">
        <v>728</v>
      </c>
      <c r="Z356" s="269" t="s">
        <v>733</v>
      </c>
      <c r="AA356" s="269" t="s">
        <v>756</v>
      </c>
      <c r="AB356" s="269" t="s">
        <v>766</v>
      </c>
      <c r="AC356" s="269" t="s">
        <v>807</v>
      </c>
      <c r="AD356" s="269" t="s">
        <v>812</v>
      </c>
      <c r="AE356" s="269" t="s">
        <v>817</v>
      </c>
      <c r="AF356" s="269" t="s">
        <v>821</v>
      </c>
      <c r="AG356" s="269" t="s">
        <v>825</v>
      </c>
      <c r="AH356" s="269" t="s">
        <v>830</v>
      </c>
      <c r="AI356" s="269" t="s">
        <v>834</v>
      </c>
      <c r="AJ356" s="269" t="s">
        <v>838</v>
      </c>
      <c r="AK356" s="269" t="s">
        <v>843</v>
      </c>
      <c r="AL356" s="269" t="s">
        <v>848</v>
      </c>
      <c r="AM356" s="269" t="s">
        <v>853</v>
      </c>
      <c r="AN356" s="269" t="s">
        <v>858</v>
      </c>
      <c r="AO356" s="269" t="s">
        <v>863</v>
      </c>
      <c r="AP356" s="269" t="s">
        <v>868</v>
      </c>
      <c r="AQ356" s="269" t="s">
        <v>873</v>
      </c>
      <c r="AR356" s="269" t="s">
        <v>878</v>
      </c>
      <c r="AS356" s="269" t="s">
        <v>883</v>
      </c>
      <c r="AT356" s="269" t="s">
        <v>888</v>
      </c>
      <c r="AU356" s="283" t="s">
        <v>893</v>
      </c>
    </row>
    <row r="357" spans="1:47" ht="60" customHeight="1" x14ac:dyDescent="0.35">
      <c r="A357" s="279" t="s">
        <v>7027</v>
      </c>
      <c r="B357" s="257" t="s">
        <v>7187</v>
      </c>
      <c r="C357" s="258" t="s">
        <v>7193</v>
      </c>
      <c r="D357" s="261" t="s">
        <v>7194</v>
      </c>
      <c r="E357" s="262" t="s">
        <v>6620</v>
      </c>
      <c r="F357" s="265" t="s">
        <v>7190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7027</v>
      </c>
      <c r="B358" s="257" t="s">
        <v>7187</v>
      </c>
      <c r="C358" s="258" t="s">
        <v>7195</v>
      </c>
      <c r="D358" s="261" t="s">
        <v>7196</v>
      </c>
      <c r="E358" s="262" t="s">
        <v>6620</v>
      </c>
      <c r="F358" s="265" t="s">
        <v>7190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7027</v>
      </c>
      <c r="B359" s="257" t="s">
        <v>7187</v>
      </c>
      <c r="C359" s="258" t="s">
        <v>7197</v>
      </c>
      <c r="D359" s="261" t="s">
        <v>7198</v>
      </c>
      <c r="E359" s="262" t="s">
        <v>6620</v>
      </c>
      <c r="F359" s="265" t="s">
        <v>7190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7027</v>
      </c>
      <c r="B360" s="257" t="s">
        <v>7187</v>
      </c>
      <c r="C360" s="258" t="s">
        <v>7199</v>
      </c>
      <c r="D360" s="261" t="s">
        <v>7200</v>
      </c>
      <c r="E360" s="262" t="s">
        <v>6572</v>
      </c>
      <c r="F360" s="265" t="s">
        <v>7190</v>
      </c>
      <c r="G360" s="268">
        <f>IF(COUNTIF(H360:AU360,"&lt;&gt;")=0,"",SUMPRODUCT(((Recommendations[ImplStatus]="Implemented")+(Recommendations[ImplStatus]="Compensated"))*ISNUMBER(MATCH(Recommendations[Id],H360:AU360,0)))/COUNTIF(H360:AU360,"&lt;&gt;"))</f>
        <v>0</v>
      </c>
      <c r="H360" s="269" t="s">
        <v>761</v>
      </c>
      <c r="I360" s="269" t="s">
        <v>1067</v>
      </c>
      <c r="J360" s="269" t="s">
        <v>1072</v>
      </c>
      <c r="K360" s="269" t="s">
        <v>1087</v>
      </c>
      <c r="L360" s="269" t="s">
        <v>1091</v>
      </c>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7027</v>
      </c>
      <c r="B361" s="257" t="s">
        <v>7187</v>
      </c>
      <c r="C361" s="258" t="s">
        <v>7201</v>
      </c>
      <c r="D361" s="261" t="s">
        <v>7202</v>
      </c>
      <c r="E361" s="262" t="s">
        <v>6505</v>
      </c>
      <c r="F361" s="265" t="s">
        <v>7190</v>
      </c>
      <c r="G361" s="268">
        <f>IF(COUNTIF(H361:AU361,"&lt;&gt;")=0,"",SUMPRODUCT(((Recommendations[ImplStatus]="Implemented")+(Recommendations[ImplStatus]="Compensated"))*ISNUMBER(MATCH(Recommendations[Id],H361:AU361,0)))/COUNTIF(H361:AU361,"&lt;&gt;"))</f>
        <v>0</v>
      </c>
      <c r="H361" s="269" t="s">
        <v>133</v>
      </c>
      <c r="I361" s="269" t="s">
        <v>138</v>
      </c>
      <c r="J361" s="269" t="s">
        <v>142</v>
      </c>
      <c r="K361" s="269" t="s">
        <v>146</v>
      </c>
      <c r="L361" s="269" t="s">
        <v>150</v>
      </c>
      <c r="M361" s="269" t="s">
        <v>154</v>
      </c>
      <c r="N361" s="269" t="s">
        <v>771</v>
      </c>
      <c r="O361" s="269" t="s">
        <v>776</v>
      </c>
      <c r="P361" s="269" t="s">
        <v>780</v>
      </c>
      <c r="Q361" s="269" t="s">
        <v>785</v>
      </c>
      <c r="R361" s="269" t="s">
        <v>789</v>
      </c>
      <c r="S361" s="269" t="s">
        <v>793</v>
      </c>
      <c r="T361" s="269" t="s">
        <v>798</v>
      </c>
      <c r="U361" s="269" t="s">
        <v>803</v>
      </c>
      <c r="V361" s="269" t="s">
        <v>1043</v>
      </c>
      <c r="W361" s="269" t="s">
        <v>1048</v>
      </c>
      <c r="X361" s="269" t="s">
        <v>1053</v>
      </c>
      <c r="Y361" s="269" t="s">
        <v>1057</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7027</v>
      </c>
      <c r="B362" s="257" t="s">
        <v>7187</v>
      </c>
      <c r="C362" s="258" t="s">
        <v>7203</v>
      </c>
      <c r="D362" s="261" t="s">
        <v>7204</v>
      </c>
      <c r="E362" s="262" t="s">
        <v>6620</v>
      </c>
      <c r="F362" s="265" t="s">
        <v>7190</v>
      </c>
      <c r="G362" s="268">
        <f>IF(COUNTIF(H362:AU362,"&lt;&gt;")=0,"",SUMPRODUCT(((Recommendations[ImplStatus]="Implemented")+(Recommendations[ImplStatus]="Compensated"))*ISNUMBER(MATCH(Recommendations[Id],H362:AU362,0)))/COUNTIF(H362:AU362,"&lt;&gt;"))</f>
        <v>0</v>
      </c>
      <c r="H362" s="269" t="s">
        <v>738</v>
      </c>
      <c r="I362" s="269" t="s">
        <v>743</v>
      </c>
      <c r="J362" s="269" t="s">
        <v>747</v>
      </c>
      <c r="K362" s="269" t="s">
        <v>751</v>
      </c>
      <c r="L362" s="269" t="s">
        <v>1562</v>
      </c>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7027</v>
      </c>
      <c r="B363" s="257" t="s">
        <v>7187</v>
      </c>
      <c r="C363" s="258" t="s">
        <v>7205</v>
      </c>
      <c r="D363" s="261" t="s">
        <v>7206</v>
      </c>
      <c r="E363" s="262" t="s">
        <v>6620</v>
      </c>
      <c r="F363" s="265" t="s">
        <v>7190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7027</v>
      </c>
      <c r="B364" s="257" t="s">
        <v>7187</v>
      </c>
      <c r="C364" s="258" t="s">
        <v>7207</v>
      </c>
      <c r="D364" s="261" t="s">
        <v>7208</v>
      </c>
      <c r="E364" s="262" t="s">
        <v>6620</v>
      </c>
      <c r="F364" s="265" t="s">
        <v>7190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7027</v>
      </c>
      <c r="B365" s="257" t="s">
        <v>7187</v>
      </c>
      <c r="C365" s="258" t="s">
        <v>7209</v>
      </c>
      <c r="D365" s="261" t="s">
        <v>7210</v>
      </c>
      <c r="E365" s="262" t="s">
        <v>6620</v>
      </c>
      <c r="F365" s="265" t="s">
        <v>7190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7027</v>
      </c>
      <c r="B366" s="257" t="s">
        <v>7187</v>
      </c>
      <c r="C366" s="258" t="s">
        <v>7211</v>
      </c>
      <c r="D366" s="261" t="s">
        <v>7212</v>
      </c>
      <c r="E366" s="262" t="s">
        <v>6620</v>
      </c>
      <c r="F366" s="265" t="s">
        <v>7190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7027</v>
      </c>
      <c r="B367" s="257" t="s">
        <v>7187</v>
      </c>
      <c r="C367" s="258" t="s">
        <v>7213</v>
      </c>
      <c r="D367" s="261" t="s">
        <v>7214</v>
      </c>
      <c r="E367" s="262" t="s">
        <v>6620</v>
      </c>
      <c r="F367" s="265" t="s">
        <v>7190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7027</v>
      </c>
      <c r="B368" s="257" t="s">
        <v>7187</v>
      </c>
      <c r="C368" s="258" t="s">
        <v>7215</v>
      </c>
      <c r="D368" s="261" t="s">
        <v>7216</v>
      </c>
      <c r="E368" s="262" t="s">
        <v>6620</v>
      </c>
      <c r="F368" s="265" t="s">
        <v>7190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7027</v>
      </c>
      <c r="B369" s="257" t="s">
        <v>7187</v>
      </c>
      <c r="C369" s="258" t="s">
        <v>7217</v>
      </c>
      <c r="D369" s="261" t="s">
        <v>7218</v>
      </c>
      <c r="E369" s="262" t="s">
        <v>6620</v>
      </c>
      <c r="F369" s="265" t="s">
        <v>7190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7219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7219</v>
      </c>
      <c r="B371" s="256" t="s">
        <v>7220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7219</v>
      </c>
      <c r="B372" s="257" t="s">
        <v>7220</v>
      </c>
      <c r="C372" s="258" t="s">
        <v>7221</v>
      </c>
      <c r="D372" s="261" t="s">
        <v>7222</v>
      </c>
      <c r="E372" s="262" t="s">
        <v>6476</v>
      </c>
      <c r="F372" s="265" t="s">
        <v>7223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7219</v>
      </c>
      <c r="B373" s="257" t="s">
        <v>7220</v>
      </c>
      <c r="C373" s="258" t="s">
        <v>7224</v>
      </c>
      <c r="D373" s="261" t="s">
        <v>7225</v>
      </c>
      <c r="E373" s="262" t="s">
        <v>6476</v>
      </c>
      <c r="F373" s="265" t="s">
        <v>7226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7219</v>
      </c>
      <c r="B374" s="257" t="s">
        <v>7220</v>
      </c>
      <c r="C374" s="258" t="s">
        <v>7227</v>
      </c>
      <c r="D374" s="261" t="s">
        <v>7228</v>
      </c>
      <c r="E374" s="262" t="s">
        <v>6505</v>
      </c>
      <c r="F374" s="265" t="s">
        <v>7226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7219</v>
      </c>
      <c r="B375" s="257" t="s">
        <v>7220</v>
      </c>
      <c r="C375" s="258" t="s">
        <v>7229</v>
      </c>
      <c r="D375" s="261" t="s">
        <v>7230</v>
      </c>
      <c r="E375" s="262" t="s">
        <v>6505</v>
      </c>
      <c r="F375" s="265" t="s">
        <v>7226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7219</v>
      </c>
      <c r="B376" s="257" t="s">
        <v>7220</v>
      </c>
      <c r="C376" s="258" t="s">
        <v>7231</v>
      </c>
      <c r="D376" s="261" t="s">
        <v>7232</v>
      </c>
      <c r="E376" s="262" t="s">
        <v>6505</v>
      </c>
      <c r="F376" s="265" t="s">
        <v>7088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7219</v>
      </c>
      <c r="B377" s="257" t="s">
        <v>7220</v>
      </c>
      <c r="C377" s="258" t="s">
        <v>7233</v>
      </c>
      <c r="D377" s="261" t="s">
        <v>7234</v>
      </c>
      <c r="E377" s="262" t="s">
        <v>6572</v>
      </c>
      <c r="F377" s="265" t="s">
        <v>7046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7219</v>
      </c>
      <c r="B378" s="257" t="s">
        <v>7220</v>
      </c>
      <c r="C378" s="258" t="s">
        <v>7235</v>
      </c>
      <c r="D378" s="261" t="s">
        <v>7236</v>
      </c>
      <c r="E378" s="262" t="s">
        <v>6572</v>
      </c>
      <c r="F378" s="265" t="s">
        <v>7226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7219</v>
      </c>
      <c r="B379" s="257" t="s">
        <v>7220</v>
      </c>
      <c r="C379" s="258" t="s">
        <v>7237</v>
      </c>
      <c r="D379" s="261" t="s">
        <v>7238</v>
      </c>
      <c r="E379" s="262" t="s">
        <v>6572</v>
      </c>
      <c r="F379" s="265" t="s">
        <v>7223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7219</v>
      </c>
      <c r="B380" s="257" t="s">
        <v>7220</v>
      </c>
      <c r="C380" s="258" t="s">
        <v>7239</v>
      </c>
      <c r="D380" s="261" t="s">
        <v>7240</v>
      </c>
      <c r="E380" s="262" t="s">
        <v>6572</v>
      </c>
      <c r="F380" s="265" t="s">
        <v>7223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7219</v>
      </c>
      <c r="B381" s="257" t="s">
        <v>7220</v>
      </c>
      <c r="C381" s="258" t="s">
        <v>7241</v>
      </c>
      <c r="D381" s="261" t="s">
        <v>7242</v>
      </c>
      <c r="E381" s="262" t="s">
        <v>6572</v>
      </c>
      <c r="F381" s="265" t="s">
        <v>7223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7219</v>
      </c>
      <c r="B382" s="257" t="s">
        <v>7220</v>
      </c>
      <c r="C382" s="258" t="s">
        <v>7243</v>
      </c>
      <c r="D382" s="261" t="s">
        <v>7244</v>
      </c>
      <c r="E382" s="262" t="s">
        <v>6620</v>
      </c>
      <c r="F382" s="265" t="s">
        <v>7223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7219</v>
      </c>
      <c r="B383" s="257" t="s">
        <v>7220</v>
      </c>
      <c r="C383" s="258" t="s">
        <v>7245</v>
      </c>
      <c r="D383" s="261" t="s">
        <v>7246</v>
      </c>
      <c r="E383" s="262" t="s">
        <v>6620</v>
      </c>
      <c r="F383" s="265" t="s">
        <v>7223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7219</v>
      </c>
      <c r="B384" s="257" t="s">
        <v>7220</v>
      </c>
      <c r="C384" s="258" t="s">
        <v>7247</v>
      </c>
      <c r="D384" s="261" t="s">
        <v>7248</v>
      </c>
      <c r="E384" s="262" t="s">
        <v>6620</v>
      </c>
      <c r="F384" s="265" t="s">
        <v>7223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7219</v>
      </c>
      <c r="B385" s="257" t="s">
        <v>7220</v>
      </c>
      <c r="C385" s="258" t="s">
        <v>7249</v>
      </c>
      <c r="D385" s="261" t="s">
        <v>7250</v>
      </c>
      <c r="E385" s="262" t="s">
        <v>6572</v>
      </c>
      <c r="F385" s="265" t="s">
        <v>7223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7219</v>
      </c>
      <c r="B386" s="256" t="s">
        <v>7251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7219</v>
      </c>
      <c r="B387" s="257" t="s">
        <v>7251</v>
      </c>
      <c r="C387" s="258" t="s">
        <v>7252</v>
      </c>
      <c r="D387" s="261" t="s">
        <v>7253</v>
      </c>
      <c r="E387" s="262" t="s">
        <v>6476</v>
      </c>
      <c r="F387" s="265" t="s">
        <v>7254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7219</v>
      </c>
      <c r="B388" s="257" t="s">
        <v>7251</v>
      </c>
      <c r="C388" s="258" t="s">
        <v>7255</v>
      </c>
      <c r="D388" s="261" t="s">
        <v>7256</v>
      </c>
      <c r="E388" s="262" t="s">
        <v>6476</v>
      </c>
      <c r="F388" s="265" t="s">
        <v>7254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7219</v>
      </c>
      <c r="B389" s="257" t="s">
        <v>7251</v>
      </c>
      <c r="C389" s="258" t="s">
        <v>7257</v>
      </c>
      <c r="D389" s="261" t="s">
        <v>7258</v>
      </c>
      <c r="E389" s="262" t="s">
        <v>6755</v>
      </c>
      <c r="F389" s="265" t="s">
        <v>7254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7219</v>
      </c>
      <c r="B390" s="257" t="s">
        <v>7251</v>
      </c>
      <c r="C390" s="258" t="s">
        <v>7259</v>
      </c>
      <c r="D390" s="261" t="s">
        <v>7260</v>
      </c>
      <c r="E390" s="262" t="s">
        <v>6572</v>
      </c>
      <c r="F390" s="265" t="s">
        <v>7254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7219</v>
      </c>
      <c r="B391" s="257" t="s">
        <v>7251</v>
      </c>
      <c r="C391" s="258" t="s">
        <v>7261</v>
      </c>
      <c r="D391" s="261" t="s">
        <v>7262</v>
      </c>
      <c r="E391" s="262" t="s">
        <v>6755</v>
      </c>
      <c r="F391" s="265" t="s">
        <v>7254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7219</v>
      </c>
      <c r="B392" s="257" t="s">
        <v>7251</v>
      </c>
      <c r="C392" s="258" t="s">
        <v>7263</v>
      </c>
      <c r="D392" s="261" t="s">
        <v>7264</v>
      </c>
      <c r="E392" s="262" t="s">
        <v>6505</v>
      </c>
      <c r="F392" s="265" t="s">
        <v>7254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7219</v>
      </c>
      <c r="B393" s="257" t="s">
        <v>7251</v>
      </c>
      <c r="C393" s="258" t="s">
        <v>7265</v>
      </c>
      <c r="D393" s="261" t="s">
        <v>7266</v>
      </c>
      <c r="E393" s="262" t="s">
        <v>6505</v>
      </c>
      <c r="F393" s="265" t="s">
        <v>7254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7219</v>
      </c>
      <c r="B394" s="257" t="s">
        <v>7251</v>
      </c>
      <c r="C394" s="258" t="s">
        <v>7267</v>
      </c>
      <c r="D394" s="261" t="s">
        <v>7268</v>
      </c>
      <c r="E394" s="262" t="s">
        <v>6755</v>
      </c>
      <c r="F394" s="265" t="s">
        <v>7254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7219</v>
      </c>
      <c r="B395" s="257" t="s">
        <v>7251</v>
      </c>
      <c r="C395" s="258" t="s">
        <v>7269</v>
      </c>
      <c r="D395" s="261" t="s">
        <v>7270</v>
      </c>
      <c r="E395" s="262" t="s">
        <v>6572</v>
      </c>
      <c r="F395" s="265" t="s">
        <v>7254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7219</v>
      </c>
      <c r="B396" s="257" t="s">
        <v>7251</v>
      </c>
      <c r="C396" s="258" t="s">
        <v>7271</v>
      </c>
      <c r="D396" s="261" t="s">
        <v>7272</v>
      </c>
      <c r="E396" s="262" t="s">
        <v>6755</v>
      </c>
      <c r="F396" s="265" t="s">
        <v>7254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7219</v>
      </c>
      <c r="B397" s="257" t="s">
        <v>7251</v>
      </c>
      <c r="C397" s="258" t="s">
        <v>7273</v>
      </c>
      <c r="D397" s="261" t="s">
        <v>7274</v>
      </c>
      <c r="E397" s="262" t="s">
        <v>6505</v>
      </c>
      <c r="F397" s="265" t="s">
        <v>7254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7219</v>
      </c>
      <c r="B398" s="257" t="s">
        <v>7251</v>
      </c>
      <c r="C398" s="258" t="s">
        <v>7275</v>
      </c>
      <c r="D398" s="261" t="s">
        <v>7276</v>
      </c>
      <c r="E398" s="262" t="s">
        <v>6620</v>
      </c>
      <c r="F398" s="265" t="s">
        <v>7254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7219</v>
      </c>
      <c r="B399" s="257" t="s">
        <v>7251</v>
      </c>
      <c r="C399" s="258" t="s">
        <v>7277</v>
      </c>
      <c r="D399" s="261" t="s">
        <v>7278</v>
      </c>
      <c r="E399" s="262" t="s">
        <v>6755</v>
      </c>
      <c r="F399" s="265" t="s">
        <v>7254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7219</v>
      </c>
      <c r="B400" s="257" t="s">
        <v>7251</v>
      </c>
      <c r="C400" s="258" t="s">
        <v>7279</v>
      </c>
      <c r="D400" s="261" t="s">
        <v>7280</v>
      </c>
      <c r="E400" s="262" t="s">
        <v>6755</v>
      </c>
      <c r="F400" s="265" t="s">
        <v>7254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7219</v>
      </c>
      <c r="B401" s="257" t="s">
        <v>7251</v>
      </c>
      <c r="C401" s="258" t="s">
        <v>7281</v>
      </c>
      <c r="D401" s="261" t="s">
        <v>7282</v>
      </c>
      <c r="E401" s="262" t="s">
        <v>6505</v>
      </c>
      <c r="F401" s="265" t="s">
        <v>7254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7219</v>
      </c>
      <c r="B402" s="257" t="s">
        <v>7251</v>
      </c>
      <c r="C402" s="258" t="s">
        <v>7283</v>
      </c>
      <c r="D402" s="261" t="s">
        <v>7284</v>
      </c>
      <c r="E402" s="262" t="s">
        <v>6505</v>
      </c>
      <c r="F402" s="265" t="s">
        <v>7254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7219</v>
      </c>
      <c r="B403" s="257" t="s">
        <v>7251</v>
      </c>
      <c r="C403" s="258" t="s">
        <v>7285</v>
      </c>
      <c r="D403" s="261" t="s">
        <v>7286</v>
      </c>
      <c r="E403" s="262" t="s">
        <v>6505</v>
      </c>
      <c r="F403" s="265" t="s">
        <v>7254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7219</v>
      </c>
      <c r="B404" s="257" t="s">
        <v>7251</v>
      </c>
      <c r="C404" s="258" t="s">
        <v>7287</v>
      </c>
      <c r="D404" s="261" t="s">
        <v>7288</v>
      </c>
      <c r="E404" s="262" t="s">
        <v>6620</v>
      </c>
      <c r="F404" s="265" t="s">
        <v>7254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7219</v>
      </c>
      <c r="B405" s="257" t="s">
        <v>7251</v>
      </c>
      <c r="C405" s="258" t="s">
        <v>7289</v>
      </c>
      <c r="D405" s="261" t="s">
        <v>7290</v>
      </c>
      <c r="E405" s="262" t="s">
        <v>6620</v>
      </c>
      <c r="F405" s="265" t="s">
        <v>7254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7219</v>
      </c>
      <c r="B406" s="257" t="s">
        <v>7251</v>
      </c>
      <c r="C406" s="258" t="s">
        <v>7291</v>
      </c>
      <c r="D406" s="261" t="s">
        <v>7292</v>
      </c>
      <c r="E406" s="262" t="s">
        <v>6620</v>
      </c>
      <c r="F406" s="265" t="s">
        <v>7293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7219</v>
      </c>
      <c r="B407" s="257" t="s">
        <v>7251</v>
      </c>
      <c r="C407" s="258" t="s">
        <v>7294</v>
      </c>
      <c r="D407" s="261" t="s">
        <v>7295</v>
      </c>
      <c r="E407" s="262" t="s">
        <v>6620</v>
      </c>
      <c r="F407" s="265" t="s">
        <v>7254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7219</v>
      </c>
      <c r="B408" s="257" t="s">
        <v>7251</v>
      </c>
      <c r="C408" s="258" t="s">
        <v>7296</v>
      </c>
      <c r="D408" s="261" t="s">
        <v>7297</v>
      </c>
      <c r="E408" s="262" t="s">
        <v>6620</v>
      </c>
      <c r="F408" s="265" t="s">
        <v>7254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7219</v>
      </c>
      <c r="B409" s="257" t="s">
        <v>7251</v>
      </c>
      <c r="C409" s="258" t="s">
        <v>7298</v>
      </c>
      <c r="D409" s="261" t="s">
        <v>7299</v>
      </c>
      <c r="E409" s="262" t="s">
        <v>6620</v>
      </c>
      <c r="F409" s="265" t="s">
        <v>7300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7219</v>
      </c>
      <c r="B410" s="256" t="s">
        <v>7301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7219</v>
      </c>
      <c r="B411" s="257" t="s">
        <v>7301</v>
      </c>
      <c r="C411" s="258" t="s">
        <v>7302</v>
      </c>
      <c r="D411" s="261" t="s">
        <v>7303</v>
      </c>
      <c r="E411" s="262" t="s">
        <v>6476</v>
      </c>
      <c r="F411" s="265" t="s">
        <v>7226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7219</v>
      </c>
      <c r="B412" s="257" t="s">
        <v>7301</v>
      </c>
      <c r="C412" s="258" t="s">
        <v>7304</v>
      </c>
      <c r="D412" s="261" t="s">
        <v>7305</v>
      </c>
      <c r="E412" s="262" t="s">
        <v>6476</v>
      </c>
      <c r="F412" s="265" t="s">
        <v>7226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7219</v>
      </c>
      <c r="B413" s="257" t="s">
        <v>7301</v>
      </c>
      <c r="C413" s="258" t="s">
        <v>7306</v>
      </c>
      <c r="D413" s="261" t="s">
        <v>7307</v>
      </c>
      <c r="E413" s="262" t="s">
        <v>6476</v>
      </c>
      <c r="F413" s="265" t="s">
        <v>7226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7219</v>
      </c>
      <c r="B414" s="257" t="s">
        <v>7301</v>
      </c>
      <c r="C414" s="258" t="s">
        <v>7308</v>
      </c>
      <c r="D414" s="261" t="s">
        <v>7309</v>
      </c>
      <c r="E414" s="262" t="s">
        <v>6476</v>
      </c>
      <c r="F414" s="265" t="s">
        <v>7226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7219</v>
      </c>
      <c r="B415" s="257" t="s">
        <v>7301</v>
      </c>
      <c r="C415" s="258" t="s">
        <v>7310</v>
      </c>
      <c r="D415" s="261" t="s">
        <v>7311</v>
      </c>
      <c r="E415" s="262" t="s">
        <v>6505</v>
      </c>
      <c r="F415" s="265" t="s">
        <v>7226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7219</v>
      </c>
      <c r="B416" s="257" t="s">
        <v>7301</v>
      </c>
      <c r="C416" s="258" t="s">
        <v>7312</v>
      </c>
      <c r="D416" s="261" t="s">
        <v>7313</v>
      </c>
      <c r="E416" s="262" t="s">
        <v>6505</v>
      </c>
      <c r="F416" s="265" t="s">
        <v>7314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7219</v>
      </c>
      <c r="B417" s="257" t="s">
        <v>7301</v>
      </c>
      <c r="C417" s="258" t="s">
        <v>7315</v>
      </c>
      <c r="D417" s="261" t="s">
        <v>7316</v>
      </c>
      <c r="E417" s="262" t="s">
        <v>6505</v>
      </c>
      <c r="F417" s="265" t="s">
        <v>7314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7219</v>
      </c>
      <c r="B418" s="257" t="s">
        <v>7301</v>
      </c>
      <c r="C418" s="258" t="s">
        <v>7317</v>
      </c>
      <c r="D418" s="261" t="s">
        <v>7318</v>
      </c>
      <c r="E418" s="262" t="s">
        <v>6755</v>
      </c>
      <c r="F418" s="265" t="s">
        <v>7314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7219</v>
      </c>
      <c r="B419" s="257" t="s">
        <v>7301</v>
      </c>
      <c r="C419" s="258" t="s">
        <v>7319</v>
      </c>
      <c r="D419" s="261" t="s">
        <v>7320</v>
      </c>
      <c r="E419" s="262" t="s">
        <v>6505</v>
      </c>
      <c r="F419" s="265" t="s">
        <v>7314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7219</v>
      </c>
      <c r="B420" s="257" t="s">
        <v>7301</v>
      </c>
      <c r="C420" s="258" t="s">
        <v>7321</v>
      </c>
      <c r="D420" s="261" t="s">
        <v>7322</v>
      </c>
      <c r="E420" s="262" t="s">
        <v>6755</v>
      </c>
      <c r="F420" s="265" t="s">
        <v>7314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7219</v>
      </c>
      <c r="B421" s="257" t="s">
        <v>7301</v>
      </c>
      <c r="C421" s="258" t="s">
        <v>7323</v>
      </c>
      <c r="D421" s="261" t="s">
        <v>7324</v>
      </c>
      <c r="E421" s="262" t="s">
        <v>6755</v>
      </c>
      <c r="F421" s="265" t="s">
        <v>7314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7219</v>
      </c>
      <c r="B422" s="257" t="s">
        <v>7301</v>
      </c>
      <c r="C422" s="258" t="s">
        <v>7325</v>
      </c>
      <c r="D422" s="261" t="s">
        <v>7326</v>
      </c>
      <c r="E422" s="262" t="s">
        <v>6505</v>
      </c>
      <c r="F422" s="265" t="s">
        <v>7314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7219</v>
      </c>
      <c r="B423" s="257" t="s">
        <v>7301</v>
      </c>
      <c r="C423" s="258" t="s">
        <v>7327</v>
      </c>
      <c r="D423" s="261" t="s">
        <v>7328</v>
      </c>
      <c r="E423" s="262" t="s">
        <v>6505</v>
      </c>
      <c r="F423" s="265" t="s">
        <v>7314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7329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7329</v>
      </c>
      <c r="B425" s="256" t="s">
        <v>7330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7329</v>
      </c>
      <c r="B426" s="257" t="s">
        <v>7330</v>
      </c>
      <c r="C426" s="258" t="s">
        <v>7331</v>
      </c>
      <c r="D426" s="261" t="s">
        <v>7332</v>
      </c>
      <c r="E426" s="262" t="s">
        <v>6476</v>
      </c>
      <c r="F426" s="265" t="s">
        <v>7293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7329</v>
      </c>
      <c r="B427" s="257" t="s">
        <v>7330</v>
      </c>
      <c r="C427" s="258" t="s">
        <v>7333</v>
      </c>
      <c r="D427" s="261" t="s">
        <v>7334</v>
      </c>
      <c r="E427" s="262" t="s">
        <v>6476</v>
      </c>
      <c r="F427" s="265" t="s">
        <v>7293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7329</v>
      </c>
      <c r="B428" s="257" t="s">
        <v>7330</v>
      </c>
      <c r="C428" s="258" t="s">
        <v>7335</v>
      </c>
      <c r="D428" s="261" t="s">
        <v>7336</v>
      </c>
      <c r="E428" s="262" t="s">
        <v>6755</v>
      </c>
      <c r="F428" s="265" t="s">
        <v>7293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7329</v>
      </c>
      <c r="B429" s="257" t="s">
        <v>7330</v>
      </c>
      <c r="C429" s="258" t="s">
        <v>7337</v>
      </c>
      <c r="D429" s="261" t="s">
        <v>7338</v>
      </c>
      <c r="E429" s="262" t="s">
        <v>6505</v>
      </c>
      <c r="F429" s="265" t="s">
        <v>7293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7329</v>
      </c>
      <c r="B430" s="257" t="s">
        <v>7330</v>
      </c>
      <c r="C430" s="258" t="s">
        <v>7339</v>
      </c>
      <c r="D430" s="261" t="s">
        <v>7340</v>
      </c>
      <c r="E430" s="262" t="s">
        <v>6505</v>
      </c>
      <c r="F430" s="265" t="s">
        <v>7293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7329</v>
      </c>
      <c r="B431" s="257" t="s">
        <v>7330</v>
      </c>
      <c r="C431" s="258" t="s">
        <v>7341</v>
      </c>
      <c r="D431" s="261" t="s">
        <v>7342</v>
      </c>
      <c r="E431" s="262" t="s">
        <v>6755</v>
      </c>
      <c r="F431" s="265" t="s">
        <v>7293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7329</v>
      </c>
      <c r="B432" s="257" t="s">
        <v>7330</v>
      </c>
      <c r="C432" s="258" t="s">
        <v>7343</v>
      </c>
      <c r="D432" s="261" t="s">
        <v>7344</v>
      </c>
      <c r="E432" s="262" t="s">
        <v>6755</v>
      </c>
      <c r="F432" s="265" t="s">
        <v>7293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7329</v>
      </c>
      <c r="B433" s="257" t="s">
        <v>7330</v>
      </c>
      <c r="C433" s="258" t="s">
        <v>7345</v>
      </c>
      <c r="D433" s="261" t="s">
        <v>7346</v>
      </c>
      <c r="E433" s="262" t="s">
        <v>6572</v>
      </c>
      <c r="F433" s="265" t="s">
        <v>7293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7329</v>
      </c>
      <c r="B434" s="257" t="s">
        <v>7330</v>
      </c>
      <c r="C434" s="258" t="s">
        <v>7347</v>
      </c>
      <c r="D434" s="261" t="s">
        <v>7348</v>
      </c>
      <c r="E434" s="262" t="s">
        <v>6572</v>
      </c>
      <c r="F434" s="265" t="s">
        <v>7293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7329</v>
      </c>
      <c r="B435" s="257" t="s">
        <v>7330</v>
      </c>
      <c r="C435" s="258" t="s">
        <v>7349</v>
      </c>
      <c r="D435" s="261" t="s">
        <v>7350</v>
      </c>
      <c r="E435" s="262" t="s">
        <v>6505</v>
      </c>
      <c r="F435" s="265" t="s">
        <v>7293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7329</v>
      </c>
      <c r="B436" s="257" t="s">
        <v>7330</v>
      </c>
      <c r="C436" s="258" t="s">
        <v>7351</v>
      </c>
      <c r="D436" s="261" t="s">
        <v>7352</v>
      </c>
      <c r="E436" s="262" t="s">
        <v>6572</v>
      </c>
      <c r="F436" s="265" t="s">
        <v>7293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7329</v>
      </c>
      <c r="B437" s="257" t="s">
        <v>7330</v>
      </c>
      <c r="C437" s="258" t="s">
        <v>7353</v>
      </c>
      <c r="D437" s="261" t="s">
        <v>7354</v>
      </c>
      <c r="E437" s="262" t="s">
        <v>6505</v>
      </c>
      <c r="F437" s="265" t="s">
        <v>7293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7329</v>
      </c>
      <c r="B438" s="256" t="s">
        <v>7355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7329</v>
      </c>
      <c r="B439" s="257" t="s">
        <v>7355</v>
      </c>
      <c r="C439" s="258" t="s">
        <v>7356</v>
      </c>
      <c r="D439" s="261" t="s">
        <v>7357</v>
      </c>
      <c r="E439" s="262" t="s">
        <v>6476</v>
      </c>
      <c r="F439" s="265" t="s">
        <v>7358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7329</v>
      </c>
      <c r="B440" s="257" t="s">
        <v>7355</v>
      </c>
      <c r="C440" s="258" t="s">
        <v>7359</v>
      </c>
      <c r="D440" s="261" t="s">
        <v>7360</v>
      </c>
      <c r="E440" s="262" t="s">
        <v>6476</v>
      </c>
      <c r="F440" s="265" t="s">
        <v>7358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7329</v>
      </c>
      <c r="B441" s="257" t="s">
        <v>7355</v>
      </c>
      <c r="C441" s="258" t="s">
        <v>7361</v>
      </c>
      <c r="D441" s="261" t="s">
        <v>7362</v>
      </c>
      <c r="E441" s="262" t="s">
        <v>6476</v>
      </c>
      <c r="F441" s="265" t="s">
        <v>7358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7329</v>
      </c>
      <c r="B442" s="257" t="s">
        <v>7355</v>
      </c>
      <c r="C442" s="258" t="s">
        <v>7363</v>
      </c>
      <c r="D442" s="261" t="s">
        <v>7364</v>
      </c>
      <c r="E442" s="262" t="s">
        <v>6476</v>
      </c>
      <c r="F442" s="265" t="s">
        <v>7358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7329</v>
      </c>
      <c r="B443" s="257" t="s">
        <v>7355</v>
      </c>
      <c r="C443" s="258" t="s">
        <v>7365</v>
      </c>
      <c r="D443" s="261" t="s">
        <v>7366</v>
      </c>
      <c r="E443" s="262" t="s">
        <v>6505</v>
      </c>
      <c r="F443" s="265" t="s">
        <v>7358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7329</v>
      </c>
      <c r="B444" s="257" t="s">
        <v>7355</v>
      </c>
      <c r="C444" s="258" t="s">
        <v>7367</v>
      </c>
      <c r="D444" s="261" t="s">
        <v>7368</v>
      </c>
      <c r="E444" s="262" t="s">
        <v>6505</v>
      </c>
      <c r="F444" s="265" t="s">
        <v>7358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7329</v>
      </c>
      <c r="B445" s="257" t="s">
        <v>7355</v>
      </c>
      <c r="C445" s="258" t="s">
        <v>7369</v>
      </c>
      <c r="D445" s="261" t="s">
        <v>7370</v>
      </c>
      <c r="E445" s="262" t="s">
        <v>6505</v>
      </c>
      <c r="F445" s="265" t="s">
        <v>7358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7329</v>
      </c>
      <c r="B446" s="257" t="s">
        <v>7355</v>
      </c>
      <c r="C446" s="258" t="s">
        <v>7371</v>
      </c>
      <c r="D446" s="261" t="s">
        <v>7372</v>
      </c>
      <c r="E446" s="262" t="s">
        <v>6620</v>
      </c>
      <c r="F446" s="265" t="s">
        <v>7358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7329</v>
      </c>
      <c r="B447" s="257" t="s">
        <v>7355</v>
      </c>
      <c r="C447" s="258" t="s">
        <v>7373</v>
      </c>
      <c r="D447" s="261" t="s">
        <v>7374</v>
      </c>
      <c r="E447" s="262" t="s">
        <v>6505</v>
      </c>
      <c r="F447" s="265" t="s">
        <v>7358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7329</v>
      </c>
      <c r="B448" s="257" t="s">
        <v>7355</v>
      </c>
      <c r="C448" s="258" t="s">
        <v>7375</v>
      </c>
      <c r="D448" s="261" t="s">
        <v>7376</v>
      </c>
      <c r="E448" s="262" t="s">
        <v>6620</v>
      </c>
      <c r="F448" s="265" t="s">
        <v>7358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7329</v>
      </c>
      <c r="B449" s="257" t="s">
        <v>7355</v>
      </c>
      <c r="C449" s="258" t="s">
        <v>7377</v>
      </c>
      <c r="D449" s="261" t="s">
        <v>7378</v>
      </c>
      <c r="E449" s="262" t="s">
        <v>6620</v>
      </c>
      <c r="F449" s="265" t="s">
        <v>7358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7379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7379</v>
      </c>
      <c r="B451" s="256" t="s">
        <v>7380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7379</v>
      </c>
      <c r="B452" s="257" t="s">
        <v>7380</v>
      </c>
      <c r="C452" s="258" t="s">
        <v>7381</v>
      </c>
      <c r="D452" s="261" t="s">
        <v>7382</v>
      </c>
      <c r="E452" s="262" t="s">
        <v>6476</v>
      </c>
      <c r="F452" s="265" t="s">
        <v>7383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7379</v>
      </c>
      <c r="B453" s="257" t="s">
        <v>7380</v>
      </c>
      <c r="C453" s="258" t="s">
        <v>7384</v>
      </c>
      <c r="D453" s="261" t="s">
        <v>7385</v>
      </c>
      <c r="E453" s="262" t="s">
        <v>6476</v>
      </c>
      <c r="F453" s="265" t="s">
        <v>7383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7379</v>
      </c>
      <c r="B454" s="257" t="s">
        <v>7380</v>
      </c>
      <c r="C454" s="258" t="s">
        <v>7386</v>
      </c>
      <c r="D454" s="261" t="s">
        <v>7387</v>
      </c>
      <c r="E454" s="262" t="s">
        <v>6476</v>
      </c>
      <c r="F454" s="265" t="s">
        <v>7383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7379</v>
      </c>
      <c r="B455" s="257" t="s">
        <v>7380</v>
      </c>
      <c r="C455" s="258" t="s">
        <v>7388</v>
      </c>
      <c r="D455" s="261" t="s">
        <v>7389</v>
      </c>
      <c r="E455" s="262" t="s">
        <v>6476</v>
      </c>
      <c r="F455" s="265" t="s">
        <v>7383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7379</v>
      </c>
      <c r="B456" s="257" t="s">
        <v>7380</v>
      </c>
      <c r="C456" s="258" t="s">
        <v>7390</v>
      </c>
      <c r="D456" s="261" t="s">
        <v>7391</v>
      </c>
      <c r="E456" s="262" t="s">
        <v>6476</v>
      </c>
      <c r="F456" s="265" t="s">
        <v>7383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7379</v>
      </c>
      <c r="B457" s="257" t="s">
        <v>7380</v>
      </c>
      <c r="C457" s="258" t="s">
        <v>7392</v>
      </c>
      <c r="D457" s="261" t="s">
        <v>7393</v>
      </c>
      <c r="E457" s="262" t="s">
        <v>6505</v>
      </c>
      <c r="F457" s="265" t="s">
        <v>7383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7379</v>
      </c>
      <c r="B458" s="257" t="s">
        <v>7380</v>
      </c>
      <c r="C458" s="258" t="s">
        <v>7394</v>
      </c>
      <c r="D458" s="261" t="s">
        <v>7395</v>
      </c>
      <c r="E458" s="262" t="s">
        <v>6505</v>
      </c>
      <c r="F458" s="265" t="s">
        <v>7383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7379</v>
      </c>
      <c r="B459" s="257" t="s">
        <v>7380</v>
      </c>
      <c r="C459" s="258" t="s">
        <v>7396</v>
      </c>
      <c r="D459" s="261" t="s">
        <v>7397</v>
      </c>
      <c r="E459" s="262" t="s">
        <v>6505</v>
      </c>
      <c r="F459" s="265" t="s">
        <v>7383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7379</v>
      </c>
      <c r="B460" s="257" t="s">
        <v>7380</v>
      </c>
      <c r="C460" s="258" t="s">
        <v>7398</v>
      </c>
      <c r="D460" s="261" t="s">
        <v>7399</v>
      </c>
      <c r="E460" s="262" t="s">
        <v>6505</v>
      </c>
      <c r="F460" s="265" t="s">
        <v>7383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7379</v>
      </c>
      <c r="B461" s="257" t="s">
        <v>7380</v>
      </c>
      <c r="C461" s="258" t="s">
        <v>7400</v>
      </c>
      <c r="D461" s="261" t="s">
        <v>7401</v>
      </c>
      <c r="E461" s="262" t="s">
        <v>6505</v>
      </c>
      <c r="F461" s="265" t="s">
        <v>7383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7379</v>
      </c>
      <c r="B462" s="257" t="s">
        <v>7380</v>
      </c>
      <c r="C462" s="258" t="s">
        <v>7402</v>
      </c>
      <c r="D462" s="261" t="s">
        <v>7403</v>
      </c>
      <c r="E462" s="262" t="s">
        <v>6505</v>
      </c>
      <c r="F462" s="265" t="s">
        <v>7383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7379</v>
      </c>
      <c r="B463" s="257" t="s">
        <v>7380</v>
      </c>
      <c r="C463" s="258" t="s">
        <v>7404</v>
      </c>
      <c r="D463" s="261" t="s">
        <v>7405</v>
      </c>
      <c r="E463" s="262" t="s">
        <v>6505</v>
      </c>
      <c r="F463" s="265" t="s">
        <v>7383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7379</v>
      </c>
      <c r="B464" s="257" t="s">
        <v>7380</v>
      </c>
      <c r="C464" s="258" t="s">
        <v>7406</v>
      </c>
      <c r="D464" s="261" t="s">
        <v>7407</v>
      </c>
      <c r="E464" s="262" t="s">
        <v>6505</v>
      </c>
      <c r="F464" s="265" t="s">
        <v>7383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7379</v>
      </c>
      <c r="B465" s="257" t="s">
        <v>7380</v>
      </c>
      <c r="C465" s="258" t="s">
        <v>7408</v>
      </c>
      <c r="D465" s="261" t="s">
        <v>7409</v>
      </c>
      <c r="E465" s="262" t="s">
        <v>6505</v>
      </c>
      <c r="F465" s="265" t="s">
        <v>7383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7379</v>
      </c>
      <c r="B466" s="256" t="s">
        <v>7410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7379</v>
      </c>
      <c r="B467" s="257" t="s">
        <v>7410</v>
      </c>
      <c r="C467" s="258" t="s">
        <v>7411</v>
      </c>
      <c r="D467" s="261" t="s">
        <v>7412</v>
      </c>
      <c r="E467" s="262" t="s">
        <v>6476</v>
      </c>
      <c r="F467" s="265" t="s">
        <v>6615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7379</v>
      </c>
      <c r="B468" s="257" t="s">
        <v>7410</v>
      </c>
      <c r="C468" s="258" t="s">
        <v>7413</v>
      </c>
      <c r="D468" s="261" t="s">
        <v>7414</v>
      </c>
      <c r="E468" s="262" t="s">
        <v>6476</v>
      </c>
      <c r="F468" s="265" t="s">
        <v>6615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7379</v>
      </c>
      <c r="B469" s="257" t="s">
        <v>7410</v>
      </c>
      <c r="C469" s="258" t="s">
        <v>7415</v>
      </c>
      <c r="D469" s="261" t="s">
        <v>7416</v>
      </c>
      <c r="E469" s="262" t="s">
        <v>6476</v>
      </c>
      <c r="F469" s="265" t="s">
        <v>6615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7379</v>
      </c>
      <c r="B470" s="257" t="s">
        <v>7410</v>
      </c>
      <c r="C470" s="258" t="s">
        <v>7417</v>
      </c>
      <c r="D470" s="261" t="s">
        <v>7418</v>
      </c>
      <c r="E470" s="262" t="s">
        <v>6572</v>
      </c>
      <c r="F470" s="265" t="s">
        <v>6984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7379</v>
      </c>
      <c r="B471" s="257" t="s">
        <v>7410</v>
      </c>
      <c r="C471" s="258" t="s">
        <v>7419</v>
      </c>
      <c r="D471" s="261" t="s">
        <v>7420</v>
      </c>
      <c r="E471" s="262" t="s">
        <v>6572</v>
      </c>
      <c r="F471" s="265" t="s">
        <v>6984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7379</v>
      </c>
      <c r="B472" s="257" t="s">
        <v>7410</v>
      </c>
      <c r="C472" s="258" t="s">
        <v>7421</v>
      </c>
      <c r="D472" s="261" t="s">
        <v>7422</v>
      </c>
      <c r="E472" s="262" t="s">
        <v>6476</v>
      </c>
      <c r="F472" s="265" t="s">
        <v>6984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7379</v>
      </c>
      <c r="B473" s="257" t="s">
        <v>7410</v>
      </c>
      <c r="C473" s="258" t="s">
        <v>7423</v>
      </c>
      <c r="D473" s="261" t="s">
        <v>7424</v>
      </c>
      <c r="E473" s="262" t="s">
        <v>6476</v>
      </c>
      <c r="F473" s="265" t="s">
        <v>6923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7379</v>
      </c>
      <c r="B474" s="257" t="s">
        <v>7410</v>
      </c>
      <c r="C474" s="258" t="s">
        <v>7425</v>
      </c>
      <c r="D474" s="261" t="s">
        <v>7426</v>
      </c>
      <c r="E474" s="262" t="s">
        <v>6505</v>
      </c>
      <c r="F474" s="265" t="s">
        <v>6923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7379</v>
      </c>
      <c r="B475" s="257" t="s">
        <v>7410</v>
      </c>
      <c r="C475" s="258" t="s">
        <v>7427</v>
      </c>
      <c r="D475" s="261" t="s">
        <v>7428</v>
      </c>
      <c r="E475" s="262" t="s">
        <v>6505</v>
      </c>
      <c r="F475" s="265" t="s">
        <v>6923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7379</v>
      </c>
      <c r="B476" s="257" t="s">
        <v>7410</v>
      </c>
      <c r="C476" s="258" t="s">
        <v>7429</v>
      </c>
      <c r="D476" s="261" t="s">
        <v>7430</v>
      </c>
      <c r="E476" s="262" t="s">
        <v>6505</v>
      </c>
      <c r="F476" s="265" t="s">
        <v>6923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7379</v>
      </c>
      <c r="B477" s="257" t="s">
        <v>7410</v>
      </c>
      <c r="C477" s="258" t="s">
        <v>7431</v>
      </c>
      <c r="D477" s="261" t="s">
        <v>7432</v>
      </c>
      <c r="E477" s="262" t="s">
        <v>6505</v>
      </c>
      <c r="F477" s="265" t="s">
        <v>6923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7379</v>
      </c>
      <c r="B478" s="257" t="s">
        <v>7410</v>
      </c>
      <c r="C478" s="258" t="s">
        <v>7433</v>
      </c>
      <c r="D478" s="261" t="s">
        <v>7434</v>
      </c>
      <c r="E478" s="262" t="s">
        <v>6505</v>
      </c>
      <c r="F478" s="265" t="s">
        <v>6984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7379</v>
      </c>
      <c r="B479" s="257" t="s">
        <v>7410</v>
      </c>
      <c r="C479" s="258" t="s">
        <v>7435</v>
      </c>
      <c r="D479" s="261" t="s">
        <v>7436</v>
      </c>
      <c r="E479" s="262" t="s">
        <v>6620</v>
      </c>
      <c r="F479" s="265" t="s">
        <v>6984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7379</v>
      </c>
      <c r="B480" s="257" t="s">
        <v>7410</v>
      </c>
      <c r="C480" s="258" t="s">
        <v>7437</v>
      </c>
      <c r="D480" s="261" t="s">
        <v>7438</v>
      </c>
      <c r="E480" s="262" t="s">
        <v>6620</v>
      </c>
      <c r="F480" s="265" t="s">
        <v>6984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7379</v>
      </c>
      <c r="B481" s="270" t="s">
        <v>7410</v>
      </c>
      <c r="C481" s="271" t="s">
        <v>7439</v>
      </c>
      <c r="D481" s="272" t="s">
        <v>7440</v>
      </c>
      <c r="E481" s="273" t="s">
        <v>6620</v>
      </c>
      <c r="F481" s="274" t="s">
        <v>6615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1741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IFERROR(INDEX('Recommendations'!$G$2:$G$367, MATCH(H2,'Recommendations'!$A$2:$A$367,0))="Implemented", FALSE))</xm:f>
            <x14:dxf>
              <font>
                <color rgb="FF000000"/>
              </font>
              <fill>
                <patternFill>
                  <bgColor rgb="FF3C7D22"/>
                </patternFill>
              </fill>
            </x14:dxf>
          </x14:cfRule>
          <x14:cfRule type="expression" priority="2" id="{00000000-000E-0000-0B00-000002000000}">
            <xm:f>AND(H2&lt;&gt;"", IFERROR(INDEX('Recommendations'!$G$2:$G$367, MATCH(H2,'Recommendations'!$A$2:$A$367,0))="Compensated", FALSE))</xm:f>
            <x14:dxf>
              <font>
                <color rgb="FF000000"/>
              </font>
              <fill>
                <patternFill>
                  <bgColor rgb="FFC6E0B4"/>
                </patternFill>
              </fill>
            </x14:dxf>
          </x14:cfRule>
          <x14:cfRule type="expression" priority="3" id="{00000000-000E-0000-0B00-000003000000}">
            <xm:f>AND(H2&lt;&gt;"", IFERROR(INDEX('Recommendations'!$G$2:$G$367, MATCH(H2,'Recommendations'!$A$2:$A$367,0))="Testing", FALSE))</xm:f>
            <x14:dxf>
              <font>
                <color rgb="FF000000"/>
              </font>
              <fill>
                <patternFill>
                  <bgColor rgb="FFFFC000"/>
                </patternFill>
              </fill>
            </x14:dxf>
          </x14:cfRule>
          <x14:cfRule type="expression" priority="4" id="{00000000-000E-0000-0B00-000004000000}">
            <xm:f>AND(H2&lt;&gt;"", IFERROR(INDEX('Recommendations'!$G$2:$G$367, MATCH(H2,'Recommendations'!$A$2:$A$367,0))="Failed", FALSE))</xm:f>
            <x14:dxf>
              <font>
                <color rgb="FF000000"/>
              </font>
              <fill>
                <patternFill>
                  <bgColor rgb="FFD82891"/>
                </patternFill>
              </fill>
            </x14:dxf>
          </x14:cfRule>
          <x14:cfRule type="expression" priority="5" id="{00000000-000E-0000-0B00-000005000000}">
            <xm:f>AND(H2&lt;&gt;"", IFERROR(INDEX('Recommendations'!$G$2:$G$367, MATCH(H2,'Recommendations'!$A$2:$A$367,0))="Risk Accepted", FALSE))</xm:f>
            <x14:dxf>
              <font>
                <color rgb="FF000000"/>
              </font>
              <fill>
                <patternFill>
                  <bgColor rgb="FFD9D9D9"/>
                </patternFill>
              </fill>
            </x14:dxf>
          </x14:cfRule>
          <x14:cfRule type="expression" priority="6" id="{00000000-000E-0000-0B00-000006000000}">
            <xm:f>AND(H2&lt;&gt;"", IFERROR(INDEX('Recommendations'!$G$2:$G$367, MATCH(H2,'Recommendations'!$A$2:$A$367,0))="N/A",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1821</v>
      </c>
      <c r="C2" s="290"/>
      <c r="D2" s="290"/>
      <c r="E2" s="290"/>
      <c r="F2" s="290"/>
      <c r="G2" s="290"/>
      <c r="H2" s="290"/>
      <c r="I2" s="290"/>
    </row>
    <row r="4" spans="2:15" ht="18.5" x14ac:dyDescent="0.45">
      <c r="B4" s="39" t="s">
        <v>1822</v>
      </c>
    </row>
    <row r="5" spans="2:15" x14ac:dyDescent="0.35">
      <c r="B5" s="41" t="s">
        <v>19</v>
      </c>
      <c r="C5" s="41" t="s">
        <v>1823</v>
      </c>
      <c r="D5" s="41" t="s">
        <v>1824</v>
      </c>
      <c r="F5" s="291" t="s">
        <v>1825</v>
      </c>
      <c r="G5" s="291"/>
      <c r="H5" s="291"/>
      <c r="I5" s="292" t="s">
        <v>1826</v>
      </c>
      <c r="J5" s="292"/>
      <c r="K5" s="292"/>
      <c r="L5" s="292"/>
      <c r="M5" s="292"/>
      <c r="N5" s="292"/>
      <c r="O5" s="292"/>
    </row>
    <row r="6" spans="2:15" x14ac:dyDescent="0.35">
      <c r="B6" s="47" t="s">
        <v>1827</v>
      </c>
      <c r="C6" s="48">
        <v>366</v>
      </c>
      <c r="D6" s="49" t="s">
        <v>19</v>
      </c>
      <c r="F6" s="291" t="s">
        <v>1828</v>
      </c>
      <c r="G6" s="291"/>
      <c r="H6" s="291"/>
      <c r="I6" s="293" t="s">
        <v>1829</v>
      </c>
      <c r="J6" s="293"/>
      <c r="K6" s="293"/>
      <c r="L6" s="293"/>
      <c r="M6" s="293"/>
      <c r="N6" s="293"/>
      <c r="O6" s="293"/>
    </row>
    <row r="7" spans="2:15" x14ac:dyDescent="0.35">
      <c r="B7" s="50" t="s">
        <v>1830</v>
      </c>
      <c r="C7" s="51">
        <f>C6-C8-C9</f>
        <v>366</v>
      </c>
      <c r="D7" s="52">
        <f>IF(C6&gt;0,C7/C6,0)</f>
        <v>1</v>
      </c>
      <c r="F7" s="291" t="s">
        <v>1831</v>
      </c>
      <c r="G7" s="291"/>
      <c r="H7" s="291"/>
      <c r="I7" s="293" t="s">
        <v>1829</v>
      </c>
      <c r="J7" s="293"/>
      <c r="K7" s="293"/>
      <c r="L7" s="293"/>
      <c r="M7" s="293"/>
      <c r="N7" s="293"/>
      <c r="O7" s="293"/>
    </row>
    <row r="8" spans="2:15" x14ac:dyDescent="0.35">
      <c r="B8" s="43" t="s">
        <v>1832</v>
      </c>
      <c r="C8" s="44">
        <f>COUNTIF('Recommendations'!G:G,"Risk Accepted")</f>
        <v>0</v>
      </c>
      <c r="D8" s="45">
        <f>IF(C6&gt;0,C8/C6,0)</f>
        <v>0</v>
      </c>
      <c r="F8" s="291" t="s">
        <v>1833</v>
      </c>
      <c r="G8" s="291"/>
      <c r="H8" s="291"/>
      <c r="I8" s="293" t="s">
        <v>1829</v>
      </c>
      <c r="J8" s="293"/>
      <c r="K8" s="293"/>
      <c r="L8" s="293"/>
      <c r="M8" s="293"/>
      <c r="N8" s="293"/>
      <c r="O8" s="293"/>
    </row>
    <row r="9" spans="2:15" x14ac:dyDescent="0.35">
      <c r="B9" s="43" t="s">
        <v>1834</v>
      </c>
      <c r="C9" s="44">
        <f>COUNTIF('Recommendations'!G:G,"N/A")</f>
        <v>0</v>
      </c>
      <c r="D9" s="45">
        <f>IF(C6&gt;0,C9/C6,0)</f>
        <v>0</v>
      </c>
      <c r="F9" s="291" t="s">
        <v>1835</v>
      </c>
      <c r="G9" s="291"/>
      <c r="H9" s="291"/>
      <c r="I9" s="293" t="s">
        <v>1829</v>
      </c>
      <c r="J9" s="293"/>
      <c r="K9" s="293"/>
      <c r="L9" s="293"/>
      <c r="M9" s="293"/>
      <c r="N9" s="293"/>
      <c r="O9" s="293"/>
    </row>
    <row r="12" spans="2:15" ht="18.5" x14ac:dyDescent="0.45">
      <c r="B12" s="39" t="s">
        <v>1836</v>
      </c>
    </row>
    <row r="14" spans="2:15" x14ac:dyDescent="0.35">
      <c r="B14" s="53" t="s">
        <v>1837</v>
      </c>
    </row>
    <row r="15" spans="2:15" x14ac:dyDescent="0.35">
      <c r="B15" s="41" t="s">
        <v>19</v>
      </c>
      <c r="C15" s="41" t="s">
        <v>1838</v>
      </c>
      <c r="D15" s="41" t="s">
        <v>1839</v>
      </c>
      <c r="E15" s="41" t="s">
        <v>1840</v>
      </c>
      <c r="F15" s="41" t="s">
        <v>1841</v>
      </c>
    </row>
    <row r="16" spans="2:15" x14ac:dyDescent="0.35">
      <c r="B16" s="43" t="s">
        <v>1842</v>
      </c>
      <c r="C16" s="44">
        <f>COUNTIF('Recommendations'!L:L,"Resolved")</f>
        <v>0</v>
      </c>
      <c r="D16" s="44">
        <f>COUNTIF('Recommendations'!L:L,"Testing")</f>
        <v>0</v>
      </c>
      <c r="E16" s="44">
        <f>COUNTIF('Recommendations'!L:L,"Outstanding")</f>
        <v>366</v>
      </c>
      <c r="F16" s="44">
        <f>SUM(C16:E16)</f>
        <v>366</v>
      </c>
    </row>
    <row r="18" spans="2:6" x14ac:dyDescent="0.35">
      <c r="B18" s="53" t="s">
        <v>1843</v>
      </c>
    </row>
    <row r="19" spans="2:6" x14ac:dyDescent="0.35">
      <c r="B19" s="54" t="s">
        <v>19</v>
      </c>
      <c r="C19" s="54" t="s">
        <v>1838</v>
      </c>
      <c r="D19" s="54" t="s">
        <v>1839</v>
      </c>
      <c r="E19" s="54" t="s">
        <v>1840</v>
      </c>
      <c r="F19" s="54" t="s">
        <v>19</v>
      </c>
    </row>
    <row r="20" spans="2:6" x14ac:dyDescent="0.35">
      <c r="B20" s="43" t="s">
        <v>1842</v>
      </c>
      <c r="C20" s="45">
        <f>IF(F16&gt;0, C16/F16, 0)</f>
        <v>0</v>
      </c>
      <c r="D20" s="45">
        <f>IF(F16&gt;0, D16/F16, 0)</f>
        <v>0</v>
      </c>
      <c r="E20" s="45">
        <f>IF(F16&gt;0, E16/F16, 0)</f>
        <v>1</v>
      </c>
      <c r="F20" s="46" t="s">
        <v>19</v>
      </c>
    </row>
    <row r="25" spans="2:6" ht="18.5" x14ac:dyDescent="0.45">
      <c r="B25" s="39" t="s">
        <v>1844</v>
      </c>
    </row>
    <row r="27" spans="2:6" x14ac:dyDescent="0.35">
      <c r="B27" s="53" t="s">
        <v>1837</v>
      </c>
    </row>
    <row r="28" spans="2:6" x14ac:dyDescent="0.35">
      <c r="B28" s="41" t="s">
        <v>5</v>
      </c>
      <c r="C28" s="41" t="s">
        <v>1838</v>
      </c>
      <c r="D28" s="41" t="s">
        <v>1839</v>
      </c>
      <c r="E28" s="41" t="s">
        <v>1840</v>
      </c>
      <c r="F28" s="41" t="s">
        <v>1841</v>
      </c>
    </row>
    <row r="29" spans="2:6" x14ac:dyDescent="0.35">
      <c r="B29" s="43" t="s">
        <v>1845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1846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1847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1848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1849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366</v>
      </c>
      <c r="F34" s="44">
        <f t="shared" si="0"/>
        <v>366</v>
      </c>
    </row>
    <row r="36" spans="2:6" x14ac:dyDescent="0.35">
      <c r="B36" s="53" t="s">
        <v>1843</v>
      </c>
    </row>
    <row r="37" spans="2:6" x14ac:dyDescent="0.35">
      <c r="B37" s="54" t="s">
        <v>5</v>
      </c>
      <c r="C37" s="54" t="s">
        <v>1838</v>
      </c>
      <c r="D37" s="54" t="s">
        <v>1839</v>
      </c>
      <c r="E37" s="54" t="s">
        <v>1840</v>
      </c>
      <c r="F37" s="54" t="s">
        <v>19</v>
      </c>
    </row>
    <row r="38" spans="2:6" x14ac:dyDescent="0.35">
      <c r="B38" s="43" t="s">
        <v>1845</v>
      </c>
      <c r="C38" s="45">
        <f t="shared" ref="C38:C43" si="1">IF(F29&gt;0, C29/F29, 0)</f>
        <v>0</v>
      </c>
      <c r="D38" s="45">
        <f t="shared" ref="D38:D43" si="2">IF(F29&gt;0, D29/F29, 0)</f>
        <v>0</v>
      </c>
      <c r="E38" s="45">
        <f t="shared" ref="E38:E43" si="3">IF(F29&gt;0, E29/F29, 0)</f>
        <v>0</v>
      </c>
      <c r="F38" s="46" t="s">
        <v>19</v>
      </c>
    </row>
    <row r="39" spans="2:6" x14ac:dyDescent="0.35">
      <c r="B39" s="43" t="s">
        <v>1846</v>
      </c>
      <c r="C39" s="45">
        <f t="shared" si="1"/>
        <v>0</v>
      </c>
      <c r="D39" s="45">
        <f t="shared" si="2"/>
        <v>0</v>
      </c>
      <c r="E39" s="45">
        <f t="shared" si="3"/>
        <v>0</v>
      </c>
      <c r="F39" s="46" t="s">
        <v>19</v>
      </c>
    </row>
    <row r="40" spans="2:6" x14ac:dyDescent="0.35">
      <c r="B40" s="43" t="s">
        <v>1847</v>
      </c>
      <c r="C40" s="45">
        <f t="shared" si="1"/>
        <v>0</v>
      </c>
      <c r="D40" s="45">
        <f t="shared" si="2"/>
        <v>0</v>
      </c>
      <c r="E40" s="45">
        <f t="shared" si="3"/>
        <v>0</v>
      </c>
      <c r="F40" s="46" t="s">
        <v>19</v>
      </c>
    </row>
    <row r="41" spans="2:6" x14ac:dyDescent="0.35">
      <c r="B41" s="43" t="s">
        <v>1848</v>
      </c>
      <c r="C41" s="45">
        <f t="shared" si="1"/>
        <v>0</v>
      </c>
      <c r="D41" s="45">
        <f t="shared" si="2"/>
        <v>0</v>
      </c>
      <c r="E41" s="45">
        <f t="shared" si="3"/>
        <v>0</v>
      </c>
      <c r="F41" s="46" t="s">
        <v>19</v>
      </c>
    </row>
    <row r="42" spans="2:6" x14ac:dyDescent="0.35">
      <c r="B42" s="43" t="s">
        <v>1849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1850</v>
      </c>
    </row>
    <row r="50" spans="2:6" x14ac:dyDescent="0.35">
      <c r="B50" s="53" t="s">
        <v>1837</v>
      </c>
    </row>
    <row r="51" spans="2:6" x14ac:dyDescent="0.35">
      <c r="B51" s="41" t="s">
        <v>2</v>
      </c>
      <c r="C51" s="41" t="s">
        <v>1838</v>
      </c>
      <c r="D51" s="41" t="s">
        <v>1839</v>
      </c>
      <c r="E51" s="41" t="s">
        <v>1840</v>
      </c>
      <c r="F51" s="41" t="s">
        <v>1841</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29</v>
      </c>
      <c r="F52" s="44">
        <f>SUM(C52:E52)</f>
        <v>29</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311</v>
      </c>
      <c r="F53" s="44">
        <f>SUM(C53:E53)</f>
        <v>311</v>
      </c>
    </row>
    <row r="54" spans="2:6" x14ac:dyDescent="0.35">
      <c r="B54" s="43" t="s">
        <v>119</v>
      </c>
      <c r="C54" s="44">
        <f>COUNTIFS('Recommendations'!C:C,"CAT III (Low)",'Recommendations'!L:L,"=Resolved")</f>
        <v>0</v>
      </c>
      <c r="D54" s="44">
        <f>COUNTIFS('Recommendations'!C:C,"=CAT III (Low)",'Recommendations'!L:L,"=Testing")</f>
        <v>0</v>
      </c>
      <c r="E54" s="44">
        <f>COUNTIFS('Recommendations'!C:C,"=CAT III (Low)",'Recommendations'!L:L,"=Outstanding")</f>
        <v>26</v>
      </c>
      <c r="F54" s="44">
        <f>SUM(C54:E54)</f>
        <v>26</v>
      </c>
    </row>
    <row r="56" spans="2:6" x14ac:dyDescent="0.35">
      <c r="B56" s="53" t="s">
        <v>1843</v>
      </c>
    </row>
    <row r="57" spans="2:6" x14ac:dyDescent="0.35">
      <c r="B57" s="54" t="s">
        <v>2</v>
      </c>
      <c r="C57" s="54" t="s">
        <v>1838</v>
      </c>
      <c r="D57" s="54" t="s">
        <v>1839</v>
      </c>
      <c r="E57" s="54" t="s">
        <v>1840</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119</v>
      </c>
      <c r="C60" s="45">
        <f>IF(F54&gt;0, C54/F54, 0)</f>
        <v>0</v>
      </c>
      <c r="D60" s="45">
        <f>IF(F54&gt;0, D54/F54, 0)</f>
        <v>0</v>
      </c>
      <c r="E60" s="45">
        <f>IF(F54&gt;0, E54/F54, 0)</f>
        <v>1</v>
      </c>
      <c r="F60" s="46" t="s">
        <v>19</v>
      </c>
    </row>
    <row r="65" spans="2:6" ht="18.5" x14ac:dyDescent="0.45">
      <c r="B65" s="39" t="s">
        <v>1851</v>
      </c>
    </row>
    <row r="67" spans="2:6" x14ac:dyDescent="0.35">
      <c r="B67" s="53" t="s">
        <v>1837</v>
      </c>
    </row>
    <row r="68" spans="2:6" x14ac:dyDescent="0.35">
      <c r="B68" s="41" t="s">
        <v>3</v>
      </c>
      <c r="C68" s="41" t="s">
        <v>1838</v>
      </c>
      <c r="D68" s="41" t="s">
        <v>1839</v>
      </c>
      <c r="E68" s="41" t="s">
        <v>1840</v>
      </c>
      <c r="F68" s="41" t="s">
        <v>1841</v>
      </c>
    </row>
    <row r="69" spans="2:6" x14ac:dyDescent="0.35">
      <c r="B69" s="43" t="s">
        <v>1852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1853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1854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1855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366</v>
      </c>
      <c r="F73" s="44">
        <f>SUM(C73:E73)</f>
        <v>366</v>
      </c>
    </row>
    <row r="75" spans="2:6" x14ac:dyDescent="0.35">
      <c r="B75" s="53" t="s">
        <v>1843</v>
      </c>
    </row>
    <row r="76" spans="2:6" x14ac:dyDescent="0.35">
      <c r="B76" s="54" t="s">
        <v>3</v>
      </c>
      <c r="C76" s="54" t="s">
        <v>1838</v>
      </c>
      <c r="D76" s="54" t="s">
        <v>1839</v>
      </c>
      <c r="E76" s="54" t="s">
        <v>1840</v>
      </c>
      <c r="F76" s="54" t="s">
        <v>19</v>
      </c>
    </row>
    <row r="77" spans="2:6" x14ac:dyDescent="0.35">
      <c r="B77" s="43" t="s">
        <v>1852</v>
      </c>
      <c r="C77" s="45">
        <f>IF(F69&gt;0, C69/F69, 0)</f>
        <v>0</v>
      </c>
      <c r="D77" s="45">
        <f>IF(F69&gt;0, D69/F69, 0)</f>
        <v>0</v>
      </c>
      <c r="E77" s="45">
        <f>IF(F69&gt;0, E69/F69, 0)</f>
        <v>0</v>
      </c>
      <c r="F77" s="46" t="s">
        <v>19</v>
      </c>
    </row>
    <row r="78" spans="2:6" x14ac:dyDescent="0.35">
      <c r="B78" s="43" t="s">
        <v>1853</v>
      </c>
      <c r="C78" s="45">
        <f>IF(F70&gt;0, C70/F70, 0)</f>
        <v>0</v>
      </c>
      <c r="D78" s="45">
        <f>IF(F70&gt;0, D70/F70, 0)</f>
        <v>0</v>
      </c>
      <c r="E78" s="45">
        <f>IF(F70&gt;0, E70/F70, 0)</f>
        <v>0</v>
      </c>
      <c r="F78" s="46" t="s">
        <v>19</v>
      </c>
    </row>
    <row r="79" spans="2:6" x14ac:dyDescent="0.35">
      <c r="B79" s="43" t="s">
        <v>1854</v>
      </c>
      <c r="C79" s="45">
        <f>IF(F71&gt;0, C71/F71, 0)</f>
        <v>0</v>
      </c>
      <c r="D79" s="45">
        <f>IF(F71&gt;0, D71/F71, 0)</f>
        <v>0</v>
      </c>
      <c r="E79" s="45">
        <f>IF(F71&gt;0, E71/F71, 0)</f>
        <v>0</v>
      </c>
      <c r="F79" s="46" t="s">
        <v>19</v>
      </c>
    </row>
    <row r="80" spans="2:6" x14ac:dyDescent="0.35">
      <c r="B80" s="43" t="s">
        <v>1855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1856</v>
      </c>
    </row>
    <row r="88" spans="2:6" x14ac:dyDescent="0.35">
      <c r="B88" s="53" t="s">
        <v>1837</v>
      </c>
    </row>
    <row r="89" spans="2:6" x14ac:dyDescent="0.35">
      <c r="B89" s="41" t="s">
        <v>1857</v>
      </c>
      <c r="C89" s="41" t="s">
        <v>1838</v>
      </c>
      <c r="D89" s="41" t="s">
        <v>1839</v>
      </c>
      <c r="E89" s="41" t="s">
        <v>1840</v>
      </c>
      <c r="F89" s="41" t="s">
        <v>1841</v>
      </c>
    </row>
    <row r="90" spans="2:6" x14ac:dyDescent="0.35">
      <c r="B90" s="43" t="s">
        <v>1858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1859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1860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366</v>
      </c>
      <c r="F93" s="44">
        <f>SUM(C93:E93)</f>
        <v>366</v>
      </c>
    </row>
    <row r="95" spans="2:6" x14ac:dyDescent="0.35">
      <c r="B95" s="53" t="s">
        <v>1843</v>
      </c>
    </row>
    <row r="96" spans="2:6" x14ac:dyDescent="0.35">
      <c r="B96" s="54" t="s">
        <v>1857</v>
      </c>
      <c r="C96" s="54" t="s">
        <v>1838</v>
      </c>
      <c r="D96" s="54" t="s">
        <v>1839</v>
      </c>
      <c r="E96" s="54" t="s">
        <v>1840</v>
      </c>
      <c r="F96" s="54" t="s">
        <v>19</v>
      </c>
    </row>
    <row r="97" spans="2:15" x14ac:dyDescent="0.35">
      <c r="B97" s="43" t="s">
        <v>1858</v>
      </c>
      <c r="C97" s="45">
        <f>IF(F90&gt;0, C90/F90, 0)</f>
        <v>0</v>
      </c>
      <c r="D97" s="45">
        <f>IF(F90&gt;0, D90/F90, 0)</f>
        <v>0</v>
      </c>
      <c r="E97" s="45">
        <f>IF(F90&gt;0, E90/F90, 0)</f>
        <v>0</v>
      </c>
      <c r="F97" s="46" t="s">
        <v>19</v>
      </c>
    </row>
    <row r="98" spans="2:15" x14ac:dyDescent="0.35">
      <c r="B98" s="43" t="s">
        <v>1859</v>
      </c>
      <c r="C98" s="45">
        <f>IF(F91&gt;0, C91/F91, 0)</f>
        <v>0</v>
      </c>
      <c r="D98" s="45">
        <f>IF(F91&gt;0, D91/F91, 0)</f>
        <v>0</v>
      </c>
      <c r="E98" s="45">
        <f>IF(F91&gt;0, E91/F91, 0)</f>
        <v>0</v>
      </c>
      <c r="F98" s="46" t="s">
        <v>19</v>
      </c>
    </row>
    <row r="99" spans="2:15" x14ac:dyDescent="0.35">
      <c r="B99" s="43" t="s">
        <v>1860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1861</v>
      </c>
      <c r="J105" s="39" t="s">
        <v>1862</v>
      </c>
    </row>
    <row r="106" spans="2:15" x14ac:dyDescent="0.35">
      <c r="B106" s="41" t="s">
        <v>5</v>
      </c>
      <c r="C106" s="294" t="s">
        <v>1863</v>
      </c>
      <c r="D106" s="294"/>
      <c r="E106" s="41" t="s">
        <v>1830</v>
      </c>
      <c r="F106" s="41" t="s">
        <v>1838</v>
      </c>
      <c r="G106" s="294" t="s">
        <v>1864</v>
      </c>
      <c r="H106" s="294"/>
      <c r="J106" s="41" t="s">
        <v>5</v>
      </c>
      <c r="K106" s="41" t="s">
        <v>1852</v>
      </c>
      <c r="L106" s="41" t="s">
        <v>1853</v>
      </c>
      <c r="M106" s="41" t="s">
        <v>1854</v>
      </c>
      <c r="N106" s="41" t="s">
        <v>1855</v>
      </c>
      <c r="O106" s="41" t="s">
        <v>16</v>
      </c>
    </row>
    <row r="107" spans="2:15" x14ac:dyDescent="0.35">
      <c r="B107" s="47" t="s">
        <v>1845</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1845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1846</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1846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1847</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1847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1848</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1848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1849</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1849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366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366</v>
      </c>
    </row>
    <row r="119" spans="2:24" ht="21" x14ac:dyDescent="0.5">
      <c r="B119" s="39" t="s">
        <v>1865</v>
      </c>
      <c r="P119" s="56" t="s">
        <v>1866</v>
      </c>
    </row>
    <row r="121" spans="2:24" ht="60" customHeight="1" x14ac:dyDescent="0.35">
      <c r="B121" s="297" t="s">
        <v>1867</v>
      </c>
      <c r="C121" s="290"/>
      <c r="D121" s="290"/>
      <c r="E121" s="290"/>
      <c r="F121" s="290"/>
      <c r="P121" s="297" t="s">
        <v>1868</v>
      </c>
      <c r="Q121" s="290"/>
      <c r="R121" s="290"/>
      <c r="S121" s="290"/>
      <c r="T121" s="290"/>
      <c r="U121" s="290"/>
      <c r="V121" s="290"/>
      <c r="W121" s="290"/>
    </row>
    <row r="123" spans="2:24" ht="30" customHeight="1" x14ac:dyDescent="0.35">
      <c r="P123" s="57" t="s">
        <v>1869</v>
      </c>
      <c r="Q123" s="58">
        <f>C16</f>
        <v>0</v>
      </c>
      <c r="R123" s="59"/>
      <c r="S123" s="58">
        <f>C69</f>
        <v>0</v>
      </c>
      <c r="T123" s="59"/>
      <c r="U123" s="58">
        <f>C70</f>
        <v>0</v>
      </c>
      <c r="V123" s="59"/>
      <c r="W123" s="58">
        <f>C71</f>
        <v>0</v>
      </c>
      <c r="X123" s="59"/>
    </row>
    <row r="124" spans="2:24" ht="35" customHeight="1" x14ac:dyDescent="0.35">
      <c r="P124" s="60" t="s">
        <v>1870</v>
      </c>
      <c r="Q124" s="60" t="s">
        <v>1871</v>
      </c>
      <c r="R124" s="60" t="s">
        <v>1872</v>
      </c>
      <c r="S124" s="60" t="s">
        <v>1873</v>
      </c>
      <c r="T124" s="60" t="s">
        <v>1874</v>
      </c>
      <c r="U124" s="60" t="s">
        <v>1875</v>
      </c>
      <c r="V124" s="60" t="s">
        <v>1876</v>
      </c>
      <c r="W124" s="60" t="s">
        <v>1877</v>
      </c>
      <c r="X124" s="60" t="s">
        <v>1878</v>
      </c>
    </row>
    <row r="125" spans="2:24" x14ac:dyDescent="0.35">
      <c r="O125" s="61" t="s">
        <v>1879</v>
      </c>
      <c r="P125" s="62" t="s">
        <v>1880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1881</v>
      </c>
      <c r="P160" s="56" t="s">
        <v>1882</v>
      </c>
    </row>
    <row r="162" spans="2:22" ht="45" customHeight="1" x14ac:dyDescent="0.35">
      <c r="B162" s="297" t="s">
        <v>1883</v>
      </c>
      <c r="C162" s="290"/>
      <c r="D162" s="290"/>
      <c r="E162" s="290"/>
      <c r="F162" s="290"/>
      <c r="P162" s="297" t="s">
        <v>1884</v>
      </c>
      <c r="Q162" s="290"/>
      <c r="R162" s="290"/>
      <c r="S162" s="290"/>
      <c r="T162" s="290"/>
      <c r="U162" s="290"/>
    </row>
    <row r="163" spans="2:22" ht="35" customHeight="1" x14ac:dyDescent="0.35">
      <c r="P163" s="294" t="s">
        <v>1885</v>
      </c>
      <c r="Q163" s="294"/>
      <c r="R163" s="294" t="s">
        <v>1886</v>
      </c>
      <c r="S163" s="294"/>
      <c r="T163" s="294"/>
    </row>
    <row r="164" spans="2:22" ht="30" customHeight="1" x14ac:dyDescent="0.35">
      <c r="P164" s="298">
        <v>0</v>
      </c>
      <c r="Q164" s="299"/>
      <c r="R164" s="300" t="s">
        <v>1887</v>
      </c>
      <c r="S164" s="301"/>
      <c r="T164" s="301"/>
    </row>
    <row r="167" spans="2:22" ht="25" customHeight="1" x14ac:dyDescent="0.35">
      <c r="P167" s="65" t="s">
        <v>1870</v>
      </c>
      <c r="Q167" s="65" t="s">
        <v>1888</v>
      </c>
      <c r="R167" s="65" t="s">
        <v>1889</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1741</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47</v>
      </c>
      <c r="K8" s="1" t="s">
        <v>52</v>
      </c>
      <c r="L8" s="3" t="str">
        <f t="shared" si="0"/>
        <v>Outstanding</v>
      </c>
      <c r="M8" s="11" t="s">
        <v>19</v>
      </c>
    </row>
    <row r="9" spans="1:13" ht="60" customHeight="1" x14ac:dyDescent="0.35">
      <c r="A9" s="9" t="s">
        <v>53</v>
      </c>
      <c r="B9" s="1" t="s">
        <v>54</v>
      </c>
      <c r="C9" s="2" t="s">
        <v>25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86</v>
      </c>
      <c r="K16" s="1" t="s">
        <v>91</v>
      </c>
      <c r="L16" s="3" t="str">
        <f t="shared" si="0"/>
        <v>Outstanding</v>
      </c>
      <c r="M16" s="11" t="s">
        <v>19</v>
      </c>
    </row>
    <row r="17" spans="1:13" ht="60" customHeight="1" x14ac:dyDescent="0.35">
      <c r="A17" s="9" t="s">
        <v>92</v>
      </c>
      <c r="B17" s="1" t="s">
        <v>93</v>
      </c>
      <c r="C17" s="2" t="s">
        <v>25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25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25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25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25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119</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25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25</v>
      </c>
      <c r="D26" s="3" t="s">
        <v>16</v>
      </c>
      <c r="E26" s="3" t="s">
        <v>17</v>
      </c>
      <c r="F26" s="3" t="s">
        <v>18</v>
      </c>
      <c r="G26" s="3" t="s">
        <v>19</v>
      </c>
      <c r="H26" s="4" t="s">
        <v>19</v>
      </c>
      <c r="I26" s="1" t="s">
        <v>140</v>
      </c>
      <c r="J26" s="1" t="s">
        <v>136</v>
      </c>
      <c r="K26" s="1" t="s">
        <v>141</v>
      </c>
      <c r="L26" s="3" t="str">
        <f t="shared" si="0"/>
        <v>Outstanding</v>
      </c>
      <c r="M26" s="11" t="s">
        <v>19</v>
      </c>
    </row>
    <row r="27" spans="1:13" ht="60" customHeight="1" x14ac:dyDescent="0.35">
      <c r="A27" s="9" t="s">
        <v>142</v>
      </c>
      <c r="B27" s="1" t="s">
        <v>143</v>
      </c>
      <c r="C27" s="2" t="s">
        <v>25</v>
      </c>
      <c r="D27" s="3" t="s">
        <v>16</v>
      </c>
      <c r="E27" s="3" t="s">
        <v>17</v>
      </c>
      <c r="F27" s="3" t="s">
        <v>18</v>
      </c>
      <c r="G27" s="3" t="s">
        <v>19</v>
      </c>
      <c r="H27" s="4" t="s">
        <v>19</v>
      </c>
      <c r="I27" s="1" t="s">
        <v>144</v>
      </c>
      <c r="J27" s="1" t="s">
        <v>136</v>
      </c>
      <c r="K27" s="1" t="s">
        <v>145</v>
      </c>
      <c r="L27" s="3" t="str">
        <f t="shared" si="0"/>
        <v>Outstanding</v>
      </c>
      <c r="M27" s="11" t="s">
        <v>19</v>
      </c>
    </row>
    <row r="28" spans="1:13" ht="60" customHeight="1" x14ac:dyDescent="0.35">
      <c r="A28" s="9" t="s">
        <v>146</v>
      </c>
      <c r="B28" s="1" t="s">
        <v>147</v>
      </c>
      <c r="C28" s="2" t="s">
        <v>25</v>
      </c>
      <c r="D28" s="3" t="s">
        <v>16</v>
      </c>
      <c r="E28" s="3" t="s">
        <v>17</v>
      </c>
      <c r="F28" s="3" t="s">
        <v>18</v>
      </c>
      <c r="G28" s="3" t="s">
        <v>19</v>
      </c>
      <c r="H28" s="4" t="s">
        <v>19</v>
      </c>
      <c r="I28" s="1" t="s">
        <v>148</v>
      </c>
      <c r="J28" s="1" t="s">
        <v>136</v>
      </c>
      <c r="K28" s="1" t="s">
        <v>149</v>
      </c>
      <c r="L28" s="3" t="str">
        <f t="shared" si="0"/>
        <v>Outstanding</v>
      </c>
      <c r="M28" s="11" t="s">
        <v>19</v>
      </c>
    </row>
    <row r="29" spans="1:13" ht="60" customHeight="1" x14ac:dyDescent="0.35">
      <c r="A29" s="9" t="s">
        <v>150</v>
      </c>
      <c r="B29" s="1" t="s">
        <v>151</v>
      </c>
      <c r="C29" s="2" t="s">
        <v>25</v>
      </c>
      <c r="D29" s="3" t="s">
        <v>16</v>
      </c>
      <c r="E29" s="3" t="s">
        <v>17</v>
      </c>
      <c r="F29" s="3" t="s">
        <v>18</v>
      </c>
      <c r="G29" s="3" t="s">
        <v>19</v>
      </c>
      <c r="H29" s="4" t="s">
        <v>19</v>
      </c>
      <c r="I29" s="1" t="s">
        <v>152</v>
      </c>
      <c r="J29" s="1" t="s">
        <v>136</v>
      </c>
      <c r="K29" s="1" t="s">
        <v>153</v>
      </c>
      <c r="L29" s="3" t="str">
        <f t="shared" si="0"/>
        <v>Outstanding</v>
      </c>
      <c r="M29" s="11" t="s">
        <v>19</v>
      </c>
    </row>
    <row r="30" spans="1:13" ht="60" customHeight="1" x14ac:dyDescent="0.35">
      <c r="A30" s="9" t="s">
        <v>154</v>
      </c>
      <c r="B30" s="1" t="s">
        <v>155</v>
      </c>
      <c r="C30" s="2" t="s">
        <v>25</v>
      </c>
      <c r="D30" s="3" t="s">
        <v>16</v>
      </c>
      <c r="E30" s="3" t="s">
        <v>17</v>
      </c>
      <c r="F30" s="3" t="s">
        <v>18</v>
      </c>
      <c r="G30" s="3" t="s">
        <v>19</v>
      </c>
      <c r="H30" s="4" t="s">
        <v>19</v>
      </c>
      <c r="I30" s="1" t="s">
        <v>156</v>
      </c>
      <c r="J30" s="1" t="s">
        <v>136</v>
      </c>
      <c r="K30" s="1" t="s">
        <v>157</v>
      </c>
      <c r="L30" s="3" t="str">
        <f t="shared" si="0"/>
        <v>Outstanding</v>
      </c>
      <c r="M30" s="11" t="s">
        <v>19</v>
      </c>
    </row>
    <row r="31" spans="1:13" ht="60" customHeight="1" x14ac:dyDescent="0.35">
      <c r="A31" s="9" t="s">
        <v>158</v>
      </c>
      <c r="B31" s="1" t="s">
        <v>159</v>
      </c>
      <c r="C31" s="2" t="s">
        <v>15</v>
      </c>
      <c r="D31" s="3" t="s">
        <v>16</v>
      </c>
      <c r="E31" s="3" t="s">
        <v>17</v>
      </c>
      <c r="F31" s="3" t="s">
        <v>18</v>
      </c>
      <c r="G31" s="3" t="s">
        <v>19</v>
      </c>
      <c r="H31" s="4" t="s">
        <v>19</v>
      </c>
      <c r="I31" s="1" t="s">
        <v>160</v>
      </c>
      <c r="J31" s="1" t="s">
        <v>161</v>
      </c>
      <c r="K31" s="1" t="s">
        <v>162</v>
      </c>
      <c r="L31" s="3" t="str">
        <f t="shared" si="0"/>
        <v>Outstanding</v>
      </c>
      <c r="M31" s="11" t="s">
        <v>19</v>
      </c>
    </row>
    <row r="32" spans="1:13" ht="60" customHeight="1" x14ac:dyDescent="0.35">
      <c r="A32" s="9" t="s">
        <v>163</v>
      </c>
      <c r="B32" s="1" t="s">
        <v>164</v>
      </c>
      <c r="C32" s="2" t="s">
        <v>15</v>
      </c>
      <c r="D32" s="3" t="s">
        <v>16</v>
      </c>
      <c r="E32" s="3" t="s">
        <v>17</v>
      </c>
      <c r="F32" s="3" t="s">
        <v>18</v>
      </c>
      <c r="G32" s="3" t="s">
        <v>19</v>
      </c>
      <c r="H32" s="4" t="s">
        <v>19</v>
      </c>
      <c r="I32" s="1" t="s">
        <v>165</v>
      </c>
      <c r="J32" s="1" t="s">
        <v>161</v>
      </c>
      <c r="K32" s="1" t="s">
        <v>166</v>
      </c>
      <c r="L32" s="3" t="str">
        <f t="shared" si="0"/>
        <v>Outstanding</v>
      </c>
      <c r="M32" s="11" t="s">
        <v>19</v>
      </c>
    </row>
    <row r="33" spans="1:13" ht="60" customHeight="1" x14ac:dyDescent="0.35">
      <c r="A33" s="9" t="s">
        <v>167</v>
      </c>
      <c r="B33" s="1" t="s">
        <v>168</v>
      </c>
      <c r="C33" s="2" t="s">
        <v>119</v>
      </c>
      <c r="D33" s="3" t="s">
        <v>16</v>
      </c>
      <c r="E33" s="3" t="s">
        <v>17</v>
      </c>
      <c r="F33" s="3" t="s">
        <v>18</v>
      </c>
      <c r="G33" s="3" t="s">
        <v>19</v>
      </c>
      <c r="H33" s="4" t="s">
        <v>19</v>
      </c>
      <c r="I33" s="1" t="s">
        <v>169</v>
      </c>
      <c r="J33" s="1" t="s">
        <v>170</v>
      </c>
      <c r="K33" s="1" t="s">
        <v>171</v>
      </c>
      <c r="L33" s="3" t="str">
        <f t="shared" si="0"/>
        <v>Outstanding</v>
      </c>
      <c r="M33" s="11" t="s">
        <v>19</v>
      </c>
    </row>
    <row r="34" spans="1:13" ht="60" customHeight="1" x14ac:dyDescent="0.35">
      <c r="A34" s="9" t="s">
        <v>172</v>
      </c>
      <c r="B34" s="1" t="s">
        <v>173</v>
      </c>
      <c r="C34" s="2" t="s">
        <v>25</v>
      </c>
      <c r="D34" s="3" t="s">
        <v>16</v>
      </c>
      <c r="E34" s="3" t="s">
        <v>17</v>
      </c>
      <c r="F34" s="3" t="s">
        <v>18</v>
      </c>
      <c r="G34" s="3" t="s">
        <v>19</v>
      </c>
      <c r="H34" s="4" t="s">
        <v>19</v>
      </c>
      <c r="I34" s="1" t="s">
        <v>174</v>
      </c>
      <c r="J34" s="1" t="s">
        <v>175</v>
      </c>
      <c r="K34" s="1" t="s">
        <v>176</v>
      </c>
      <c r="L34" s="3" t="str">
        <f t="shared" si="0"/>
        <v>Outstanding</v>
      </c>
      <c r="M34" s="11" t="s">
        <v>19</v>
      </c>
    </row>
    <row r="35" spans="1:13" ht="60" customHeight="1" x14ac:dyDescent="0.35">
      <c r="A35" s="9" t="s">
        <v>177</v>
      </c>
      <c r="B35" s="1" t="s">
        <v>178</v>
      </c>
      <c r="C35" s="2" t="s">
        <v>25</v>
      </c>
      <c r="D35" s="3" t="s">
        <v>16</v>
      </c>
      <c r="E35" s="3" t="s">
        <v>17</v>
      </c>
      <c r="F35" s="3" t="s">
        <v>18</v>
      </c>
      <c r="G35" s="3" t="s">
        <v>19</v>
      </c>
      <c r="H35" s="4" t="s">
        <v>19</v>
      </c>
      <c r="I35" s="1" t="s">
        <v>179</v>
      </c>
      <c r="J35" s="1" t="s">
        <v>175</v>
      </c>
      <c r="K35" s="1" t="s">
        <v>180</v>
      </c>
      <c r="L35" s="3" t="str">
        <f t="shared" si="0"/>
        <v>Outstanding</v>
      </c>
      <c r="M35" s="11" t="s">
        <v>19</v>
      </c>
    </row>
    <row r="36" spans="1:13" ht="60" customHeight="1" x14ac:dyDescent="0.35">
      <c r="A36" s="9" t="s">
        <v>181</v>
      </c>
      <c r="B36" s="1" t="s">
        <v>182</v>
      </c>
      <c r="C36" s="2" t="s">
        <v>25</v>
      </c>
      <c r="D36" s="3" t="s">
        <v>16</v>
      </c>
      <c r="E36" s="3" t="s">
        <v>17</v>
      </c>
      <c r="F36" s="3" t="s">
        <v>18</v>
      </c>
      <c r="G36" s="3" t="s">
        <v>19</v>
      </c>
      <c r="H36" s="4" t="s">
        <v>19</v>
      </c>
      <c r="I36" s="1" t="s">
        <v>183</v>
      </c>
      <c r="J36" s="1" t="s">
        <v>175</v>
      </c>
      <c r="K36" s="1" t="s">
        <v>184</v>
      </c>
      <c r="L36" s="3" t="str">
        <f t="shared" si="0"/>
        <v>Outstanding</v>
      </c>
      <c r="M36" s="11" t="s">
        <v>19</v>
      </c>
    </row>
    <row r="37" spans="1:13" ht="60" customHeight="1" x14ac:dyDescent="0.35">
      <c r="A37" s="9" t="s">
        <v>185</v>
      </c>
      <c r="B37" s="1" t="s">
        <v>186</v>
      </c>
      <c r="C37" s="2" t="s">
        <v>25</v>
      </c>
      <c r="D37" s="3" t="s">
        <v>16</v>
      </c>
      <c r="E37" s="3" t="s">
        <v>17</v>
      </c>
      <c r="F37" s="3" t="s">
        <v>18</v>
      </c>
      <c r="G37" s="3" t="s">
        <v>19</v>
      </c>
      <c r="H37" s="4" t="s">
        <v>19</v>
      </c>
      <c r="I37" s="1" t="s">
        <v>187</v>
      </c>
      <c r="J37" s="1" t="s">
        <v>175</v>
      </c>
      <c r="K37" s="1" t="s">
        <v>188</v>
      </c>
      <c r="L37" s="3" t="str">
        <f t="shared" si="0"/>
        <v>Outstanding</v>
      </c>
      <c r="M37" s="11" t="s">
        <v>19</v>
      </c>
    </row>
    <row r="38" spans="1:13" ht="60" customHeight="1" x14ac:dyDescent="0.35">
      <c r="A38" s="9" t="s">
        <v>189</v>
      </c>
      <c r="B38" s="1" t="s">
        <v>190</v>
      </c>
      <c r="C38" s="2" t="s">
        <v>25</v>
      </c>
      <c r="D38" s="3" t="s">
        <v>16</v>
      </c>
      <c r="E38" s="3" t="s">
        <v>17</v>
      </c>
      <c r="F38" s="3" t="s">
        <v>18</v>
      </c>
      <c r="G38" s="3" t="s">
        <v>19</v>
      </c>
      <c r="H38" s="4" t="s">
        <v>19</v>
      </c>
      <c r="I38" s="1" t="s">
        <v>191</v>
      </c>
      <c r="J38" s="1" t="s">
        <v>175</v>
      </c>
      <c r="K38" s="1" t="s">
        <v>192</v>
      </c>
      <c r="L38" s="3" t="str">
        <f t="shared" si="0"/>
        <v>Outstanding</v>
      </c>
      <c r="M38" s="11" t="s">
        <v>19</v>
      </c>
    </row>
    <row r="39" spans="1:13" ht="60" customHeight="1" x14ac:dyDescent="0.35">
      <c r="A39" s="9" t="s">
        <v>193</v>
      </c>
      <c r="B39" s="1" t="s">
        <v>194</v>
      </c>
      <c r="C39" s="2" t="s">
        <v>25</v>
      </c>
      <c r="D39" s="3" t="s">
        <v>16</v>
      </c>
      <c r="E39" s="3" t="s">
        <v>17</v>
      </c>
      <c r="F39" s="3" t="s">
        <v>18</v>
      </c>
      <c r="G39" s="3" t="s">
        <v>19</v>
      </c>
      <c r="H39" s="4" t="s">
        <v>19</v>
      </c>
      <c r="I39" s="1" t="s">
        <v>195</v>
      </c>
      <c r="J39" s="1" t="s">
        <v>175</v>
      </c>
      <c r="K39" s="1" t="s">
        <v>196</v>
      </c>
      <c r="L39" s="3" t="str">
        <f t="shared" si="0"/>
        <v>Outstanding</v>
      </c>
      <c r="M39" s="11" t="s">
        <v>19</v>
      </c>
    </row>
    <row r="40" spans="1:13" ht="60" customHeight="1" x14ac:dyDescent="0.35">
      <c r="A40" s="9" t="s">
        <v>197</v>
      </c>
      <c r="B40" s="1" t="s">
        <v>198</v>
      </c>
      <c r="C40" s="2" t="s">
        <v>25</v>
      </c>
      <c r="D40" s="3" t="s">
        <v>16</v>
      </c>
      <c r="E40" s="3" t="s">
        <v>17</v>
      </c>
      <c r="F40" s="3" t="s">
        <v>18</v>
      </c>
      <c r="G40" s="3" t="s">
        <v>19</v>
      </c>
      <c r="H40" s="4" t="s">
        <v>19</v>
      </c>
      <c r="I40" s="1" t="s">
        <v>199</v>
      </c>
      <c r="J40" s="1" t="s">
        <v>200</v>
      </c>
      <c r="K40" s="1" t="s">
        <v>201</v>
      </c>
      <c r="L40" s="3" t="str">
        <f t="shared" si="0"/>
        <v>Outstanding</v>
      </c>
      <c r="M40" s="11" t="s">
        <v>19</v>
      </c>
    </row>
    <row r="41" spans="1:13" ht="60" customHeight="1" x14ac:dyDescent="0.35">
      <c r="A41" s="9" t="s">
        <v>202</v>
      </c>
      <c r="B41" s="1" t="s">
        <v>203</v>
      </c>
      <c r="C41" s="2" t="s">
        <v>15</v>
      </c>
      <c r="D41" s="3" t="s">
        <v>16</v>
      </c>
      <c r="E41" s="3" t="s">
        <v>17</v>
      </c>
      <c r="F41" s="3" t="s">
        <v>18</v>
      </c>
      <c r="G41" s="3" t="s">
        <v>19</v>
      </c>
      <c r="H41" s="4" t="s">
        <v>19</v>
      </c>
      <c r="I41" s="1" t="s">
        <v>204</v>
      </c>
      <c r="J41" s="1" t="s">
        <v>205</v>
      </c>
      <c r="K41" s="1" t="s">
        <v>206</v>
      </c>
      <c r="L41" s="3" t="str">
        <f t="shared" si="0"/>
        <v>Outstanding</v>
      </c>
      <c r="M41" s="11" t="s">
        <v>19</v>
      </c>
    </row>
    <row r="42" spans="1:13" ht="60" customHeight="1" x14ac:dyDescent="0.35">
      <c r="A42" s="9" t="s">
        <v>207</v>
      </c>
      <c r="B42" s="1" t="s">
        <v>208</v>
      </c>
      <c r="C42" s="2" t="s">
        <v>15</v>
      </c>
      <c r="D42" s="3" t="s">
        <v>16</v>
      </c>
      <c r="E42" s="3" t="s">
        <v>17</v>
      </c>
      <c r="F42" s="3" t="s">
        <v>18</v>
      </c>
      <c r="G42" s="3" t="s">
        <v>19</v>
      </c>
      <c r="H42" s="4" t="s">
        <v>19</v>
      </c>
      <c r="I42" s="1" t="s">
        <v>209</v>
      </c>
      <c r="J42" s="1" t="s">
        <v>205</v>
      </c>
      <c r="K42" s="1" t="s">
        <v>210</v>
      </c>
      <c r="L42" s="3" t="str">
        <f t="shared" si="0"/>
        <v>Outstanding</v>
      </c>
      <c r="M42" s="11" t="s">
        <v>19</v>
      </c>
    </row>
    <row r="43" spans="1:13" ht="60" customHeight="1" x14ac:dyDescent="0.35">
      <c r="A43" s="9" t="s">
        <v>211</v>
      </c>
      <c r="B43" s="1" t="s">
        <v>212</v>
      </c>
      <c r="C43" s="2" t="s">
        <v>25</v>
      </c>
      <c r="D43" s="3" t="s">
        <v>16</v>
      </c>
      <c r="E43" s="3" t="s">
        <v>17</v>
      </c>
      <c r="F43" s="3" t="s">
        <v>18</v>
      </c>
      <c r="G43" s="3" t="s">
        <v>19</v>
      </c>
      <c r="H43" s="4" t="s">
        <v>19</v>
      </c>
      <c r="I43" s="1" t="s">
        <v>213</v>
      </c>
      <c r="J43" s="1" t="s">
        <v>214</v>
      </c>
      <c r="K43" s="1" t="s">
        <v>215</v>
      </c>
      <c r="L43" s="3" t="str">
        <f t="shared" si="0"/>
        <v>Outstanding</v>
      </c>
      <c r="M43" s="11" t="s">
        <v>19</v>
      </c>
    </row>
    <row r="44" spans="1:13" ht="60" customHeight="1" x14ac:dyDescent="0.35">
      <c r="A44" s="9" t="s">
        <v>216</v>
      </c>
      <c r="B44" s="1" t="s">
        <v>217</v>
      </c>
      <c r="C44" s="2" t="s">
        <v>25</v>
      </c>
      <c r="D44" s="3" t="s">
        <v>16</v>
      </c>
      <c r="E44" s="3" t="s">
        <v>17</v>
      </c>
      <c r="F44" s="3" t="s">
        <v>18</v>
      </c>
      <c r="G44" s="3" t="s">
        <v>19</v>
      </c>
      <c r="H44" s="4" t="s">
        <v>19</v>
      </c>
      <c r="I44" s="1" t="s">
        <v>218</v>
      </c>
      <c r="J44" s="1" t="s">
        <v>219</v>
      </c>
      <c r="K44" s="1" t="s">
        <v>220</v>
      </c>
      <c r="L44" s="3" t="str">
        <f t="shared" si="0"/>
        <v>Outstanding</v>
      </c>
      <c r="M44" s="11" t="s">
        <v>19</v>
      </c>
    </row>
    <row r="45" spans="1:13" ht="60" customHeight="1" x14ac:dyDescent="0.35">
      <c r="A45" s="9" t="s">
        <v>221</v>
      </c>
      <c r="B45" s="1" t="s">
        <v>222</v>
      </c>
      <c r="C45" s="2" t="s">
        <v>25</v>
      </c>
      <c r="D45" s="3" t="s">
        <v>16</v>
      </c>
      <c r="E45" s="3" t="s">
        <v>17</v>
      </c>
      <c r="F45" s="3" t="s">
        <v>18</v>
      </c>
      <c r="G45" s="3" t="s">
        <v>19</v>
      </c>
      <c r="H45" s="4" t="s">
        <v>19</v>
      </c>
      <c r="I45" s="1" t="s">
        <v>223</v>
      </c>
      <c r="J45" s="1" t="s">
        <v>224</v>
      </c>
      <c r="K45" s="1" t="s">
        <v>225</v>
      </c>
      <c r="L45" s="3" t="str">
        <f t="shared" si="0"/>
        <v>Outstanding</v>
      </c>
      <c r="M45" s="11" t="s">
        <v>19</v>
      </c>
    </row>
    <row r="46" spans="1:13" ht="60" customHeight="1" x14ac:dyDescent="0.35">
      <c r="A46" s="9" t="s">
        <v>226</v>
      </c>
      <c r="B46" s="1" t="s">
        <v>227</v>
      </c>
      <c r="C46" s="2" t="s">
        <v>119</v>
      </c>
      <c r="D46" s="3" t="s">
        <v>16</v>
      </c>
      <c r="E46" s="3" t="s">
        <v>17</v>
      </c>
      <c r="F46" s="3" t="s">
        <v>18</v>
      </c>
      <c r="G46" s="3" t="s">
        <v>19</v>
      </c>
      <c r="H46" s="4" t="s">
        <v>19</v>
      </c>
      <c r="I46" s="1" t="s">
        <v>228</v>
      </c>
      <c r="J46" s="1" t="s">
        <v>229</v>
      </c>
      <c r="K46" s="1" t="s">
        <v>230</v>
      </c>
      <c r="L46" s="3" t="str">
        <f t="shared" si="0"/>
        <v>Outstanding</v>
      </c>
      <c r="M46" s="11" t="s">
        <v>19</v>
      </c>
    </row>
    <row r="47" spans="1:13" ht="60" customHeight="1" x14ac:dyDescent="0.35">
      <c r="A47" s="9" t="s">
        <v>231</v>
      </c>
      <c r="B47" s="1" t="s">
        <v>232</v>
      </c>
      <c r="C47" s="2" t="s">
        <v>119</v>
      </c>
      <c r="D47" s="3" t="s">
        <v>16</v>
      </c>
      <c r="E47" s="3" t="s">
        <v>17</v>
      </c>
      <c r="F47" s="3" t="s">
        <v>18</v>
      </c>
      <c r="G47" s="3" t="s">
        <v>19</v>
      </c>
      <c r="H47" s="4" t="s">
        <v>19</v>
      </c>
      <c r="I47" s="1" t="s">
        <v>233</v>
      </c>
      <c r="J47" s="1" t="s">
        <v>234</v>
      </c>
      <c r="K47" s="1" t="s">
        <v>235</v>
      </c>
      <c r="L47" s="3" t="str">
        <f t="shared" si="0"/>
        <v>Outstanding</v>
      </c>
      <c r="M47" s="11" t="s">
        <v>19</v>
      </c>
    </row>
    <row r="48" spans="1:13" ht="60" customHeight="1" x14ac:dyDescent="0.35">
      <c r="A48" s="9" t="s">
        <v>236</v>
      </c>
      <c r="B48" s="1" t="s">
        <v>237</v>
      </c>
      <c r="C48" s="2" t="s">
        <v>25</v>
      </c>
      <c r="D48" s="3" t="s">
        <v>16</v>
      </c>
      <c r="E48" s="3" t="s">
        <v>17</v>
      </c>
      <c r="F48" s="3" t="s">
        <v>18</v>
      </c>
      <c r="G48" s="3" t="s">
        <v>19</v>
      </c>
      <c r="H48" s="4" t="s">
        <v>19</v>
      </c>
      <c r="I48" s="1" t="s">
        <v>238</v>
      </c>
      <c r="J48" s="1" t="s">
        <v>239</v>
      </c>
      <c r="K48" s="1" t="s">
        <v>240</v>
      </c>
      <c r="L48" s="3" t="str">
        <f t="shared" si="0"/>
        <v>Outstanding</v>
      </c>
      <c r="M48" s="11" t="s">
        <v>19</v>
      </c>
    </row>
    <row r="49" spans="1:13" ht="60" customHeight="1" x14ac:dyDescent="0.35">
      <c r="A49" s="9" t="s">
        <v>241</v>
      </c>
      <c r="B49" s="1" t="s">
        <v>242</v>
      </c>
      <c r="C49" s="2" t="s">
        <v>25</v>
      </c>
      <c r="D49" s="3" t="s">
        <v>16</v>
      </c>
      <c r="E49" s="3" t="s">
        <v>17</v>
      </c>
      <c r="F49" s="3" t="s">
        <v>18</v>
      </c>
      <c r="G49" s="3" t="s">
        <v>19</v>
      </c>
      <c r="H49" s="4" t="s">
        <v>19</v>
      </c>
      <c r="I49" s="1" t="s">
        <v>243</v>
      </c>
      <c r="J49" s="1" t="s">
        <v>239</v>
      </c>
      <c r="K49" s="1" t="s">
        <v>244</v>
      </c>
      <c r="L49" s="3" t="str">
        <f t="shared" si="0"/>
        <v>Outstanding</v>
      </c>
      <c r="M49" s="11" t="s">
        <v>19</v>
      </c>
    </row>
    <row r="50" spans="1:13" ht="60" customHeight="1" x14ac:dyDescent="0.35">
      <c r="A50" s="9" t="s">
        <v>245</v>
      </c>
      <c r="B50" s="1" t="s">
        <v>246</v>
      </c>
      <c r="C50" s="2" t="s">
        <v>25</v>
      </c>
      <c r="D50" s="3" t="s">
        <v>16</v>
      </c>
      <c r="E50" s="3" t="s">
        <v>17</v>
      </c>
      <c r="F50" s="3" t="s">
        <v>18</v>
      </c>
      <c r="G50" s="3" t="s">
        <v>19</v>
      </c>
      <c r="H50" s="4" t="s">
        <v>19</v>
      </c>
      <c r="I50" s="1" t="s">
        <v>247</v>
      </c>
      <c r="J50" s="1" t="s">
        <v>248</v>
      </c>
      <c r="K50" s="1" t="s">
        <v>249</v>
      </c>
      <c r="L50" s="3" t="str">
        <f t="shared" si="0"/>
        <v>Outstanding</v>
      </c>
      <c r="M50" s="11" t="s">
        <v>19</v>
      </c>
    </row>
    <row r="51" spans="1:13" ht="60" customHeight="1" x14ac:dyDescent="0.35">
      <c r="A51" s="9" t="s">
        <v>250</v>
      </c>
      <c r="B51" s="1" t="s">
        <v>251</v>
      </c>
      <c r="C51" s="2" t="s">
        <v>25</v>
      </c>
      <c r="D51" s="3" t="s">
        <v>16</v>
      </c>
      <c r="E51" s="3" t="s">
        <v>17</v>
      </c>
      <c r="F51" s="3" t="s">
        <v>18</v>
      </c>
      <c r="G51" s="3" t="s">
        <v>19</v>
      </c>
      <c r="H51" s="4" t="s">
        <v>19</v>
      </c>
      <c r="I51" s="1" t="s">
        <v>252</v>
      </c>
      <c r="J51" s="1" t="s">
        <v>253</v>
      </c>
      <c r="K51" s="1" t="s">
        <v>254</v>
      </c>
      <c r="L51" s="3" t="str">
        <f t="shared" si="0"/>
        <v>Outstanding</v>
      </c>
      <c r="M51" s="11" t="s">
        <v>19</v>
      </c>
    </row>
    <row r="52" spans="1:13" ht="60" customHeight="1" x14ac:dyDescent="0.35">
      <c r="A52" s="9" t="s">
        <v>255</v>
      </c>
      <c r="B52" s="1" t="s">
        <v>256</v>
      </c>
      <c r="C52" s="2" t="s">
        <v>25</v>
      </c>
      <c r="D52" s="3" t="s">
        <v>16</v>
      </c>
      <c r="E52" s="3" t="s">
        <v>17</v>
      </c>
      <c r="F52" s="3" t="s">
        <v>18</v>
      </c>
      <c r="G52" s="3" t="s">
        <v>19</v>
      </c>
      <c r="H52" s="4" t="s">
        <v>19</v>
      </c>
      <c r="I52" s="1" t="s">
        <v>257</v>
      </c>
      <c r="J52" s="1" t="s">
        <v>258</v>
      </c>
      <c r="K52" s="1" t="s">
        <v>259</v>
      </c>
      <c r="L52" s="3" t="str">
        <f t="shared" si="0"/>
        <v>Outstanding</v>
      </c>
      <c r="M52" s="11" t="s">
        <v>19</v>
      </c>
    </row>
    <row r="53" spans="1:13" ht="60" customHeight="1" x14ac:dyDescent="0.35">
      <c r="A53" s="9" t="s">
        <v>260</v>
      </c>
      <c r="B53" s="1" t="s">
        <v>261</v>
      </c>
      <c r="C53" s="2" t="s">
        <v>25</v>
      </c>
      <c r="D53" s="3" t="s">
        <v>16</v>
      </c>
      <c r="E53" s="3" t="s">
        <v>17</v>
      </c>
      <c r="F53" s="3" t="s">
        <v>18</v>
      </c>
      <c r="G53" s="3" t="s">
        <v>19</v>
      </c>
      <c r="H53" s="4" t="s">
        <v>19</v>
      </c>
      <c r="I53" s="1" t="s">
        <v>262</v>
      </c>
      <c r="J53" s="1" t="s">
        <v>263</v>
      </c>
      <c r="K53" s="1" t="s">
        <v>264</v>
      </c>
      <c r="L53" s="3" t="str">
        <f t="shared" si="0"/>
        <v>Outstanding</v>
      </c>
      <c r="M53" s="11" t="s">
        <v>19</v>
      </c>
    </row>
    <row r="54" spans="1:13" ht="60" customHeight="1" x14ac:dyDescent="0.35">
      <c r="A54" s="9" t="s">
        <v>265</v>
      </c>
      <c r="B54" s="1" t="s">
        <v>266</v>
      </c>
      <c r="C54" s="2" t="s">
        <v>25</v>
      </c>
      <c r="D54" s="3" t="s">
        <v>16</v>
      </c>
      <c r="E54" s="3" t="s">
        <v>17</v>
      </c>
      <c r="F54" s="3" t="s">
        <v>18</v>
      </c>
      <c r="G54" s="3" t="s">
        <v>19</v>
      </c>
      <c r="H54" s="4" t="s">
        <v>19</v>
      </c>
      <c r="I54" s="1" t="s">
        <v>267</v>
      </c>
      <c r="J54" s="1" t="s">
        <v>268</v>
      </c>
      <c r="K54" s="1" t="s">
        <v>269</v>
      </c>
      <c r="L54" s="3" t="str">
        <f t="shared" si="0"/>
        <v>Outstanding</v>
      </c>
      <c r="M54" s="11" t="s">
        <v>19</v>
      </c>
    </row>
    <row r="55" spans="1:13" ht="60" customHeight="1" x14ac:dyDescent="0.35">
      <c r="A55" s="9" t="s">
        <v>270</v>
      </c>
      <c r="B55" s="1" t="s">
        <v>271</v>
      </c>
      <c r="C55" s="2" t="s">
        <v>25</v>
      </c>
      <c r="D55" s="3" t="s">
        <v>16</v>
      </c>
      <c r="E55" s="3" t="s">
        <v>17</v>
      </c>
      <c r="F55" s="3" t="s">
        <v>18</v>
      </c>
      <c r="G55" s="3" t="s">
        <v>19</v>
      </c>
      <c r="H55" s="4" t="s">
        <v>19</v>
      </c>
      <c r="I55" s="1" t="s">
        <v>272</v>
      </c>
      <c r="J55" s="1" t="s">
        <v>273</v>
      </c>
      <c r="K55" s="1" t="s">
        <v>274</v>
      </c>
      <c r="L55" s="3" t="str">
        <f t="shared" si="0"/>
        <v>Outstanding</v>
      </c>
      <c r="M55" s="11" t="s">
        <v>19</v>
      </c>
    </row>
    <row r="56" spans="1:13" ht="60" customHeight="1" x14ac:dyDescent="0.35">
      <c r="A56" s="9" t="s">
        <v>275</v>
      </c>
      <c r="B56" s="1" t="s">
        <v>276</v>
      </c>
      <c r="C56" s="2" t="s">
        <v>25</v>
      </c>
      <c r="D56" s="3" t="s">
        <v>16</v>
      </c>
      <c r="E56" s="3" t="s">
        <v>17</v>
      </c>
      <c r="F56" s="3" t="s">
        <v>18</v>
      </c>
      <c r="G56" s="3" t="s">
        <v>19</v>
      </c>
      <c r="H56" s="4" t="s">
        <v>19</v>
      </c>
      <c r="I56" s="1" t="s">
        <v>277</v>
      </c>
      <c r="J56" s="1" t="s">
        <v>278</v>
      </c>
      <c r="K56" s="1" t="s">
        <v>279</v>
      </c>
      <c r="L56" s="3" t="str">
        <f t="shared" si="0"/>
        <v>Outstanding</v>
      </c>
      <c r="M56" s="11" t="s">
        <v>19</v>
      </c>
    </row>
    <row r="57" spans="1:13" ht="60" customHeight="1" x14ac:dyDescent="0.35">
      <c r="A57" s="9" t="s">
        <v>280</v>
      </c>
      <c r="B57" s="1" t="s">
        <v>281</v>
      </c>
      <c r="C57" s="2" t="s">
        <v>25</v>
      </c>
      <c r="D57" s="3" t="s">
        <v>16</v>
      </c>
      <c r="E57" s="3" t="s">
        <v>17</v>
      </c>
      <c r="F57" s="3" t="s">
        <v>18</v>
      </c>
      <c r="G57" s="3" t="s">
        <v>19</v>
      </c>
      <c r="H57" s="4" t="s">
        <v>19</v>
      </c>
      <c r="I57" s="1" t="s">
        <v>282</v>
      </c>
      <c r="J57" s="1" t="s">
        <v>283</v>
      </c>
      <c r="K57" s="1" t="s">
        <v>284</v>
      </c>
      <c r="L57" s="3" t="str">
        <f t="shared" si="0"/>
        <v>Outstanding</v>
      </c>
      <c r="M57" s="11" t="s">
        <v>19</v>
      </c>
    </row>
    <row r="58" spans="1:13" ht="60" customHeight="1" x14ac:dyDescent="0.35">
      <c r="A58" s="9" t="s">
        <v>285</v>
      </c>
      <c r="B58" s="1" t="s">
        <v>286</v>
      </c>
      <c r="C58" s="2" t="s">
        <v>119</v>
      </c>
      <c r="D58" s="3" t="s">
        <v>16</v>
      </c>
      <c r="E58" s="3" t="s">
        <v>17</v>
      </c>
      <c r="F58" s="3" t="s">
        <v>18</v>
      </c>
      <c r="G58" s="3" t="s">
        <v>19</v>
      </c>
      <c r="H58" s="4" t="s">
        <v>19</v>
      </c>
      <c r="I58" s="1" t="s">
        <v>287</v>
      </c>
      <c r="J58" s="1" t="s">
        <v>288</v>
      </c>
      <c r="K58" s="1" t="s">
        <v>289</v>
      </c>
      <c r="L58" s="3" t="str">
        <f t="shared" si="0"/>
        <v>Outstanding</v>
      </c>
      <c r="M58" s="11" t="s">
        <v>19</v>
      </c>
    </row>
    <row r="59" spans="1:13" ht="60" customHeight="1" x14ac:dyDescent="0.35">
      <c r="A59" s="9" t="s">
        <v>290</v>
      </c>
      <c r="B59" s="1" t="s">
        <v>291</v>
      </c>
      <c r="C59" s="2" t="s">
        <v>25</v>
      </c>
      <c r="D59" s="3" t="s">
        <v>16</v>
      </c>
      <c r="E59" s="3" t="s">
        <v>17</v>
      </c>
      <c r="F59" s="3" t="s">
        <v>18</v>
      </c>
      <c r="G59" s="3" t="s">
        <v>19</v>
      </c>
      <c r="H59" s="4" t="s">
        <v>19</v>
      </c>
      <c r="I59" s="1" t="s">
        <v>292</v>
      </c>
      <c r="J59" s="1" t="s">
        <v>115</v>
      </c>
      <c r="K59" s="1" t="s">
        <v>293</v>
      </c>
      <c r="L59" s="3" t="str">
        <f t="shared" si="0"/>
        <v>Outstanding</v>
      </c>
      <c r="M59" s="11" t="s">
        <v>19</v>
      </c>
    </row>
    <row r="60" spans="1:13" ht="60" customHeight="1" x14ac:dyDescent="0.35">
      <c r="A60" s="9" t="s">
        <v>294</v>
      </c>
      <c r="B60" s="1" t="s">
        <v>295</v>
      </c>
      <c r="C60" s="2" t="s">
        <v>15</v>
      </c>
      <c r="D60" s="3" t="s">
        <v>16</v>
      </c>
      <c r="E60" s="3" t="s">
        <v>17</v>
      </c>
      <c r="F60" s="3" t="s">
        <v>18</v>
      </c>
      <c r="G60" s="3" t="s">
        <v>19</v>
      </c>
      <c r="H60" s="4" t="s">
        <v>19</v>
      </c>
      <c r="I60" s="1" t="s">
        <v>296</v>
      </c>
      <c r="J60" s="1" t="s">
        <v>297</v>
      </c>
      <c r="K60" s="1" t="s">
        <v>298</v>
      </c>
      <c r="L60" s="3" t="str">
        <f t="shared" si="0"/>
        <v>Outstanding</v>
      </c>
      <c r="M60" s="11" t="s">
        <v>19</v>
      </c>
    </row>
    <row r="61" spans="1:13" ht="60" customHeight="1" x14ac:dyDescent="0.35">
      <c r="A61" s="9" t="s">
        <v>299</v>
      </c>
      <c r="B61" s="1" t="s">
        <v>300</v>
      </c>
      <c r="C61" s="2" t="s">
        <v>15</v>
      </c>
      <c r="D61" s="3" t="s">
        <v>16</v>
      </c>
      <c r="E61" s="3" t="s">
        <v>17</v>
      </c>
      <c r="F61" s="3" t="s">
        <v>18</v>
      </c>
      <c r="G61" s="3" t="s">
        <v>19</v>
      </c>
      <c r="H61" s="4" t="s">
        <v>19</v>
      </c>
      <c r="I61" s="1" t="s">
        <v>301</v>
      </c>
      <c r="J61" s="1" t="s">
        <v>302</v>
      </c>
      <c r="K61" s="1" t="s">
        <v>303</v>
      </c>
      <c r="L61" s="3" t="str">
        <f t="shared" si="0"/>
        <v>Outstanding</v>
      </c>
      <c r="M61" s="11" t="s">
        <v>19</v>
      </c>
    </row>
    <row r="62" spans="1:13" ht="60" customHeight="1" x14ac:dyDescent="0.35">
      <c r="A62" s="9" t="s">
        <v>304</v>
      </c>
      <c r="B62" s="1" t="s">
        <v>305</v>
      </c>
      <c r="C62" s="2" t="s">
        <v>119</v>
      </c>
      <c r="D62" s="3" t="s">
        <v>16</v>
      </c>
      <c r="E62" s="3" t="s">
        <v>17</v>
      </c>
      <c r="F62" s="3" t="s">
        <v>18</v>
      </c>
      <c r="G62" s="3" t="s">
        <v>19</v>
      </c>
      <c r="H62" s="4" t="s">
        <v>19</v>
      </c>
      <c r="I62" s="1" t="s">
        <v>306</v>
      </c>
      <c r="J62" s="1" t="s">
        <v>307</v>
      </c>
      <c r="K62" s="1" t="s">
        <v>308</v>
      </c>
      <c r="L62" s="3" t="str">
        <f t="shared" si="0"/>
        <v>Outstanding</v>
      </c>
      <c r="M62" s="11" t="s">
        <v>19</v>
      </c>
    </row>
    <row r="63" spans="1:13" ht="60" customHeight="1" x14ac:dyDescent="0.35">
      <c r="A63" s="9" t="s">
        <v>309</v>
      </c>
      <c r="B63" s="1" t="s">
        <v>310</v>
      </c>
      <c r="C63" s="2" t="s">
        <v>25</v>
      </c>
      <c r="D63" s="3" t="s">
        <v>16</v>
      </c>
      <c r="E63" s="3" t="s">
        <v>17</v>
      </c>
      <c r="F63" s="3" t="s">
        <v>18</v>
      </c>
      <c r="G63" s="3" t="s">
        <v>19</v>
      </c>
      <c r="H63" s="4" t="s">
        <v>19</v>
      </c>
      <c r="I63" s="1" t="s">
        <v>311</v>
      </c>
      <c r="J63" s="1" t="s">
        <v>312</v>
      </c>
      <c r="K63" s="1" t="s">
        <v>313</v>
      </c>
      <c r="L63" s="3" t="str">
        <f t="shared" si="0"/>
        <v>Outstanding</v>
      </c>
      <c r="M63" s="11" t="s">
        <v>19</v>
      </c>
    </row>
    <row r="64" spans="1:13" ht="60" customHeight="1" x14ac:dyDescent="0.35">
      <c r="A64" s="9" t="s">
        <v>314</v>
      </c>
      <c r="B64" s="1" t="s">
        <v>315</v>
      </c>
      <c r="C64" s="2" t="s">
        <v>25</v>
      </c>
      <c r="D64" s="3" t="s">
        <v>16</v>
      </c>
      <c r="E64" s="3" t="s">
        <v>17</v>
      </c>
      <c r="F64" s="3" t="s">
        <v>18</v>
      </c>
      <c r="G64" s="3" t="s">
        <v>19</v>
      </c>
      <c r="H64" s="4" t="s">
        <v>19</v>
      </c>
      <c r="I64" s="1" t="s">
        <v>316</v>
      </c>
      <c r="J64" s="1" t="s">
        <v>317</v>
      </c>
      <c r="K64" s="1" t="s">
        <v>318</v>
      </c>
      <c r="L64" s="3" t="str">
        <f t="shared" si="0"/>
        <v>Outstanding</v>
      </c>
      <c r="M64" s="11" t="s">
        <v>19</v>
      </c>
    </row>
    <row r="65" spans="1:13" ht="60" customHeight="1" x14ac:dyDescent="0.35">
      <c r="A65" s="9" t="s">
        <v>319</v>
      </c>
      <c r="B65" s="1" t="s">
        <v>320</v>
      </c>
      <c r="C65" s="2" t="s">
        <v>25</v>
      </c>
      <c r="D65" s="3" t="s">
        <v>16</v>
      </c>
      <c r="E65" s="3" t="s">
        <v>17</v>
      </c>
      <c r="F65" s="3" t="s">
        <v>18</v>
      </c>
      <c r="G65" s="3" t="s">
        <v>19</v>
      </c>
      <c r="H65" s="4" t="s">
        <v>19</v>
      </c>
      <c r="I65" s="1" t="s">
        <v>321</v>
      </c>
      <c r="J65" s="1" t="s">
        <v>322</v>
      </c>
      <c r="K65" s="1" t="s">
        <v>323</v>
      </c>
      <c r="L65" s="3" t="str">
        <f t="shared" si="0"/>
        <v>Outstanding</v>
      </c>
      <c r="M65" s="11" t="s">
        <v>19</v>
      </c>
    </row>
    <row r="66" spans="1:13" ht="60" customHeight="1" x14ac:dyDescent="0.35">
      <c r="A66" s="9" t="s">
        <v>324</v>
      </c>
      <c r="B66" s="1" t="s">
        <v>325</v>
      </c>
      <c r="C66" s="2" t="s">
        <v>25</v>
      </c>
      <c r="D66" s="3" t="s">
        <v>16</v>
      </c>
      <c r="E66" s="3" t="s">
        <v>17</v>
      </c>
      <c r="F66" s="3" t="s">
        <v>18</v>
      </c>
      <c r="G66" s="3" t="s">
        <v>19</v>
      </c>
      <c r="H66" s="4" t="s">
        <v>19</v>
      </c>
      <c r="I66" s="1" t="s">
        <v>326</v>
      </c>
      <c r="J66" s="1" t="s">
        <v>327</v>
      </c>
      <c r="K66" s="1" t="s">
        <v>328</v>
      </c>
      <c r="L66" s="3" t="str">
        <f t="shared" si="0"/>
        <v>Outstanding</v>
      </c>
      <c r="M66" s="11" t="s">
        <v>19</v>
      </c>
    </row>
    <row r="67" spans="1:13" ht="60" customHeight="1" x14ac:dyDescent="0.35">
      <c r="A67" s="9" t="s">
        <v>329</v>
      </c>
      <c r="B67" s="1" t="s">
        <v>330</v>
      </c>
      <c r="C67" s="2" t="s">
        <v>25</v>
      </c>
      <c r="D67" s="3" t="s">
        <v>16</v>
      </c>
      <c r="E67" s="3" t="s">
        <v>17</v>
      </c>
      <c r="F67" s="3" t="s">
        <v>18</v>
      </c>
      <c r="G67" s="3" t="s">
        <v>19</v>
      </c>
      <c r="H67" s="4" t="s">
        <v>19</v>
      </c>
      <c r="I67" s="1" t="s">
        <v>331</v>
      </c>
      <c r="J67" s="1" t="s">
        <v>332</v>
      </c>
      <c r="K67" s="1" t="s">
        <v>333</v>
      </c>
      <c r="L67" s="3" t="str">
        <f t="shared" si="0"/>
        <v>Outstanding</v>
      </c>
      <c r="M67" s="11" t="s">
        <v>19</v>
      </c>
    </row>
    <row r="68" spans="1:13" ht="60" customHeight="1" x14ac:dyDescent="0.35">
      <c r="A68" s="9" t="s">
        <v>334</v>
      </c>
      <c r="B68" s="1" t="s">
        <v>335</v>
      </c>
      <c r="C68" s="2" t="s">
        <v>119</v>
      </c>
      <c r="D68" s="3" t="s">
        <v>16</v>
      </c>
      <c r="E68" s="3" t="s">
        <v>17</v>
      </c>
      <c r="F68" s="3" t="s">
        <v>18</v>
      </c>
      <c r="G68" s="3" t="s">
        <v>19</v>
      </c>
      <c r="H68" s="4" t="s">
        <v>19</v>
      </c>
      <c r="I68" s="1" t="s">
        <v>336</v>
      </c>
      <c r="J68" s="1" t="s">
        <v>337</v>
      </c>
      <c r="K68" s="1" t="s">
        <v>338</v>
      </c>
      <c r="L68" s="3" t="str">
        <f t="shared" si="0"/>
        <v>Outstanding</v>
      </c>
      <c r="M68" s="11" t="s">
        <v>19</v>
      </c>
    </row>
    <row r="69" spans="1:13" ht="60" customHeight="1" x14ac:dyDescent="0.35">
      <c r="A69" s="9" t="s">
        <v>339</v>
      </c>
      <c r="B69" s="1" t="s">
        <v>340</v>
      </c>
      <c r="C69" s="2" t="s">
        <v>119</v>
      </c>
      <c r="D69" s="3" t="s">
        <v>16</v>
      </c>
      <c r="E69" s="3" t="s">
        <v>17</v>
      </c>
      <c r="F69" s="3" t="s">
        <v>18</v>
      </c>
      <c r="G69" s="3" t="s">
        <v>19</v>
      </c>
      <c r="H69" s="4" t="s">
        <v>19</v>
      </c>
      <c r="I69" s="1" t="s">
        <v>341</v>
      </c>
      <c r="J69" s="1" t="s">
        <v>337</v>
      </c>
      <c r="K69" s="1" t="s">
        <v>342</v>
      </c>
      <c r="L69" s="3" t="str">
        <f t="shared" si="0"/>
        <v>Outstanding</v>
      </c>
      <c r="M69" s="11" t="s">
        <v>19</v>
      </c>
    </row>
    <row r="70" spans="1:13" ht="60" customHeight="1" x14ac:dyDescent="0.35">
      <c r="A70" s="9" t="s">
        <v>343</v>
      </c>
      <c r="B70" s="1" t="s">
        <v>344</v>
      </c>
      <c r="C70" s="2" t="s">
        <v>119</v>
      </c>
      <c r="D70" s="3" t="s">
        <v>16</v>
      </c>
      <c r="E70" s="3" t="s">
        <v>17</v>
      </c>
      <c r="F70" s="3" t="s">
        <v>18</v>
      </c>
      <c r="G70" s="3" t="s">
        <v>19</v>
      </c>
      <c r="H70" s="4" t="s">
        <v>19</v>
      </c>
      <c r="I70" s="1" t="s">
        <v>345</v>
      </c>
      <c r="J70" s="1" t="s">
        <v>337</v>
      </c>
      <c r="K70" s="1" t="s">
        <v>346</v>
      </c>
      <c r="L70" s="3" t="str">
        <f t="shared" si="0"/>
        <v>Outstanding</v>
      </c>
      <c r="M70" s="11" t="s">
        <v>19</v>
      </c>
    </row>
    <row r="71" spans="1:13" ht="60" customHeight="1" x14ac:dyDescent="0.35">
      <c r="A71" s="9" t="s">
        <v>347</v>
      </c>
      <c r="B71" s="1" t="s">
        <v>348</v>
      </c>
      <c r="C71" s="2" t="s">
        <v>25</v>
      </c>
      <c r="D71" s="3" t="s">
        <v>16</v>
      </c>
      <c r="E71" s="3" t="s">
        <v>17</v>
      </c>
      <c r="F71" s="3" t="s">
        <v>18</v>
      </c>
      <c r="G71" s="3" t="s">
        <v>19</v>
      </c>
      <c r="H71" s="4" t="s">
        <v>19</v>
      </c>
      <c r="I71" s="1" t="s">
        <v>349</v>
      </c>
      <c r="J71" s="1" t="s">
        <v>337</v>
      </c>
      <c r="K71" s="1" t="s">
        <v>350</v>
      </c>
      <c r="L71" s="3" t="str">
        <f t="shared" si="0"/>
        <v>Outstanding</v>
      </c>
      <c r="M71" s="11" t="s">
        <v>19</v>
      </c>
    </row>
    <row r="72" spans="1:13" ht="60" customHeight="1" x14ac:dyDescent="0.35">
      <c r="A72" s="9" t="s">
        <v>351</v>
      </c>
      <c r="B72" s="1" t="s">
        <v>352</v>
      </c>
      <c r="C72" s="2" t="s">
        <v>25</v>
      </c>
      <c r="D72" s="3" t="s">
        <v>16</v>
      </c>
      <c r="E72" s="3" t="s">
        <v>17</v>
      </c>
      <c r="F72" s="3" t="s">
        <v>18</v>
      </c>
      <c r="G72" s="3" t="s">
        <v>19</v>
      </c>
      <c r="H72" s="4" t="s">
        <v>19</v>
      </c>
      <c r="I72" s="1" t="s">
        <v>353</v>
      </c>
      <c r="J72" s="1" t="s">
        <v>354</v>
      </c>
      <c r="K72" s="1" t="s">
        <v>355</v>
      </c>
      <c r="L72" s="3" t="str">
        <f t="shared" si="0"/>
        <v>Outstanding</v>
      </c>
      <c r="M72" s="11" t="s">
        <v>19</v>
      </c>
    </row>
    <row r="73" spans="1:13" ht="60" customHeight="1" x14ac:dyDescent="0.35">
      <c r="A73" s="9" t="s">
        <v>356</v>
      </c>
      <c r="B73" s="1" t="s">
        <v>357</v>
      </c>
      <c r="C73" s="2" t="s">
        <v>25</v>
      </c>
      <c r="D73" s="3" t="s">
        <v>16</v>
      </c>
      <c r="E73" s="3" t="s">
        <v>17</v>
      </c>
      <c r="F73" s="3" t="s">
        <v>18</v>
      </c>
      <c r="G73" s="3" t="s">
        <v>19</v>
      </c>
      <c r="H73" s="4" t="s">
        <v>19</v>
      </c>
      <c r="I73" s="1" t="s">
        <v>358</v>
      </c>
      <c r="J73" s="1" t="s">
        <v>359</v>
      </c>
      <c r="K73" s="1" t="s">
        <v>360</v>
      </c>
      <c r="L73" s="3" t="str">
        <f t="shared" si="0"/>
        <v>Outstanding</v>
      </c>
      <c r="M73" s="11" t="s">
        <v>19</v>
      </c>
    </row>
    <row r="74" spans="1:13" ht="60" customHeight="1" x14ac:dyDescent="0.35">
      <c r="A74" s="9" t="s">
        <v>361</v>
      </c>
      <c r="B74" s="1" t="s">
        <v>362</v>
      </c>
      <c r="C74" s="2" t="s">
        <v>25</v>
      </c>
      <c r="D74" s="3" t="s">
        <v>16</v>
      </c>
      <c r="E74" s="3" t="s">
        <v>17</v>
      </c>
      <c r="F74" s="3" t="s">
        <v>18</v>
      </c>
      <c r="G74" s="3" t="s">
        <v>19</v>
      </c>
      <c r="H74" s="4" t="s">
        <v>19</v>
      </c>
      <c r="I74" s="1" t="s">
        <v>363</v>
      </c>
      <c r="J74" s="1" t="s">
        <v>364</v>
      </c>
      <c r="K74" s="1" t="s">
        <v>365</v>
      </c>
      <c r="L74" s="3" t="str">
        <f t="shared" si="0"/>
        <v>Outstanding</v>
      </c>
      <c r="M74" s="11" t="s">
        <v>19</v>
      </c>
    </row>
    <row r="75" spans="1:13" ht="60" customHeight="1" x14ac:dyDescent="0.35">
      <c r="A75" s="9" t="s">
        <v>366</v>
      </c>
      <c r="B75" s="1" t="s">
        <v>367</v>
      </c>
      <c r="C75" s="2" t="s">
        <v>25</v>
      </c>
      <c r="D75" s="3" t="s">
        <v>16</v>
      </c>
      <c r="E75" s="3" t="s">
        <v>17</v>
      </c>
      <c r="F75" s="3" t="s">
        <v>18</v>
      </c>
      <c r="G75" s="3" t="s">
        <v>19</v>
      </c>
      <c r="H75" s="4" t="s">
        <v>19</v>
      </c>
      <c r="I75" s="1" t="s">
        <v>368</v>
      </c>
      <c r="J75" s="1" t="s">
        <v>364</v>
      </c>
      <c r="K75" s="1" t="s">
        <v>369</v>
      </c>
      <c r="L75" s="3" t="str">
        <f t="shared" si="0"/>
        <v>Outstanding</v>
      </c>
      <c r="M75" s="11" t="s">
        <v>19</v>
      </c>
    </row>
    <row r="76" spans="1:13" ht="60" customHeight="1" x14ac:dyDescent="0.35">
      <c r="A76" s="9" t="s">
        <v>370</v>
      </c>
      <c r="B76" s="1" t="s">
        <v>371</v>
      </c>
      <c r="C76" s="2" t="s">
        <v>25</v>
      </c>
      <c r="D76" s="3" t="s">
        <v>16</v>
      </c>
      <c r="E76" s="3" t="s">
        <v>17</v>
      </c>
      <c r="F76" s="3" t="s">
        <v>18</v>
      </c>
      <c r="G76" s="3" t="s">
        <v>19</v>
      </c>
      <c r="H76" s="4" t="s">
        <v>19</v>
      </c>
      <c r="I76" s="1" t="s">
        <v>372</v>
      </c>
      <c r="J76" s="1" t="s">
        <v>373</v>
      </c>
      <c r="K76" s="1" t="s">
        <v>374</v>
      </c>
      <c r="L76" s="3" t="str">
        <f t="shared" si="0"/>
        <v>Outstanding</v>
      </c>
      <c r="M76" s="11" t="s">
        <v>19</v>
      </c>
    </row>
    <row r="77" spans="1:13" ht="60" customHeight="1" x14ac:dyDescent="0.35">
      <c r="A77" s="9" t="s">
        <v>375</v>
      </c>
      <c r="B77" s="1" t="s">
        <v>376</v>
      </c>
      <c r="C77" s="2" t="s">
        <v>25</v>
      </c>
      <c r="D77" s="3" t="s">
        <v>16</v>
      </c>
      <c r="E77" s="3" t="s">
        <v>17</v>
      </c>
      <c r="F77" s="3" t="s">
        <v>18</v>
      </c>
      <c r="G77" s="3" t="s">
        <v>19</v>
      </c>
      <c r="H77" s="4" t="s">
        <v>19</v>
      </c>
      <c r="I77" s="1" t="s">
        <v>377</v>
      </c>
      <c r="J77" s="1" t="s">
        <v>378</v>
      </c>
      <c r="K77" s="1" t="s">
        <v>379</v>
      </c>
      <c r="L77" s="3" t="str">
        <f t="shared" si="0"/>
        <v>Outstanding</v>
      </c>
      <c r="M77" s="11" t="s">
        <v>19</v>
      </c>
    </row>
    <row r="78" spans="1:13" ht="60" customHeight="1" x14ac:dyDescent="0.35">
      <c r="A78" s="9" t="s">
        <v>380</v>
      </c>
      <c r="B78" s="1" t="s">
        <v>381</v>
      </c>
      <c r="C78" s="2" t="s">
        <v>25</v>
      </c>
      <c r="D78" s="3" t="s">
        <v>16</v>
      </c>
      <c r="E78" s="3" t="s">
        <v>17</v>
      </c>
      <c r="F78" s="3" t="s">
        <v>18</v>
      </c>
      <c r="G78" s="3" t="s">
        <v>19</v>
      </c>
      <c r="H78" s="4" t="s">
        <v>19</v>
      </c>
      <c r="I78" s="1" t="s">
        <v>382</v>
      </c>
      <c r="J78" s="1" t="s">
        <v>383</v>
      </c>
      <c r="K78" s="1" t="s">
        <v>384</v>
      </c>
      <c r="L78" s="3" t="str">
        <f t="shared" si="0"/>
        <v>Outstanding</v>
      </c>
      <c r="M78" s="11" t="s">
        <v>19</v>
      </c>
    </row>
    <row r="79" spans="1:13" ht="60" customHeight="1" x14ac:dyDescent="0.35">
      <c r="A79" s="9" t="s">
        <v>385</v>
      </c>
      <c r="B79" s="1" t="s">
        <v>386</v>
      </c>
      <c r="C79" s="2" t="s">
        <v>25</v>
      </c>
      <c r="D79" s="3" t="s">
        <v>16</v>
      </c>
      <c r="E79" s="3" t="s">
        <v>17</v>
      </c>
      <c r="F79" s="3" t="s">
        <v>18</v>
      </c>
      <c r="G79" s="3" t="s">
        <v>19</v>
      </c>
      <c r="H79" s="4" t="s">
        <v>19</v>
      </c>
      <c r="I79" s="1" t="s">
        <v>387</v>
      </c>
      <c r="J79" s="1" t="s">
        <v>378</v>
      </c>
      <c r="K79" s="1" t="s">
        <v>388</v>
      </c>
      <c r="L79" s="3" t="str">
        <f t="shared" si="0"/>
        <v>Outstanding</v>
      </c>
      <c r="M79" s="11" t="s">
        <v>19</v>
      </c>
    </row>
    <row r="80" spans="1:13" ht="60" customHeight="1" x14ac:dyDescent="0.35">
      <c r="A80" s="9" t="s">
        <v>389</v>
      </c>
      <c r="B80" s="1" t="s">
        <v>390</v>
      </c>
      <c r="C80" s="2" t="s">
        <v>25</v>
      </c>
      <c r="D80" s="3" t="s">
        <v>16</v>
      </c>
      <c r="E80" s="3" t="s">
        <v>17</v>
      </c>
      <c r="F80" s="3" t="s">
        <v>18</v>
      </c>
      <c r="G80" s="3" t="s">
        <v>19</v>
      </c>
      <c r="H80" s="4" t="s">
        <v>19</v>
      </c>
      <c r="I80" s="1" t="s">
        <v>391</v>
      </c>
      <c r="J80" s="1" t="s">
        <v>364</v>
      </c>
      <c r="K80" s="1" t="s">
        <v>392</v>
      </c>
      <c r="L80" s="3" t="str">
        <f t="shared" si="0"/>
        <v>Outstanding</v>
      </c>
      <c r="M80" s="11" t="s">
        <v>19</v>
      </c>
    </row>
    <row r="81" spans="1:13" ht="60" customHeight="1" x14ac:dyDescent="0.35">
      <c r="A81" s="9" t="s">
        <v>393</v>
      </c>
      <c r="B81" s="1" t="s">
        <v>394</v>
      </c>
      <c r="C81" s="2" t="s">
        <v>25</v>
      </c>
      <c r="D81" s="3" t="s">
        <v>16</v>
      </c>
      <c r="E81" s="3" t="s">
        <v>17</v>
      </c>
      <c r="F81" s="3" t="s">
        <v>18</v>
      </c>
      <c r="G81" s="3" t="s">
        <v>19</v>
      </c>
      <c r="H81" s="4" t="s">
        <v>19</v>
      </c>
      <c r="I81" s="1" t="s">
        <v>395</v>
      </c>
      <c r="J81" s="1" t="s">
        <v>396</v>
      </c>
      <c r="K81" s="1" t="s">
        <v>397</v>
      </c>
      <c r="L81" s="3" t="str">
        <f t="shared" si="0"/>
        <v>Outstanding</v>
      </c>
      <c r="M81" s="11" t="s">
        <v>19</v>
      </c>
    </row>
    <row r="82" spans="1:13" ht="60" customHeight="1" x14ac:dyDescent="0.35">
      <c r="A82" s="9" t="s">
        <v>398</v>
      </c>
      <c r="B82" s="1" t="s">
        <v>399</v>
      </c>
      <c r="C82" s="2" t="s">
        <v>25</v>
      </c>
      <c r="D82" s="3" t="s">
        <v>16</v>
      </c>
      <c r="E82" s="3" t="s">
        <v>17</v>
      </c>
      <c r="F82" s="3" t="s">
        <v>18</v>
      </c>
      <c r="G82" s="3" t="s">
        <v>19</v>
      </c>
      <c r="H82" s="4" t="s">
        <v>19</v>
      </c>
      <c r="I82" s="1" t="s">
        <v>400</v>
      </c>
      <c r="J82" s="1" t="s">
        <v>401</v>
      </c>
      <c r="K82" s="1" t="s">
        <v>402</v>
      </c>
      <c r="L82" s="3" t="str">
        <f t="shared" si="0"/>
        <v>Outstanding</v>
      </c>
      <c r="M82" s="11" t="s">
        <v>19</v>
      </c>
    </row>
    <row r="83" spans="1:13" ht="60" customHeight="1" x14ac:dyDescent="0.35">
      <c r="A83" s="9" t="s">
        <v>403</v>
      </c>
      <c r="B83" s="1" t="s">
        <v>404</v>
      </c>
      <c r="C83" s="2" t="s">
        <v>25</v>
      </c>
      <c r="D83" s="3" t="s">
        <v>16</v>
      </c>
      <c r="E83" s="3" t="s">
        <v>17</v>
      </c>
      <c r="F83" s="3" t="s">
        <v>18</v>
      </c>
      <c r="G83" s="3" t="s">
        <v>19</v>
      </c>
      <c r="H83" s="4" t="s">
        <v>19</v>
      </c>
      <c r="I83" s="1" t="s">
        <v>405</v>
      </c>
      <c r="J83" s="1" t="s">
        <v>364</v>
      </c>
      <c r="K83" s="1" t="s">
        <v>406</v>
      </c>
      <c r="L83" s="3" t="str">
        <f t="shared" si="0"/>
        <v>Outstanding</v>
      </c>
      <c r="M83" s="11" t="s">
        <v>19</v>
      </c>
    </row>
    <row r="84" spans="1:13" ht="60" customHeight="1" x14ac:dyDescent="0.35">
      <c r="A84" s="9" t="s">
        <v>407</v>
      </c>
      <c r="B84" s="1" t="s">
        <v>408</v>
      </c>
      <c r="C84" s="2" t="s">
        <v>25</v>
      </c>
      <c r="D84" s="3" t="s">
        <v>16</v>
      </c>
      <c r="E84" s="3" t="s">
        <v>17</v>
      </c>
      <c r="F84" s="3" t="s">
        <v>18</v>
      </c>
      <c r="G84" s="3" t="s">
        <v>19</v>
      </c>
      <c r="H84" s="4" t="s">
        <v>19</v>
      </c>
      <c r="I84" s="1" t="s">
        <v>409</v>
      </c>
      <c r="J84" s="1" t="s">
        <v>410</v>
      </c>
      <c r="K84" s="1" t="s">
        <v>411</v>
      </c>
      <c r="L84" s="3" t="str">
        <f t="shared" si="0"/>
        <v>Outstanding</v>
      </c>
      <c r="M84" s="11" t="s">
        <v>19</v>
      </c>
    </row>
    <row r="85" spans="1:13" ht="60" customHeight="1" x14ac:dyDescent="0.35">
      <c r="A85" s="9" t="s">
        <v>412</v>
      </c>
      <c r="B85" s="1" t="s">
        <v>413</v>
      </c>
      <c r="C85" s="2" t="s">
        <v>25</v>
      </c>
      <c r="D85" s="3" t="s">
        <v>16</v>
      </c>
      <c r="E85" s="3" t="s">
        <v>17</v>
      </c>
      <c r="F85" s="3" t="s">
        <v>18</v>
      </c>
      <c r="G85" s="3" t="s">
        <v>19</v>
      </c>
      <c r="H85" s="4" t="s">
        <v>19</v>
      </c>
      <c r="I85" s="1" t="s">
        <v>414</v>
      </c>
      <c r="J85" s="1" t="s">
        <v>415</v>
      </c>
      <c r="K85" s="1" t="s">
        <v>416</v>
      </c>
      <c r="L85" s="3" t="str">
        <f t="shared" si="0"/>
        <v>Outstanding</v>
      </c>
      <c r="M85" s="11" t="s">
        <v>19</v>
      </c>
    </row>
    <row r="86" spans="1:13" ht="60" customHeight="1" x14ac:dyDescent="0.35">
      <c r="A86" s="9" t="s">
        <v>417</v>
      </c>
      <c r="B86" s="1" t="s">
        <v>418</v>
      </c>
      <c r="C86" s="2" t="s">
        <v>25</v>
      </c>
      <c r="D86" s="3" t="s">
        <v>16</v>
      </c>
      <c r="E86" s="3" t="s">
        <v>17</v>
      </c>
      <c r="F86" s="3" t="s">
        <v>18</v>
      </c>
      <c r="G86" s="3" t="s">
        <v>19</v>
      </c>
      <c r="H86" s="4" t="s">
        <v>19</v>
      </c>
      <c r="I86" s="1" t="s">
        <v>419</v>
      </c>
      <c r="J86" s="1" t="s">
        <v>420</v>
      </c>
      <c r="K86" s="1" t="s">
        <v>421</v>
      </c>
      <c r="L86" s="3" t="str">
        <f t="shared" si="0"/>
        <v>Outstanding</v>
      </c>
      <c r="M86" s="11" t="s">
        <v>19</v>
      </c>
    </row>
    <row r="87" spans="1:13" ht="60" customHeight="1" x14ac:dyDescent="0.35">
      <c r="A87" s="9" t="s">
        <v>422</v>
      </c>
      <c r="B87" s="1" t="s">
        <v>423</v>
      </c>
      <c r="C87" s="2" t="s">
        <v>25</v>
      </c>
      <c r="D87" s="3" t="s">
        <v>16</v>
      </c>
      <c r="E87" s="3" t="s">
        <v>17</v>
      </c>
      <c r="F87" s="3" t="s">
        <v>18</v>
      </c>
      <c r="G87" s="3" t="s">
        <v>19</v>
      </c>
      <c r="H87" s="4" t="s">
        <v>19</v>
      </c>
      <c r="I87" s="1" t="s">
        <v>424</v>
      </c>
      <c r="J87" s="1" t="s">
        <v>425</v>
      </c>
      <c r="K87" s="1" t="s">
        <v>426</v>
      </c>
      <c r="L87" s="3" t="str">
        <f t="shared" si="0"/>
        <v>Outstanding</v>
      </c>
      <c r="M87" s="11" t="s">
        <v>19</v>
      </c>
    </row>
    <row r="88" spans="1:13" ht="60" customHeight="1" x14ac:dyDescent="0.35">
      <c r="A88" s="9" t="s">
        <v>427</v>
      </c>
      <c r="B88" s="1" t="s">
        <v>428</v>
      </c>
      <c r="C88" s="2" t="s">
        <v>25</v>
      </c>
      <c r="D88" s="3" t="s">
        <v>16</v>
      </c>
      <c r="E88" s="3" t="s">
        <v>17</v>
      </c>
      <c r="F88" s="3" t="s">
        <v>18</v>
      </c>
      <c r="G88" s="3" t="s">
        <v>19</v>
      </c>
      <c r="H88" s="4" t="s">
        <v>19</v>
      </c>
      <c r="I88" s="1" t="s">
        <v>429</v>
      </c>
      <c r="J88" s="1" t="s">
        <v>430</v>
      </c>
      <c r="K88" s="1" t="s">
        <v>431</v>
      </c>
      <c r="L88" s="3" t="str">
        <f t="shared" si="0"/>
        <v>Outstanding</v>
      </c>
      <c r="M88" s="11" t="s">
        <v>19</v>
      </c>
    </row>
    <row r="89" spans="1:13" ht="60" customHeight="1" x14ac:dyDescent="0.35">
      <c r="A89" s="9" t="s">
        <v>432</v>
      </c>
      <c r="B89" s="1" t="s">
        <v>433</v>
      </c>
      <c r="C89" s="2" t="s">
        <v>25</v>
      </c>
      <c r="D89" s="3" t="s">
        <v>16</v>
      </c>
      <c r="E89" s="3" t="s">
        <v>17</v>
      </c>
      <c r="F89" s="3" t="s">
        <v>18</v>
      </c>
      <c r="G89" s="3" t="s">
        <v>19</v>
      </c>
      <c r="H89" s="4" t="s">
        <v>19</v>
      </c>
      <c r="I89" s="1" t="s">
        <v>434</v>
      </c>
      <c r="J89" s="1" t="s">
        <v>430</v>
      </c>
      <c r="K89" s="1" t="s">
        <v>435</v>
      </c>
      <c r="L89" s="3" t="str">
        <f t="shared" si="0"/>
        <v>Outstanding</v>
      </c>
      <c r="M89" s="11" t="s">
        <v>19</v>
      </c>
    </row>
    <row r="90" spans="1:13" ht="60" customHeight="1" x14ac:dyDescent="0.35">
      <c r="A90" s="9" t="s">
        <v>436</v>
      </c>
      <c r="B90" s="1" t="s">
        <v>437</v>
      </c>
      <c r="C90" s="2" t="s">
        <v>25</v>
      </c>
      <c r="D90" s="3" t="s">
        <v>16</v>
      </c>
      <c r="E90" s="3" t="s">
        <v>17</v>
      </c>
      <c r="F90" s="3" t="s">
        <v>18</v>
      </c>
      <c r="G90" s="3" t="s">
        <v>19</v>
      </c>
      <c r="H90" s="4" t="s">
        <v>19</v>
      </c>
      <c r="I90" s="1" t="s">
        <v>438</v>
      </c>
      <c r="J90" s="1" t="s">
        <v>439</v>
      </c>
      <c r="K90" s="1" t="s">
        <v>440</v>
      </c>
      <c r="L90" s="3" t="str">
        <f t="shared" si="0"/>
        <v>Outstanding</v>
      </c>
      <c r="M90" s="11" t="s">
        <v>19</v>
      </c>
    </row>
    <row r="91" spans="1:13" ht="60" customHeight="1" x14ac:dyDescent="0.35">
      <c r="A91" s="9" t="s">
        <v>441</v>
      </c>
      <c r="B91" s="1" t="s">
        <v>442</v>
      </c>
      <c r="C91" s="2" t="s">
        <v>25</v>
      </c>
      <c r="D91" s="3" t="s">
        <v>16</v>
      </c>
      <c r="E91" s="3" t="s">
        <v>17</v>
      </c>
      <c r="F91" s="3" t="s">
        <v>18</v>
      </c>
      <c r="G91" s="3" t="s">
        <v>19</v>
      </c>
      <c r="H91" s="4" t="s">
        <v>19</v>
      </c>
      <c r="I91" s="1" t="s">
        <v>443</v>
      </c>
      <c r="J91" s="1" t="s">
        <v>444</v>
      </c>
      <c r="K91" s="1" t="s">
        <v>445</v>
      </c>
      <c r="L91" s="3" t="str">
        <f t="shared" si="0"/>
        <v>Outstanding</v>
      </c>
      <c r="M91" s="11" t="s">
        <v>19</v>
      </c>
    </row>
    <row r="92" spans="1:13" ht="60" customHeight="1" x14ac:dyDescent="0.35">
      <c r="A92" s="9" t="s">
        <v>446</v>
      </c>
      <c r="B92" s="1" t="s">
        <v>447</v>
      </c>
      <c r="C92" s="2" t="s">
        <v>25</v>
      </c>
      <c r="D92" s="3" t="s">
        <v>16</v>
      </c>
      <c r="E92" s="3" t="s">
        <v>17</v>
      </c>
      <c r="F92" s="3" t="s">
        <v>18</v>
      </c>
      <c r="G92" s="3" t="s">
        <v>19</v>
      </c>
      <c r="H92" s="4" t="s">
        <v>19</v>
      </c>
      <c r="I92" s="1" t="s">
        <v>448</v>
      </c>
      <c r="J92" s="1" t="s">
        <v>449</v>
      </c>
      <c r="K92" s="1" t="s">
        <v>450</v>
      </c>
      <c r="L92" s="3" t="str">
        <f t="shared" si="0"/>
        <v>Outstanding</v>
      </c>
      <c r="M92" s="11" t="s">
        <v>19</v>
      </c>
    </row>
    <row r="93" spans="1:13" ht="60" customHeight="1" x14ac:dyDescent="0.35">
      <c r="A93" s="9" t="s">
        <v>451</v>
      </c>
      <c r="B93" s="1" t="s">
        <v>452</v>
      </c>
      <c r="C93" s="2" t="s">
        <v>25</v>
      </c>
      <c r="D93" s="3" t="s">
        <v>16</v>
      </c>
      <c r="E93" s="3" t="s">
        <v>17</v>
      </c>
      <c r="F93" s="3" t="s">
        <v>18</v>
      </c>
      <c r="G93" s="3" t="s">
        <v>19</v>
      </c>
      <c r="H93" s="4" t="s">
        <v>19</v>
      </c>
      <c r="I93" s="1" t="s">
        <v>453</v>
      </c>
      <c r="J93" s="1" t="s">
        <v>454</v>
      </c>
      <c r="K93" s="1" t="s">
        <v>455</v>
      </c>
      <c r="L93" s="3" t="str">
        <f t="shared" si="0"/>
        <v>Outstanding</v>
      </c>
      <c r="M93" s="11" t="s">
        <v>19</v>
      </c>
    </row>
    <row r="94" spans="1:13" ht="60" customHeight="1" x14ac:dyDescent="0.35">
      <c r="A94" s="9" t="s">
        <v>456</v>
      </c>
      <c r="B94" s="1" t="s">
        <v>457</v>
      </c>
      <c r="C94" s="2" t="s">
        <v>25</v>
      </c>
      <c r="D94" s="3" t="s">
        <v>16</v>
      </c>
      <c r="E94" s="3" t="s">
        <v>17</v>
      </c>
      <c r="F94" s="3" t="s">
        <v>18</v>
      </c>
      <c r="G94" s="3" t="s">
        <v>19</v>
      </c>
      <c r="H94" s="4" t="s">
        <v>19</v>
      </c>
      <c r="I94" s="1" t="s">
        <v>458</v>
      </c>
      <c r="J94" s="1" t="s">
        <v>459</v>
      </c>
      <c r="K94" s="1" t="s">
        <v>460</v>
      </c>
      <c r="L94" s="3" t="str">
        <f t="shared" si="0"/>
        <v>Outstanding</v>
      </c>
      <c r="M94" s="11" t="s">
        <v>19</v>
      </c>
    </row>
    <row r="95" spans="1:13" ht="60" customHeight="1" x14ac:dyDescent="0.35">
      <c r="A95" s="9" t="s">
        <v>461</v>
      </c>
      <c r="B95" s="1" t="s">
        <v>462</v>
      </c>
      <c r="C95" s="2" t="s">
        <v>25</v>
      </c>
      <c r="D95" s="3" t="s">
        <v>16</v>
      </c>
      <c r="E95" s="3" t="s">
        <v>17</v>
      </c>
      <c r="F95" s="3" t="s">
        <v>18</v>
      </c>
      <c r="G95" s="3" t="s">
        <v>19</v>
      </c>
      <c r="H95" s="4" t="s">
        <v>19</v>
      </c>
      <c r="I95" s="1" t="s">
        <v>463</v>
      </c>
      <c r="J95" s="1" t="s">
        <v>464</v>
      </c>
      <c r="K95" s="1" t="s">
        <v>465</v>
      </c>
      <c r="L95" s="3" t="str">
        <f t="shared" si="0"/>
        <v>Outstanding</v>
      </c>
      <c r="M95" s="11" t="s">
        <v>19</v>
      </c>
    </row>
    <row r="96" spans="1:13" ht="60" customHeight="1" x14ac:dyDescent="0.35">
      <c r="A96" s="9" t="s">
        <v>466</v>
      </c>
      <c r="B96" s="1" t="s">
        <v>467</v>
      </c>
      <c r="C96" s="2" t="s">
        <v>25</v>
      </c>
      <c r="D96" s="3" t="s">
        <v>16</v>
      </c>
      <c r="E96" s="3" t="s">
        <v>17</v>
      </c>
      <c r="F96" s="3" t="s">
        <v>18</v>
      </c>
      <c r="G96" s="3" t="s">
        <v>19</v>
      </c>
      <c r="H96" s="4" t="s">
        <v>19</v>
      </c>
      <c r="I96" s="1" t="s">
        <v>468</v>
      </c>
      <c r="J96" s="1" t="s">
        <v>469</v>
      </c>
      <c r="K96" s="1" t="s">
        <v>470</v>
      </c>
      <c r="L96" s="3" t="str">
        <f t="shared" si="0"/>
        <v>Outstanding</v>
      </c>
      <c r="M96" s="11" t="s">
        <v>19</v>
      </c>
    </row>
    <row r="97" spans="1:13" ht="60" customHeight="1" x14ac:dyDescent="0.35">
      <c r="A97" s="9" t="s">
        <v>471</v>
      </c>
      <c r="B97" s="1" t="s">
        <v>472</v>
      </c>
      <c r="C97" s="2" t="s">
        <v>25</v>
      </c>
      <c r="D97" s="3" t="s">
        <v>16</v>
      </c>
      <c r="E97" s="3" t="s">
        <v>17</v>
      </c>
      <c r="F97" s="3" t="s">
        <v>18</v>
      </c>
      <c r="G97" s="3" t="s">
        <v>19</v>
      </c>
      <c r="H97" s="4" t="s">
        <v>19</v>
      </c>
      <c r="I97" s="1" t="s">
        <v>473</v>
      </c>
      <c r="J97" s="1" t="s">
        <v>474</v>
      </c>
      <c r="K97" s="1" t="s">
        <v>475</v>
      </c>
      <c r="L97" s="3" t="str">
        <f t="shared" si="0"/>
        <v>Outstanding</v>
      </c>
      <c r="M97" s="11" t="s">
        <v>19</v>
      </c>
    </row>
    <row r="98" spans="1:13" ht="60" customHeight="1" x14ac:dyDescent="0.35">
      <c r="A98" s="9" t="s">
        <v>476</v>
      </c>
      <c r="B98" s="1" t="s">
        <v>477</v>
      </c>
      <c r="C98" s="2" t="s">
        <v>25</v>
      </c>
      <c r="D98" s="3" t="s">
        <v>16</v>
      </c>
      <c r="E98" s="3" t="s">
        <v>17</v>
      </c>
      <c r="F98" s="3" t="s">
        <v>18</v>
      </c>
      <c r="G98" s="3" t="s">
        <v>19</v>
      </c>
      <c r="H98" s="4" t="s">
        <v>19</v>
      </c>
      <c r="I98" s="1" t="s">
        <v>478</v>
      </c>
      <c r="J98" s="1" t="s">
        <v>459</v>
      </c>
      <c r="K98" s="1" t="s">
        <v>479</v>
      </c>
      <c r="L98" s="3" t="str">
        <f t="shared" si="0"/>
        <v>Outstanding</v>
      </c>
      <c r="M98" s="11" t="s">
        <v>19</v>
      </c>
    </row>
    <row r="99" spans="1:13" ht="60" customHeight="1" x14ac:dyDescent="0.35">
      <c r="A99" s="9" t="s">
        <v>480</v>
      </c>
      <c r="B99" s="1" t="s">
        <v>481</v>
      </c>
      <c r="C99" s="2" t="s">
        <v>25</v>
      </c>
      <c r="D99" s="3" t="s">
        <v>16</v>
      </c>
      <c r="E99" s="3" t="s">
        <v>17</v>
      </c>
      <c r="F99" s="3" t="s">
        <v>18</v>
      </c>
      <c r="G99" s="3" t="s">
        <v>19</v>
      </c>
      <c r="H99" s="4" t="s">
        <v>19</v>
      </c>
      <c r="I99" s="1" t="s">
        <v>482</v>
      </c>
      <c r="J99" s="1" t="s">
        <v>483</v>
      </c>
      <c r="K99" s="1" t="s">
        <v>484</v>
      </c>
      <c r="L99" s="3" t="str">
        <f t="shared" si="0"/>
        <v>Outstanding</v>
      </c>
      <c r="M99" s="11" t="s">
        <v>19</v>
      </c>
    </row>
    <row r="100" spans="1:13" ht="60" customHeight="1" x14ac:dyDescent="0.35">
      <c r="A100" s="9" t="s">
        <v>485</v>
      </c>
      <c r="B100" s="1" t="s">
        <v>486</v>
      </c>
      <c r="C100" s="2" t="s">
        <v>25</v>
      </c>
      <c r="D100" s="3" t="s">
        <v>16</v>
      </c>
      <c r="E100" s="3" t="s">
        <v>17</v>
      </c>
      <c r="F100" s="3" t="s">
        <v>18</v>
      </c>
      <c r="G100" s="3" t="s">
        <v>19</v>
      </c>
      <c r="H100" s="4" t="s">
        <v>19</v>
      </c>
      <c r="I100" s="1" t="s">
        <v>487</v>
      </c>
      <c r="J100" s="1" t="s">
        <v>488</v>
      </c>
      <c r="K100" s="1" t="s">
        <v>489</v>
      </c>
      <c r="L100" s="3" t="str">
        <f t="shared" si="0"/>
        <v>Outstanding</v>
      </c>
      <c r="M100" s="11" t="s">
        <v>19</v>
      </c>
    </row>
    <row r="101" spans="1:13" ht="60" customHeight="1" x14ac:dyDescent="0.35">
      <c r="A101" s="9" t="s">
        <v>490</v>
      </c>
      <c r="B101" s="1" t="s">
        <v>491</v>
      </c>
      <c r="C101" s="2" t="s">
        <v>25</v>
      </c>
      <c r="D101" s="3" t="s">
        <v>16</v>
      </c>
      <c r="E101" s="3" t="s">
        <v>17</v>
      </c>
      <c r="F101" s="3" t="s">
        <v>18</v>
      </c>
      <c r="G101" s="3" t="s">
        <v>19</v>
      </c>
      <c r="H101" s="4" t="s">
        <v>19</v>
      </c>
      <c r="I101" s="1" t="s">
        <v>492</v>
      </c>
      <c r="J101" s="1" t="s">
        <v>493</v>
      </c>
      <c r="K101" s="1" t="s">
        <v>494</v>
      </c>
      <c r="L101" s="3" t="str">
        <f t="shared" si="0"/>
        <v>Outstanding</v>
      </c>
      <c r="M101" s="11" t="s">
        <v>19</v>
      </c>
    </row>
    <row r="102" spans="1:13" ht="60" customHeight="1" x14ac:dyDescent="0.35">
      <c r="A102" s="9" t="s">
        <v>495</v>
      </c>
      <c r="B102" s="1" t="s">
        <v>496</v>
      </c>
      <c r="C102" s="2" t="s">
        <v>25</v>
      </c>
      <c r="D102" s="3" t="s">
        <v>16</v>
      </c>
      <c r="E102" s="3" t="s">
        <v>17</v>
      </c>
      <c r="F102" s="3" t="s">
        <v>18</v>
      </c>
      <c r="G102" s="3" t="s">
        <v>19</v>
      </c>
      <c r="H102" s="4" t="s">
        <v>19</v>
      </c>
      <c r="I102" s="1" t="s">
        <v>497</v>
      </c>
      <c r="J102" s="1" t="s">
        <v>337</v>
      </c>
      <c r="K102" s="1" t="s">
        <v>498</v>
      </c>
      <c r="L102" s="3" t="str">
        <f t="shared" si="0"/>
        <v>Outstanding</v>
      </c>
      <c r="M102" s="11" t="s">
        <v>19</v>
      </c>
    </row>
    <row r="103" spans="1:13" ht="60" customHeight="1" x14ac:dyDescent="0.35">
      <c r="A103" s="9" t="s">
        <v>499</v>
      </c>
      <c r="B103" s="1" t="s">
        <v>500</v>
      </c>
      <c r="C103" s="2" t="s">
        <v>15</v>
      </c>
      <c r="D103" s="3" t="s">
        <v>16</v>
      </c>
      <c r="E103" s="3" t="s">
        <v>17</v>
      </c>
      <c r="F103" s="3" t="s">
        <v>18</v>
      </c>
      <c r="G103" s="3" t="s">
        <v>19</v>
      </c>
      <c r="H103" s="4" t="s">
        <v>19</v>
      </c>
      <c r="I103" s="1" t="s">
        <v>501</v>
      </c>
      <c r="J103" s="1" t="s">
        <v>502</v>
      </c>
      <c r="K103" s="1" t="s">
        <v>503</v>
      </c>
      <c r="L103" s="3" t="str">
        <f t="shared" si="0"/>
        <v>Outstanding</v>
      </c>
      <c r="M103" s="11" t="s">
        <v>19</v>
      </c>
    </row>
    <row r="104" spans="1:13" ht="60" customHeight="1" x14ac:dyDescent="0.35">
      <c r="A104" s="9" t="s">
        <v>504</v>
      </c>
      <c r="B104" s="1" t="s">
        <v>505</v>
      </c>
      <c r="C104" s="2" t="s">
        <v>25</v>
      </c>
      <c r="D104" s="3" t="s">
        <v>16</v>
      </c>
      <c r="E104" s="3" t="s">
        <v>17</v>
      </c>
      <c r="F104" s="3" t="s">
        <v>18</v>
      </c>
      <c r="G104" s="3" t="s">
        <v>19</v>
      </c>
      <c r="H104" s="4" t="s">
        <v>19</v>
      </c>
      <c r="I104" s="1" t="s">
        <v>506</v>
      </c>
      <c r="J104" s="1" t="s">
        <v>507</v>
      </c>
      <c r="K104" s="1" t="s">
        <v>508</v>
      </c>
      <c r="L104" s="3" t="str">
        <f t="shared" si="0"/>
        <v>Outstanding</v>
      </c>
      <c r="M104" s="11" t="s">
        <v>19</v>
      </c>
    </row>
    <row r="105" spans="1:13" ht="60" customHeight="1" x14ac:dyDescent="0.35">
      <c r="A105" s="9" t="s">
        <v>509</v>
      </c>
      <c r="B105" s="1" t="s">
        <v>510</v>
      </c>
      <c r="C105" s="2" t="s">
        <v>25</v>
      </c>
      <c r="D105" s="3" t="s">
        <v>16</v>
      </c>
      <c r="E105" s="3" t="s">
        <v>17</v>
      </c>
      <c r="F105" s="3" t="s">
        <v>18</v>
      </c>
      <c r="G105" s="3" t="s">
        <v>19</v>
      </c>
      <c r="H105" s="4" t="s">
        <v>19</v>
      </c>
      <c r="I105" s="1" t="s">
        <v>511</v>
      </c>
      <c r="J105" s="1" t="s">
        <v>512</v>
      </c>
      <c r="K105" s="1" t="s">
        <v>513</v>
      </c>
      <c r="L105" s="3" t="str">
        <f t="shared" si="0"/>
        <v>Outstanding</v>
      </c>
      <c r="M105" s="11" t="s">
        <v>19</v>
      </c>
    </row>
    <row r="106" spans="1:13" ht="60" customHeight="1" x14ac:dyDescent="0.35">
      <c r="A106" s="9" t="s">
        <v>514</v>
      </c>
      <c r="B106" s="1" t="s">
        <v>510</v>
      </c>
      <c r="C106" s="2" t="s">
        <v>25</v>
      </c>
      <c r="D106" s="3" t="s">
        <v>16</v>
      </c>
      <c r="E106" s="3" t="s">
        <v>17</v>
      </c>
      <c r="F106" s="3" t="s">
        <v>18</v>
      </c>
      <c r="G106" s="3" t="s">
        <v>19</v>
      </c>
      <c r="H106" s="4" t="s">
        <v>19</v>
      </c>
      <c r="I106" s="1" t="s">
        <v>515</v>
      </c>
      <c r="J106" s="1" t="s">
        <v>516</v>
      </c>
      <c r="K106" s="1" t="s">
        <v>517</v>
      </c>
      <c r="L106" s="3" t="str">
        <f t="shared" si="0"/>
        <v>Outstanding</v>
      </c>
      <c r="M106" s="11" t="s">
        <v>19</v>
      </c>
    </row>
    <row r="107" spans="1:13" ht="60" customHeight="1" x14ac:dyDescent="0.35">
      <c r="A107" s="9" t="s">
        <v>518</v>
      </c>
      <c r="B107" s="1" t="s">
        <v>519</v>
      </c>
      <c r="C107" s="2" t="s">
        <v>25</v>
      </c>
      <c r="D107" s="3" t="s">
        <v>16</v>
      </c>
      <c r="E107" s="3" t="s">
        <v>17</v>
      </c>
      <c r="F107" s="3" t="s">
        <v>18</v>
      </c>
      <c r="G107" s="3" t="s">
        <v>19</v>
      </c>
      <c r="H107" s="4" t="s">
        <v>19</v>
      </c>
      <c r="I107" s="1" t="s">
        <v>520</v>
      </c>
      <c r="J107" s="1" t="s">
        <v>512</v>
      </c>
      <c r="K107" s="1" t="s">
        <v>521</v>
      </c>
      <c r="L107" s="3" t="str">
        <f t="shared" si="0"/>
        <v>Outstanding</v>
      </c>
      <c r="M107" s="11" t="s">
        <v>19</v>
      </c>
    </row>
    <row r="108" spans="1:13" ht="60" customHeight="1" x14ac:dyDescent="0.35">
      <c r="A108" s="9" t="s">
        <v>522</v>
      </c>
      <c r="B108" s="1" t="s">
        <v>519</v>
      </c>
      <c r="C108" s="2" t="s">
        <v>25</v>
      </c>
      <c r="D108" s="3" t="s">
        <v>16</v>
      </c>
      <c r="E108" s="3" t="s">
        <v>17</v>
      </c>
      <c r="F108" s="3" t="s">
        <v>18</v>
      </c>
      <c r="G108" s="3" t="s">
        <v>19</v>
      </c>
      <c r="H108" s="4" t="s">
        <v>19</v>
      </c>
      <c r="I108" s="1" t="s">
        <v>523</v>
      </c>
      <c r="J108" s="1" t="s">
        <v>516</v>
      </c>
      <c r="K108" s="1" t="s">
        <v>524</v>
      </c>
      <c r="L108" s="3" t="str">
        <f t="shared" si="0"/>
        <v>Outstanding</v>
      </c>
      <c r="M108" s="11" t="s">
        <v>19</v>
      </c>
    </row>
    <row r="109" spans="1:13" ht="60" customHeight="1" x14ac:dyDescent="0.35">
      <c r="A109" s="9" t="s">
        <v>525</v>
      </c>
      <c r="B109" s="1" t="s">
        <v>526</v>
      </c>
      <c r="C109" s="2" t="s">
        <v>25</v>
      </c>
      <c r="D109" s="3" t="s">
        <v>16</v>
      </c>
      <c r="E109" s="3" t="s">
        <v>17</v>
      </c>
      <c r="F109" s="3" t="s">
        <v>18</v>
      </c>
      <c r="G109" s="3" t="s">
        <v>19</v>
      </c>
      <c r="H109" s="4" t="s">
        <v>19</v>
      </c>
      <c r="I109" s="1" t="s">
        <v>527</v>
      </c>
      <c r="J109" s="1" t="s">
        <v>512</v>
      </c>
      <c r="K109" s="1" t="s">
        <v>528</v>
      </c>
      <c r="L109" s="3" t="str">
        <f t="shared" si="0"/>
        <v>Outstanding</v>
      </c>
      <c r="M109" s="11" t="s">
        <v>19</v>
      </c>
    </row>
    <row r="110" spans="1:13" ht="60" customHeight="1" x14ac:dyDescent="0.35">
      <c r="A110" s="9" t="s">
        <v>529</v>
      </c>
      <c r="B110" s="1" t="s">
        <v>526</v>
      </c>
      <c r="C110" s="2" t="s">
        <v>25</v>
      </c>
      <c r="D110" s="3" t="s">
        <v>16</v>
      </c>
      <c r="E110" s="3" t="s">
        <v>17</v>
      </c>
      <c r="F110" s="3" t="s">
        <v>18</v>
      </c>
      <c r="G110" s="3" t="s">
        <v>19</v>
      </c>
      <c r="H110" s="4" t="s">
        <v>19</v>
      </c>
      <c r="I110" s="1" t="s">
        <v>530</v>
      </c>
      <c r="J110" s="1" t="s">
        <v>516</v>
      </c>
      <c r="K110" s="1" t="s">
        <v>531</v>
      </c>
      <c r="L110" s="3" t="str">
        <f t="shared" si="0"/>
        <v>Outstanding</v>
      </c>
      <c r="M110" s="11" t="s">
        <v>19</v>
      </c>
    </row>
    <row r="111" spans="1:13" ht="60" customHeight="1" x14ac:dyDescent="0.35">
      <c r="A111" s="9" t="s">
        <v>532</v>
      </c>
      <c r="B111" s="1" t="s">
        <v>533</v>
      </c>
      <c r="C111" s="2" t="s">
        <v>25</v>
      </c>
      <c r="D111" s="3" t="s">
        <v>16</v>
      </c>
      <c r="E111" s="3" t="s">
        <v>17</v>
      </c>
      <c r="F111" s="3" t="s">
        <v>18</v>
      </c>
      <c r="G111" s="3" t="s">
        <v>19</v>
      </c>
      <c r="H111" s="4" t="s">
        <v>19</v>
      </c>
      <c r="I111" s="1" t="s">
        <v>534</v>
      </c>
      <c r="J111" s="1" t="s">
        <v>512</v>
      </c>
      <c r="K111" s="1" t="s">
        <v>535</v>
      </c>
      <c r="L111" s="3" t="str">
        <f t="shared" si="0"/>
        <v>Outstanding</v>
      </c>
      <c r="M111" s="11" t="s">
        <v>19</v>
      </c>
    </row>
    <row r="112" spans="1:13" ht="60" customHeight="1" x14ac:dyDescent="0.35">
      <c r="A112" s="9" t="s">
        <v>536</v>
      </c>
      <c r="B112" s="1" t="s">
        <v>533</v>
      </c>
      <c r="C112" s="2" t="s">
        <v>25</v>
      </c>
      <c r="D112" s="3" t="s">
        <v>16</v>
      </c>
      <c r="E112" s="3" t="s">
        <v>17</v>
      </c>
      <c r="F112" s="3" t="s">
        <v>18</v>
      </c>
      <c r="G112" s="3" t="s">
        <v>19</v>
      </c>
      <c r="H112" s="4" t="s">
        <v>19</v>
      </c>
      <c r="I112" s="1" t="s">
        <v>537</v>
      </c>
      <c r="J112" s="1" t="s">
        <v>516</v>
      </c>
      <c r="K112" s="1" t="s">
        <v>538</v>
      </c>
      <c r="L112" s="3" t="str">
        <f t="shared" si="0"/>
        <v>Outstanding</v>
      </c>
      <c r="M112" s="11" t="s">
        <v>19</v>
      </c>
    </row>
    <row r="113" spans="1:13" ht="60" customHeight="1" x14ac:dyDescent="0.35">
      <c r="A113" s="9" t="s">
        <v>539</v>
      </c>
      <c r="B113" s="1" t="s">
        <v>540</v>
      </c>
      <c r="C113" s="2" t="s">
        <v>25</v>
      </c>
      <c r="D113" s="3" t="s">
        <v>16</v>
      </c>
      <c r="E113" s="3" t="s">
        <v>17</v>
      </c>
      <c r="F113" s="3" t="s">
        <v>18</v>
      </c>
      <c r="G113" s="3" t="s">
        <v>19</v>
      </c>
      <c r="H113" s="4" t="s">
        <v>19</v>
      </c>
      <c r="I113" s="1" t="s">
        <v>541</v>
      </c>
      <c r="J113" s="1" t="s">
        <v>512</v>
      </c>
      <c r="K113" s="1" t="s">
        <v>542</v>
      </c>
      <c r="L113" s="3" t="str">
        <f t="shared" si="0"/>
        <v>Outstanding</v>
      </c>
      <c r="M113" s="11" t="s">
        <v>19</v>
      </c>
    </row>
    <row r="114" spans="1:13" ht="60" customHeight="1" x14ac:dyDescent="0.35">
      <c r="A114" s="9" t="s">
        <v>543</v>
      </c>
      <c r="B114" s="1" t="s">
        <v>540</v>
      </c>
      <c r="C114" s="2" t="s">
        <v>25</v>
      </c>
      <c r="D114" s="3" t="s">
        <v>16</v>
      </c>
      <c r="E114" s="3" t="s">
        <v>17</v>
      </c>
      <c r="F114" s="3" t="s">
        <v>18</v>
      </c>
      <c r="G114" s="3" t="s">
        <v>19</v>
      </c>
      <c r="H114" s="4" t="s">
        <v>19</v>
      </c>
      <c r="I114" s="1" t="s">
        <v>544</v>
      </c>
      <c r="J114" s="1" t="s">
        <v>516</v>
      </c>
      <c r="K114" s="1" t="s">
        <v>545</v>
      </c>
      <c r="L114" s="3" t="str">
        <f t="shared" si="0"/>
        <v>Outstanding</v>
      </c>
      <c r="M114" s="11" t="s">
        <v>19</v>
      </c>
    </row>
    <row r="115" spans="1:13" ht="60" customHeight="1" x14ac:dyDescent="0.35">
      <c r="A115" s="9" t="s">
        <v>546</v>
      </c>
      <c r="B115" s="1" t="s">
        <v>547</v>
      </c>
      <c r="C115" s="2" t="s">
        <v>25</v>
      </c>
      <c r="D115" s="3" t="s">
        <v>16</v>
      </c>
      <c r="E115" s="3" t="s">
        <v>17</v>
      </c>
      <c r="F115" s="3" t="s">
        <v>18</v>
      </c>
      <c r="G115" s="3" t="s">
        <v>19</v>
      </c>
      <c r="H115" s="4" t="s">
        <v>19</v>
      </c>
      <c r="I115" s="1" t="s">
        <v>548</v>
      </c>
      <c r="J115" s="1" t="s">
        <v>549</v>
      </c>
      <c r="K115" s="1" t="s">
        <v>550</v>
      </c>
      <c r="L115" s="3" t="str">
        <f t="shared" si="0"/>
        <v>Outstanding</v>
      </c>
      <c r="M115" s="11" t="s">
        <v>19</v>
      </c>
    </row>
    <row r="116" spans="1:13" ht="60" customHeight="1" x14ac:dyDescent="0.35">
      <c r="A116" s="9" t="s">
        <v>551</v>
      </c>
      <c r="B116" s="1" t="s">
        <v>547</v>
      </c>
      <c r="C116" s="2" t="s">
        <v>25</v>
      </c>
      <c r="D116" s="3" t="s">
        <v>16</v>
      </c>
      <c r="E116" s="3" t="s">
        <v>17</v>
      </c>
      <c r="F116" s="3" t="s">
        <v>18</v>
      </c>
      <c r="G116" s="3" t="s">
        <v>19</v>
      </c>
      <c r="H116" s="4" t="s">
        <v>19</v>
      </c>
      <c r="I116" s="1" t="s">
        <v>552</v>
      </c>
      <c r="J116" s="1" t="s">
        <v>516</v>
      </c>
      <c r="K116" s="1" t="s">
        <v>553</v>
      </c>
      <c r="L116" s="3" t="str">
        <f t="shared" si="0"/>
        <v>Outstanding</v>
      </c>
      <c r="M116" s="11" t="s">
        <v>19</v>
      </c>
    </row>
    <row r="117" spans="1:13" ht="60" customHeight="1" x14ac:dyDescent="0.35">
      <c r="A117" s="9" t="s">
        <v>554</v>
      </c>
      <c r="B117" s="1" t="s">
        <v>555</v>
      </c>
      <c r="C117" s="2" t="s">
        <v>25</v>
      </c>
      <c r="D117" s="3" t="s">
        <v>16</v>
      </c>
      <c r="E117" s="3" t="s">
        <v>17</v>
      </c>
      <c r="F117" s="3" t="s">
        <v>18</v>
      </c>
      <c r="G117" s="3" t="s">
        <v>19</v>
      </c>
      <c r="H117" s="4" t="s">
        <v>19</v>
      </c>
      <c r="I117" s="1" t="s">
        <v>556</v>
      </c>
      <c r="J117" s="1" t="s">
        <v>549</v>
      </c>
      <c r="K117" s="1" t="s">
        <v>557</v>
      </c>
      <c r="L117" s="3" t="str">
        <f t="shared" si="0"/>
        <v>Outstanding</v>
      </c>
      <c r="M117" s="11" t="s">
        <v>19</v>
      </c>
    </row>
    <row r="118" spans="1:13" ht="60" customHeight="1" x14ac:dyDescent="0.35">
      <c r="A118" s="9" t="s">
        <v>558</v>
      </c>
      <c r="B118" s="1" t="s">
        <v>555</v>
      </c>
      <c r="C118" s="2" t="s">
        <v>25</v>
      </c>
      <c r="D118" s="3" t="s">
        <v>16</v>
      </c>
      <c r="E118" s="3" t="s">
        <v>17</v>
      </c>
      <c r="F118" s="3" t="s">
        <v>18</v>
      </c>
      <c r="G118" s="3" t="s">
        <v>19</v>
      </c>
      <c r="H118" s="4" t="s">
        <v>19</v>
      </c>
      <c r="I118" s="1" t="s">
        <v>559</v>
      </c>
      <c r="J118" s="1" t="s">
        <v>516</v>
      </c>
      <c r="K118" s="1" t="s">
        <v>560</v>
      </c>
      <c r="L118" s="3" t="str">
        <f t="shared" si="0"/>
        <v>Outstanding</v>
      </c>
      <c r="M118" s="11" t="s">
        <v>19</v>
      </c>
    </row>
    <row r="119" spans="1:13" ht="60" customHeight="1" x14ac:dyDescent="0.35">
      <c r="A119" s="9" t="s">
        <v>561</v>
      </c>
      <c r="B119" s="1" t="s">
        <v>562</v>
      </c>
      <c r="C119" s="2" t="s">
        <v>119</v>
      </c>
      <c r="D119" s="3" t="s">
        <v>16</v>
      </c>
      <c r="E119" s="3" t="s">
        <v>17</v>
      </c>
      <c r="F119" s="3" t="s">
        <v>18</v>
      </c>
      <c r="G119" s="3" t="s">
        <v>19</v>
      </c>
      <c r="H119" s="4" t="s">
        <v>19</v>
      </c>
      <c r="I119" s="1" t="s">
        <v>563</v>
      </c>
      <c r="J119" s="1" t="s">
        <v>564</v>
      </c>
      <c r="K119" s="1" t="s">
        <v>565</v>
      </c>
      <c r="L119" s="3" t="str">
        <f t="shared" si="0"/>
        <v>Outstanding</v>
      </c>
      <c r="M119" s="11" t="s">
        <v>19</v>
      </c>
    </row>
    <row r="120" spans="1:13" ht="60" customHeight="1" x14ac:dyDescent="0.35">
      <c r="A120" s="9" t="s">
        <v>566</v>
      </c>
      <c r="B120" s="1" t="s">
        <v>567</v>
      </c>
      <c r="C120" s="2" t="s">
        <v>25</v>
      </c>
      <c r="D120" s="3" t="s">
        <v>16</v>
      </c>
      <c r="E120" s="3" t="s">
        <v>17</v>
      </c>
      <c r="F120" s="3" t="s">
        <v>18</v>
      </c>
      <c r="G120" s="3" t="s">
        <v>19</v>
      </c>
      <c r="H120" s="4" t="s">
        <v>19</v>
      </c>
      <c r="I120" s="1" t="s">
        <v>568</v>
      </c>
      <c r="J120" s="1" t="s">
        <v>569</v>
      </c>
      <c r="K120" s="1" t="s">
        <v>570</v>
      </c>
      <c r="L120" s="3" t="str">
        <f t="shared" si="0"/>
        <v>Outstanding</v>
      </c>
      <c r="M120" s="11" t="s">
        <v>19</v>
      </c>
    </row>
    <row r="121" spans="1:13" ht="60" customHeight="1" x14ac:dyDescent="0.35">
      <c r="A121" s="9" t="s">
        <v>571</v>
      </c>
      <c r="B121" s="1" t="s">
        <v>572</v>
      </c>
      <c r="C121" s="2" t="s">
        <v>25</v>
      </c>
      <c r="D121" s="3" t="s">
        <v>16</v>
      </c>
      <c r="E121" s="3" t="s">
        <v>17</v>
      </c>
      <c r="F121" s="3" t="s">
        <v>18</v>
      </c>
      <c r="G121" s="3" t="s">
        <v>19</v>
      </c>
      <c r="H121" s="4" t="s">
        <v>19</v>
      </c>
      <c r="I121" s="1" t="s">
        <v>573</v>
      </c>
      <c r="J121" s="1" t="s">
        <v>574</v>
      </c>
      <c r="K121" s="1" t="s">
        <v>575</v>
      </c>
      <c r="L121" s="3" t="str">
        <f t="shared" si="0"/>
        <v>Outstanding</v>
      </c>
      <c r="M121" s="11" t="s">
        <v>19</v>
      </c>
    </row>
    <row r="122" spans="1:13" ht="60" customHeight="1" x14ac:dyDescent="0.35">
      <c r="A122" s="9" t="s">
        <v>576</v>
      </c>
      <c r="B122" s="1" t="s">
        <v>577</v>
      </c>
      <c r="C122" s="2" t="s">
        <v>25</v>
      </c>
      <c r="D122" s="3" t="s">
        <v>16</v>
      </c>
      <c r="E122" s="3" t="s">
        <v>17</v>
      </c>
      <c r="F122" s="3" t="s">
        <v>18</v>
      </c>
      <c r="G122" s="3" t="s">
        <v>19</v>
      </c>
      <c r="H122" s="4" t="s">
        <v>19</v>
      </c>
      <c r="I122" s="1" t="s">
        <v>578</v>
      </c>
      <c r="J122" s="1" t="s">
        <v>579</v>
      </c>
      <c r="K122" s="1" t="s">
        <v>580</v>
      </c>
      <c r="L122" s="3" t="str">
        <f t="shared" si="0"/>
        <v>Outstanding</v>
      </c>
      <c r="M122" s="11" t="s">
        <v>19</v>
      </c>
    </row>
    <row r="123" spans="1:13" ht="60" customHeight="1" x14ac:dyDescent="0.35">
      <c r="A123" s="9" t="s">
        <v>581</v>
      </c>
      <c r="B123" s="1" t="s">
        <v>582</v>
      </c>
      <c r="C123" s="2" t="s">
        <v>25</v>
      </c>
      <c r="D123" s="3" t="s">
        <v>16</v>
      </c>
      <c r="E123" s="3" t="s">
        <v>17</v>
      </c>
      <c r="F123" s="3" t="s">
        <v>18</v>
      </c>
      <c r="G123" s="3" t="s">
        <v>19</v>
      </c>
      <c r="H123" s="4" t="s">
        <v>19</v>
      </c>
      <c r="I123" s="1" t="s">
        <v>583</v>
      </c>
      <c r="J123" s="1" t="s">
        <v>584</v>
      </c>
      <c r="K123" s="1" t="s">
        <v>585</v>
      </c>
      <c r="L123" s="3" t="str">
        <f t="shared" si="0"/>
        <v>Outstanding</v>
      </c>
      <c r="M123" s="11" t="s">
        <v>19</v>
      </c>
    </row>
    <row r="124" spans="1:13" ht="60" customHeight="1" x14ac:dyDescent="0.35">
      <c r="A124" s="9" t="s">
        <v>586</v>
      </c>
      <c r="B124" s="1" t="s">
        <v>587</v>
      </c>
      <c r="C124" s="2" t="s">
        <v>25</v>
      </c>
      <c r="D124" s="3" t="s">
        <v>16</v>
      </c>
      <c r="E124" s="3" t="s">
        <v>17</v>
      </c>
      <c r="F124" s="3" t="s">
        <v>18</v>
      </c>
      <c r="G124" s="3" t="s">
        <v>19</v>
      </c>
      <c r="H124" s="4" t="s">
        <v>19</v>
      </c>
      <c r="I124" s="1" t="s">
        <v>588</v>
      </c>
      <c r="J124" s="1" t="s">
        <v>589</v>
      </c>
      <c r="K124" s="1" t="s">
        <v>590</v>
      </c>
      <c r="L124" s="3" t="str">
        <f t="shared" si="0"/>
        <v>Outstanding</v>
      </c>
      <c r="M124" s="11" t="s">
        <v>19</v>
      </c>
    </row>
    <row r="125" spans="1:13" ht="60" customHeight="1" x14ac:dyDescent="0.35">
      <c r="A125" s="9" t="s">
        <v>591</v>
      </c>
      <c r="B125" s="1" t="s">
        <v>592</v>
      </c>
      <c r="C125" s="2" t="s">
        <v>25</v>
      </c>
      <c r="D125" s="3" t="s">
        <v>16</v>
      </c>
      <c r="E125" s="3" t="s">
        <v>17</v>
      </c>
      <c r="F125" s="3" t="s">
        <v>18</v>
      </c>
      <c r="G125" s="3" t="s">
        <v>19</v>
      </c>
      <c r="H125" s="4" t="s">
        <v>19</v>
      </c>
      <c r="I125" s="1" t="s">
        <v>593</v>
      </c>
      <c r="J125" s="1" t="s">
        <v>594</v>
      </c>
      <c r="K125" s="1" t="s">
        <v>595</v>
      </c>
      <c r="L125" s="3" t="str">
        <f t="shared" si="0"/>
        <v>Outstanding</v>
      </c>
      <c r="M125" s="11" t="s">
        <v>19</v>
      </c>
    </row>
    <row r="126" spans="1:13" ht="60" customHeight="1" x14ac:dyDescent="0.35">
      <c r="A126" s="9" t="s">
        <v>596</v>
      </c>
      <c r="B126" s="1" t="s">
        <v>597</v>
      </c>
      <c r="C126" s="2" t="s">
        <v>25</v>
      </c>
      <c r="D126" s="3" t="s">
        <v>16</v>
      </c>
      <c r="E126" s="3" t="s">
        <v>17</v>
      </c>
      <c r="F126" s="3" t="s">
        <v>18</v>
      </c>
      <c r="G126" s="3" t="s">
        <v>19</v>
      </c>
      <c r="H126" s="4" t="s">
        <v>19</v>
      </c>
      <c r="I126" s="1" t="s">
        <v>598</v>
      </c>
      <c r="J126" s="1" t="s">
        <v>599</v>
      </c>
      <c r="K126" s="1" t="s">
        <v>600</v>
      </c>
      <c r="L126" s="3" t="str">
        <f t="shared" si="0"/>
        <v>Outstanding</v>
      </c>
      <c r="M126" s="11" t="s">
        <v>19</v>
      </c>
    </row>
    <row r="127" spans="1:13" ht="60" customHeight="1" x14ac:dyDescent="0.35">
      <c r="A127" s="9" t="s">
        <v>601</v>
      </c>
      <c r="B127" s="1" t="s">
        <v>602</v>
      </c>
      <c r="C127" s="2" t="s">
        <v>25</v>
      </c>
      <c r="D127" s="3" t="s">
        <v>16</v>
      </c>
      <c r="E127" s="3" t="s">
        <v>17</v>
      </c>
      <c r="F127" s="3" t="s">
        <v>18</v>
      </c>
      <c r="G127" s="3" t="s">
        <v>19</v>
      </c>
      <c r="H127" s="4" t="s">
        <v>19</v>
      </c>
      <c r="I127" s="1" t="s">
        <v>603</v>
      </c>
      <c r="J127" s="1" t="s">
        <v>604</v>
      </c>
      <c r="K127" s="1" t="s">
        <v>605</v>
      </c>
      <c r="L127" s="3" t="str">
        <f t="shared" si="0"/>
        <v>Outstanding</v>
      </c>
      <c r="M127" s="11" t="s">
        <v>19</v>
      </c>
    </row>
    <row r="128" spans="1:13" ht="60" customHeight="1" x14ac:dyDescent="0.35">
      <c r="A128" s="9" t="s">
        <v>606</v>
      </c>
      <c r="B128" s="1" t="s">
        <v>607</v>
      </c>
      <c r="C128" s="2" t="s">
        <v>25</v>
      </c>
      <c r="D128" s="3" t="s">
        <v>16</v>
      </c>
      <c r="E128" s="3" t="s">
        <v>17</v>
      </c>
      <c r="F128" s="3" t="s">
        <v>18</v>
      </c>
      <c r="G128" s="3" t="s">
        <v>19</v>
      </c>
      <c r="H128" s="4" t="s">
        <v>19</v>
      </c>
      <c r="I128" s="1" t="s">
        <v>608</v>
      </c>
      <c r="J128" s="1" t="s">
        <v>609</v>
      </c>
      <c r="K128" s="1" t="s">
        <v>610</v>
      </c>
      <c r="L128" s="3" t="str">
        <f t="shared" si="0"/>
        <v>Outstanding</v>
      </c>
      <c r="M128" s="11" t="s">
        <v>19</v>
      </c>
    </row>
    <row r="129" spans="1:13" ht="60" customHeight="1" x14ac:dyDescent="0.35">
      <c r="A129" s="9" t="s">
        <v>611</v>
      </c>
      <c r="B129" s="1" t="s">
        <v>612</v>
      </c>
      <c r="C129" s="2" t="s">
        <v>25</v>
      </c>
      <c r="D129" s="3" t="s">
        <v>16</v>
      </c>
      <c r="E129" s="3" t="s">
        <v>17</v>
      </c>
      <c r="F129" s="3" t="s">
        <v>18</v>
      </c>
      <c r="G129" s="3" t="s">
        <v>19</v>
      </c>
      <c r="H129" s="4" t="s">
        <v>19</v>
      </c>
      <c r="I129" s="1" t="s">
        <v>613</v>
      </c>
      <c r="J129" s="1" t="s">
        <v>614</v>
      </c>
      <c r="K129" s="1" t="s">
        <v>615</v>
      </c>
      <c r="L129" s="3" t="str">
        <f t="shared" si="0"/>
        <v>Outstanding</v>
      </c>
      <c r="M129" s="11" t="s">
        <v>19</v>
      </c>
    </row>
    <row r="130" spans="1:13" ht="60" customHeight="1" x14ac:dyDescent="0.35">
      <c r="A130" s="9" t="s">
        <v>616</v>
      </c>
      <c r="B130" s="1" t="s">
        <v>617</v>
      </c>
      <c r="C130" s="2" t="s">
        <v>25</v>
      </c>
      <c r="D130" s="3" t="s">
        <v>16</v>
      </c>
      <c r="E130" s="3" t="s">
        <v>17</v>
      </c>
      <c r="F130" s="3" t="s">
        <v>18</v>
      </c>
      <c r="G130" s="3" t="s">
        <v>19</v>
      </c>
      <c r="H130" s="4" t="s">
        <v>19</v>
      </c>
      <c r="I130" s="1" t="s">
        <v>618</v>
      </c>
      <c r="J130" s="1" t="s">
        <v>619</v>
      </c>
      <c r="K130" s="1" t="s">
        <v>620</v>
      </c>
      <c r="L130" s="3" t="str">
        <f t="shared" si="0"/>
        <v>Outstanding</v>
      </c>
      <c r="M130" s="11" t="s">
        <v>19</v>
      </c>
    </row>
    <row r="131" spans="1:13" ht="60" customHeight="1" x14ac:dyDescent="0.35">
      <c r="A131" s="9" t="s">
        <v>621</v>
      </c>
      <c r="B131" s="1" t="s">
        <v>622</v>
      </c>
      <c r="C131" s="2" t="s">
        <v>25</v>
      </c>
      <c r="D131" s="3" t="s">
        <v>16</v>
      </c>
      <c r="E131" s="3" t="s">
        <v>17</v>
      </c>
      <c r="F131" s="3" t="s">
        <v>18</v>
      </c>
      <c r="G131" s="3" t="s">
        <v>19</v>
      </c>
      <c r="H131" s="4" t="s">
        <v>19</v>
      </c>
      <c r="I131" s="1" t="s">
        <v>623</v>
      </c>
      <c r="J131" s="1" t="s">
        <v>624</v>
      </c>
      <c r="K131" s="1" t="s">
        <v>625</v>
      </c>
      <c r="L131" s="3" t="str">
        <f t="shared" si="0"/>
        <v>Outstanding</v>
      </c>
      <c r="M131" s="11" t="s">
        <v>19</v>
      </c>
    </row>
    <row r="132" spans="1:13" ht="60" customHeight="1" x14ac:dyDescent="0.35">
      <c r="A132" s="9" t="s">
        <v>626</v>
      </c>
      <c r="B132" s="1" t="s">
        <v>627</v>
      </c>
      <c r="C132" s="2" t="s">
        <v>25</v>
      </c>
      <c r="D132" s="3" t="s">
        <v>16</v>
      </c>
      <c r="E132" s="3" t="s">
        <v>17</v>
      </c>
      <c r="F132" s="3" t="s">
        <v>18</v>
      </c>
      <c r="G132" s="3" t="s">
        <v>19</v>
      </c>
      <c r="H132" s="4" t="s">
        <v>19</v>
      </c>
      <c r="I132" s="1" t="s">
        <v>628</v>
      </c>
      <c r="J132" s="1" t="s">
        <v>629</v>
      </c>
      <c r="K132" s="1" t="s">
        <v>630</v>
      </c>
      <c r="L132" s="3" t="str">
        <f t="shared" si="0"/>
        <v>Outstanding</v>
      </c>
      <c r="M132" s="11" t="s">
        <v>19</v>
      </c>
    </row>
    <row r="133" spans="1:13" ht="60" customHeight="1" x14ac:dyDescent="0.35">
      <c r="A133" s="9" t="s">
        <v>631</v>
      </c>
      <c r="B133" s="1" t="s">
        <v>632</v>
      </c>
      <c r="C133" s="2" t="s">
        <v>25</v>
      </c>
      <c r="D133" s="3" t="s">
        <v>16</v>
      </c>
      <c r="E133" s="3" t="s">
        <v>17</v>
      </c>
      <c r="F133" s="3" t="s">
        <v>18</v>
      </c>
      <c r="G133" s="3" t="s">
        <v>19</v>
      </c>
      <c r="H133" s="4" t="s">
        <v>19</v>
      </c>
      <c r="I133" s="1" t="s">
        <v>633</v>
      </c>
      <c r="J133" s="1" t="s">
        <v>634</v>
      </c>
      <c r="K133" s="1" t="s">
        <v>635</v>
      </c>
      <c r="L133" s="3" t="str">
        <f t="shared" si="0"/>
        <v>Outstanding</v>
      </c>
      <c r="M133" s="11" t="s">
        <v>19</v>
      </c>
    </row>
    <row r="134" spans="1:13" ht="60" customHeight="1" x14ac:dyDescent="0.35">
      <c r="A134" s="9" t="s">
        <v>636</v>
      </c>
      <c r="B134" s="1" t="s">
        <v>637</v>
      </c>
      <c r="C134" s="2" t="s">
        <v>25</v>
      </c>
      <c r="D134" s="3" t="s">
        <v>16</v>
      </c>
      <c r="E134" s="3" t="s">
        <v>17</v>
      </c>
      <c r="F134" s="3" t="s">
        <v>18</v>
      </c>
      <c r="G134" s="3" t="s">
        <v>19</v>
      </c>
      <c r="H134" s="4" t="s">
        <v>19</v>
      </c>
      <c r="I134" s="1" t="s">
        <v>638</v>
      </c>
      <c r="J134" s="1" t="s">
        <v>634</v>
      </c>
      <c r="K134" s="1" t="s">
        <v>639</v>
      </c>
      <c r="L134" s="3" t="str">
        <f t="shared" si="0"/>
        <v>Outstanding</v>
      </c>
      <c r="M134" s="11" t="s">
        <v>19</v>
      </c>
    </row>
    <row r="135" spans="1:13" ht="60" customHeight="1" x14ac:dyDescent="0.35">
      <c r="A135" s="9" t="s">
        <v>640</v>
      </c>
      <c r="B135" s="1" t="s">
        <v>641</v>
      </c>
      <c r="C135" s="2" t="s">
        <v>25</v>
      </c>
      <c r="D135" s="3" t="s">
        <v>16</v>
      </c>
      <c r="E135" s="3" t="s">
        <v>17</v>
      </c>
      <c r="F135" s="3" t="s">
        <v>18</v>
      </c>
      <c r="G135" s="3" t="s">
        <v>19</v>
      </c>
      <c r="H135" s="4" t="s">
        <v>19</v>
      </c>
      <c r="I135" s="1" t="s">
        <v>642</v>
      </c>
      <c r="J135" s="1" t="s">
        <v>643</v>
      </c>
      <c r="K135" s="1" t="s">
        <v>644</v>
      </c>
      <c r="L135" s="3" t="str">
        <f t="shared" si="0"/>
        <v>Outstanding</v>
      </c>
      <c r="M135" s="11" t="s">
        <v>19</v>
      </c>
    </row>
    <row r="136" spans="1:13" ht="60" customHeight="1" x14ac:dyDescent="0.35">
      <c r="A136" s="9" t="s">
        <v>645</v>
      </c>
      <c r="B136" s="1" t="s">
        <v>646</v>
      </c>
      <c r="C136" s="2" t="s">
        <v>25</v>
      </c>
      <c r="D136" s="3" t="s">
        <v>16</v>
      </c>
      <c r="E136" s="3" t="s">
        <v>17</v>
      </c>
      <c r="F136" s="3" t="s">
        <v>18</v>
      </c>
      <c r="G136" s="3" t="s">
        <v>19</v>
      </c>
      <c r="H136" s="4" t="s">
        <v>19</v>
      </c>
      <c r="I136" s="1" t="s">
        <v>647</v>
      </c>
      <c r="J136" s="1" t="s">
        <v>643</v>
      </c>
      <c r="K136" s="1" t="s">
        <v>648</v>
      </c>
      <c r="L136" s="3" t="str">
        <f t="shared" si="0"/>
        <v>Outstanding</v>
      </c>
      <c r="M136" s="11" t="s">
        <v>19</v>
      </c>
    </row>
    <row r="137" spans="1:13" ht="60" customHeight="1" x14ac:dyDescent="0.35">
      <c r="A137" s="9" t="s">
        <v>649</v>
      </c>
      <c r="B137" s="1" t="s">
        <v>650</v>
      </c>
      <c r="C137" s="2" t="s">
        <v>25</v>
      </c>
      <c r="D137" s="3" t="s">
        <v>16</v>
      </c>
      <c r="E137" s="3" t="s">
        <v>17</v>
      </c>
      <c r="F137" s="3" t="s">
        <v>18</v>
      </c>
      <c r="G137" s="3" t="s">
        <v>19</v>
      </c>
      <c r="H137" s="4" t="s">
        <v>19</v>
      </c>
      <c r="I137" s="1" t="s">
        <v>651</v>
      </c>
      <c r="J137" s="1" t="s">
        <v>652</v>
      </c>
      <c r="K137" s="1" t="s">
        <v>653</v>
      </c>
      <c r="L137" s="3" t="str">
        <f t="shared" si="0"/>
        <v>Outstanding</v>
      </c>
      <c r="M137" s="11" t="s">
        <v>19</v>
      </c>
    </row>
    <row r="138" spans="1:13" ht="60" customHeight="1" x14ac:dyDescent="0.35">
      <c r="A138" s="9" t="s">
        <v>654</v>
      </c>
      <c r="B138" s="1" t="s">
        <v>655</v>
      </c>
      <c r="C138" s="2" t="s">
        <v>25</v>
      </c>
      <c r="D138" s="3" t="s">
        <v>16</v>
      </c>
      <c r="E138" s="3" t="s">
        <v>17</v>
      </c>
      <c r="F138" s="3" t="s">
        <v>18</v>
      </c>
      <c r="G138" s="3" t="s">
        <v>19</v>
      </c>
      <c r="H138" s="4" t="s">
        <v>19</v>
      </c>
      <c r="I138" s="1" t="s">
        <v>656</v>
      </c>
      <c r="J138" s="1" t="s">
        <v>657</v>
      </c>
      <c r="K138" s="1" t="s">
        <v>658</v>
      </c>
      <c r="L138" s="3" t="str">
        <f t="shared" si="0"/>
        <v>Outstanding</v>
      </c>
      <c r="M138" s="11" t="s">
        <v>19</v>
      </c>
    </row>
    <row r="139" spans="1:13" ht="60" customHeight="1" x14ac:dyDescent="0.35">
      <c r="A139" s="9" t="s">
        <v>659</v>
      </c>
      <c r="B139" s="1" t="s">
        <v>660</v>
      </c>
      <c r="C139" s="2" t="s">
        <v>25</v>
      </c>
      <c r="D139" s="3" t="s">
        <v>16</v>
      </c>
      <c r="E139" s="3" t="s">
        <v>17</v>
      </c>
      <c r="F139" s="3" t="s">
        <v>18</v>
      </c>
      <c r="G139" s="3" t="s">
        <v>19</v>
      </c>
      <c r="H139" s="4" t="s">
        <v>19</v>
      </c>
      <c r="I139" s="1" t="s">
        <v>661</v>
      </c>
      <c r="J139" s="1" t="s">
        <v>662</v>
      </c>
      <c r="K139" s="1" t="s">
        <v>663</v>
      </c>
      <c r="L139" s="3" t="str">
        <f t="shared" si="0"/>
        <v>Outstanding</v>
      </c>
      <c r="M139" s="11" t="s">
        <v>19</v>
      </c>
    </row>
    <row r="140" spans="1:13" ht="60" customHeight="1" x14ac:dyDescent="0.35">
      <c r="A140" s="9" t="s">
        <v>664</v>
      </c>
      <c r="B140" s="1" t="s">
        <v>665</v>
      </c>
      <c r="C140" s="2" t="s">
        <v>25</v>
      </c>
      <c r="D140" s="3" t="s">
        <v>16</v>
      </c>
      <c r="E140" s="3" t="s">
        <v>17</v>
      </c>
      <c r="F140" s="3" t="s">
        <v>18</v>
      </c>
      <c r="G140" s="3" t="s">
        <v>19</v>
      </c>
      <c r="H140" s="4" t="s">
        <v>19</v>
      </c>
      <c r="I140" s="1" t="s">
        <v>666</v>
      </c>
      <c r="J140" s="1" t="s">
        <v>667</v>
      </c>
      <c r="K140" s="1" t="s">
        <v>668</v>
      </c>
      <c r="L140" s="3" t="str">
        <f t="shared" si="0"/>
        <v>Outstanding</v>
      </c>
      <c r="M140" s="11" t="s">
        <v>19</v>
      </c>
    </row>
    <row r="141" spans="1:13" ht="60" customHeight="1" x14ac:dyDescent="0.35">
      <c r="A141" s="9" t="s">
        <v>669</v>
      </c>
      <c r="B141" s="1" t="s">
        <v>670</v>
      </c>
      <c r="C141" s="2" t="s">
        <v>25</v>
      </c>
      <c r="D141" s="3" t="s">
        <v>16</v>
      </c>
      <c r="E141" s="3" t="s">
        <v>17</v>
      </c>
      <c r="F141" s="3" t="s">
        <v>18</v>
      </c>
      <c r="G141" s="3" t="s">
        <v>19</v>
      </c>
      <c r="H141" s="4" t="s">
        <v>19</v>
      </c>
      <c r="I141" s="1" t="s">
        <v>671</v>
      </c>
      <c r="J141" s="1" t="s">
        <v>672</v>
      </c>
      <c r="K141" s="1" t="s">
        <v>673</v>
      </c>
      <c r="L141" s="3" t="str">
        <f t="shared" si="0"/>
        <v>Outstanding</v>
      </c>
      <c r="M141" s="11" t="s">
        <v>19</v>
      </c>
    </row>
    <row r="142" spans="1:13" ht="60" customHeight="1" x14ac:dyDescent="0.35">
      <c r="A142" s="9" t="s">
        <v>674</v>
      </c>
      <c r="B142" s="1" t="s">
        <v>675</v>
      </c>
      <c r="C142" s="2" t="s">
        <v>25</v>
      </c>
      <c r="D142" s="3" t="s">
        <v>16</v>
      </c>
      <c r="E142" s="3" t="s">
        <v>17</v>
      </c>
      <c r="F142" s="3" t="s">
        <v>18</v>
      </c>
      <c r="G142" s="3" t="s">
        <v>19</v>
      </c>
      <c r="H142" s="4" t="s">
        <v>19</v>
      </c>
      <c r="I142" s="1" t="s">
        <v>676</v>
      </c>
      <c r="J142" s="1" t="s">
        <v>677</v>
      </c>
      <c r="K142" s="1" t="s">
        <v>678</v>
      </c>
      <c r="L142" s="3" t="str">
        <f t="shared" si="0"/>
        <v>Outstanding</v>
      </c>
      <c r="M142" s="11" t="s">
        <v>19</v>
      </c>
    </row>
    <row r="143" spans="1:13" ht="60" customHeight="1" x14ac:dyDescent="0.35">
      <c r="A143" s="9" t="s">
        <v>679</v>
      </c>
      <c r="B143" s="1" t="s">
        <v>680</v>
      </c>
      <c r="C143" s="2" t="s">
        <v>25</v>
      </c>
      <c r="D143" s="3" t="s">
        <v>16</v>
      </c>
      <c r="E143" s="3" t="s">
        <v>17</v>
      </c>
      <c r="F143" s="3" t="s">
        <v>18</v>
      </c>
      <c r="G143" s="3" t="s">
        <v>19</v>
      </c>
      <c r="H143" s="4" t="s">
        <v>19</v>
      </c>
      <c r="I143" s="1" t="s">
        <v>681</v>
      </c>
      <c r="J143" s="1" t="s">
        <v>682</v>
      </c>
      <c r="K143" s="1" t="s">
        <v>683</v>
      </c>
      <c r="L143" s="3" t="str">
        <f t="shared" si="0"/>
        <v>Outstanding</v>
      </c>
      <c r="M143" s="11" t="s">
        <v>19</v>
      </c>
    </row>
    <row r="144" spans="1:13" ht="60" customHeight="1" x14ac:dyDescent="0.35">
      <c r="A144" s="9" t="s">
        <v>684</v>
      </c>
      <c r="B144" s="1" t="s">
        <v>685</v>
      </c>
      <c r="C144" s="2" t="s">
        <v>25</v>
      </c>
      <c r="D144" s="3" t="s">
        <v>16</v>
      </c>
      <c r="E144" s="3" t="s">
        <v>17</v>
      </c>
      <c r="F144" s="3" t="s">
        <v>18</v>
      </c>
      <c r="G144" s="3" t="s">
        <v>19</v>
      </c>
      <c r="H144" s="4" t="s">
        <v>19</v>
      </c>
      <c r="I144" s="1" t="s">
        <v>686</v>
      </c>
      <c r="J144" s="1" t="s">
        <v>687</v>
      </c>
      <c r="K144" s="1" t="s">
        <v>688</v>
      </c>
      <c r="L144" s="3" t="str">
        <f t="shared" si="0"/>
        <v>Outstanding</v>
      </c>
      <c r="M144" s="11" t="s">
        <v>19</v>
      </c>
    </row>
    <row r="145" spans="1:13" ht="60" customHeight="1" x14ac:dyDescent="0.35">
      <c r="A145" s="9" t="s">
        <v>689</v>
      </c>
      <c r="B145" s="1" t="s">
        <v>690</v>
      </c>
      <c r="C145" s="2" t="s">
        <v>25</v>
      </c>
      <c r="D145" s="3" t="s">
        <v>16</v>
      </c>
      <c r="E145" s="3" t="s">
        <v>17</v>
      </c>
      <c r="F145" s="3" t="s">
        <v>18</v>
      </c>
      <c r="G145" s="3" t="s">
        <v>19</v>
      </c>
      <c r="H145" s="4" t="s">
        <v>19</v>
      </c>
      <c r="I145" s="1" t="s">
        <v>691</v>
      </c>
      <c r="J145" s="1" t="s">
        <v>692</v>
      </c>
      <c r="K145" s="1" t="s">
        <v>693</v>
      </c>
      <c r="L145" s="3" t="str">
        <f t="shared" si="0"/>
        <v>Outstanding</v>
      </c>
      <c r="M145" s="11" t="s">
        <v>19</v>
      </c>
    </row>
    <row r="146" spans="1:13" ht="60" customHeight="1" x14ac:dyDescent="0.35">
      <c r="A146" s="9" t="s">
        <v>694</v>
      </c>
      <c r="B146" s="1" t="s">
        <v>695</v>
      </c>
      <c r="C146" s="2" t="s">
        <v>25</v>
      </c>
      <c r="D146" s="3" t="s">
        <v>16</v>
      </c>
      <c r="E146" s="3" t="s">
        <v>17</v>
      </c>
      <c r="F146" s="3" t="s">
        <v>18</v>
      </c>
      <c r="G146" s="3" t="s">
        <v>19</v>
      </c>
      <c r="H146" s="4" t="s">
        <v>19</v>
      </c>
      <c r="I146" s="1" t="s">
        <v>696</v>
      </c>
      <c r="J146" s="1" t="s">
        <v>697</v>
      </c>
      <c r="K146" s="1" t="s">
        <v>698</v>
      </c>
      <c r="L146" s="3" t="str">
        <f t="shared" si="0"/>
        <v>Outstanding</v>
      </c>
      <c r="M146" s="11" t="s">
        <v>19</v>
      </c>
    </row>
    <row r="147" spans="1:13" ht="60" customHeight="1" x14ac:dyDescent="0.35">
      <c r="A147" s="9" t="s">
        <v>699</v>
      </c>
      <c r="B147" s="1" t="s">
        <v>700</v>
      </c>
      <c r="C147" s="2" t="s">
        <v>25</v>
      </c>
      <c r="D147" s="3" t="s">
        <v>16</v>
      </c>
      <c r="E147" s="3" t="s">
        <v>17</v>
      </c>
      <c r="F147" s="3" t="s">
        <v>18</v>
      </c>
      <c r="G147" s="3" t="s">
        <v>19</v>
      </c>
      <c r="H147" s="4" t="s">
        <v>19</v>
      </c>
      <c r="I147" s="1" t="s">
        <v>701</v>
      </c>
      <c r="J147" s="1" t="s">
        <v>702</v>
      </c>
      <c r="K147" s="1" t="s">
        <v>703</v>
      </c>
      <c r="L147" s="3" t="str">
        <f t="shared" si="0"/>
        <v>Outstanding</v>
      </c>
      <c r="M147" s="11" t="s">
        <v>19</v>
      </c>
    </row>
    <row r="148" spans="1:13" ht="60" customHeight="1" x14ac:dyDescent="0.35">
      <c r="A148" s="9" t="s">
        <v>704</v>
      </c>
      <c r="B148" s="1" t="s">
        <v>705</v>
      </c>
      <c r="C148" s="2" t="s">
        <v>15</v>
      </c>
      <c r="D148" s="3" t="s">
        <v>16</v>
      </c>
      <c r="E148" s="3" t="s">
        <v>17</v>
      </c>
      <c r="F148" s="3" t="s">
        <v>18</v>
      </c>
      <c r="G148" s="3" t="s">
        <v>19</v>
      </c>
      <c r="H148" s="4" t="s">
        <v>19</v>
      </c>
      <c r="I148" s="1" t="s">
        <v>706</v>
      </c>
      <c r="J148" s="1" t="s">
        <v>707</v>
      </c>
      <c r="K148" s="1" t="s">
        <v>708</v>
      </c>
      <c r="L148" s="3" t="str">
        <f t="shared" si="0"/>
        <v>Outstanding</v>
      </c>
      <c r="M148" s="11" t="s">
        <v>19</v>
      </c>
    </row>
    <row r="149" spans="1:13" ht="60" customHeight="1" x14ac:dyDescent="0.35">
      <c r="A149" s="9" t="s">
        <v>709</v>
      </c>
      <c r="B149" s="1" t="s">
        <v>710</v>
      </c>
      <c r="C149" s="2" t="s">
        <v>25</v>
      </c>
      <c r="D149" s="3" t="s">
        <v>16</v>
      </c>
      <c r="E149" s="3" t="s">
        <v>17</v>
      </c>
      <c r="F149" s="3" t="s">
        <v>18</v>
      </c>
      <c r="G149" s="3" t="s">
        <v>19</v>
      </c>
      <c r="H149" s="4" t="s">
        <v>19</v>
      </c>
      <c r="I149" s="1" t="s">
        <v>711</v>
      </c>
      <c r="J149" s="1" t="s">
        <v>712</v>
      </c>
      <c r="K149" s="1" t="s">
        <v>713</v>
      </c>
      <c r="L149" s="3" t="str">
        <f t="shared" si="0"/>
        <v>Outstanding</v>
      </c>
      <c r="M149" s="11" t="s">
        <v>19</v>
      </c>
    </row>
    <row r="150" spans="1:13" ht="60" customHeight="1" x14ac:dyDescent="0.35">
      <c r="A150" s="9" t="s">
        <v>714</v>
      </c>
      <c r="B150" s="1" t="s">
        <v>715</v>
      </c>
      <c r="C150" s="2" t="s">
        <v>25</v>
      </c>
      <c r="D150" s="3" t="s">
        <v>16</v>
      </c>
      <c r="E150" s="3" t="s">
        <v>17</v>
      </c>
      <c r="F150" s="3" t="s">
        <v>18</v>
      </c>
      <c r="G150" s="3" t="s">
        <v>19</v>
      </c>
      <c r="H150" s="4" t="s">
        <v>19</v>
      </c>
      <c r="I150" s="1" t="s">
        <v>716</v>
      </c>
      <c r="J150" s="1" t="s">
        <v>717</v>
      </c>
      <c r="K150" s="1" t="s">
        <v>718</v>
      </c>
      <c r="L150" s="3" t="str">
        <f t="shared" si="0"/>
        <v>Outstanding</v>
      </c>
      <c r="M150" s="11" t="s">
        <v>19</v>
      </c>
    </row>
    <row r="151" spans="1:13" ht="60" customHeight="1" x14ac:dyDescent="0.35">
      <c r="A151" s="9" t="s">
        <v>719</v>
      </c>
      <c r="B151" s="1" t="s">
        <v>720</v>
      </c>
      <c r="C151" s="2" t="s">
        <v>25</v>
      </c>
      <c r="D151" s="3" t="s">
        <v>16</v>
      </c>
      <c r="E151" s="3" t="s">
        <v>17</v>
      </c>
      <c r="F151" s="3" t="s">
        <v>18</v>
      </c>
      <c r="G151" s="3" t="s">
        <v>19</v>
      </c>
      <c r="H151" s="4" t="s">
        <v>19</v>
      </c>
      <c r="I151" s="1" t="s">
        <v>721</v>
      </c>
      <c r="J151" s="1" t="s">
        <v>722</v>
      </c>
      <c r="K151" s="1" t="s">
        <v>723</v>
      </c>
      <c r="L151" s="3" t="str">
        <f t="shared" si="0"/>
        <v>Outstanding</v>
      </c>
      <c r="M151" s="11" t="s">
        <v>19</v>
      </c>
    </row>
    <row r="152" spans="1:13" ht="60" customHeight="1" x14ac:dyDescent="0.35">
      <c r="A152" s="9" t="s">
        <v>724</v>
      </c>
      <c r="B152" s="1" t="s">
        <v>725</v>
      </c>
      <c r="C152" s="2" t="s">
        <v>25</v>
      </c>
      <c r="D152" s="3" t="s">
        <v>16</v>
      </c>
      <c r="E152" s="3" t="s">
        <v>17</v>
      </c>
      <c r="F152" s="3" t="s">
        <v>18</v>
      </c>
      <c r="G152" s="3" t="s">
        <v>19</v>
      </c>
      <c r="H152" s="4" t="s">
        <v>19</v>
      </c>
      <c r="I152" s="1" t="s">
        <v>726</v>
      </c>
      <c r="J152" s="1" t="s">
        <v>722</v>
      </c>
      <c r="K152" s="1" t="s">
        <v>727</v>
      </c>
      <c r="L152" s="3" t="str">
        <f t="shared" si="0"/>
        <v>Outstanding</v>
      </c>
      <c r="M152" s="11" t="s">
        <v>19</v>
      </c>
    </row>
    <row r="153" spans="1:13" ht="60" customHeight="1" x14ac:dyDescent="0.35">
      <c r="A153" s="9" t="s">
        <v>728</v>
      </c>
      <c r="B153" s="1" t="s">
        <v>729</v>
      </c>
      <c r="C153" s="2" t="s">
        <v>25</v>
      </c>
      <c r="D153" s="3" t="s">
        <v>16</v>
      </c>
      <c r="E153" s="3" t="s">
        <v>17</v>
      </c>
      <c r="F153" s="3" t="s">
        <v>18</v>
      </c>
      <c r="G153" s="3" t="s">
        <v>19</v>
      </c>
      <c r="H153" s="4" t="s">
        <v>19</v>
      </c>
      <c r="I153" s="1" t="s">
        <v>730</v>
      </c>
      <c r="J153" s="1" t="s">
        <v>731</v>
      </c>
      <c r="K153" s="1" t="s">
        <v>732</v>
      </c>
      <c r="L153" s="3" t="str">
        <f t="shared" si="0"/>
        <v>Outstanding</v>
      </c>
      <c r="M153" s="11" t="s">
        <v>19</v>
      </c>
    </row>
    <row r="154" spans="1:13" ht="60" customHeight="1" x14ac:dyDescent="0.35">
      <c r="A154" s="9" t="s">
        <v>733</v>
      </c>
      <c r="B154" s="1" t="s">
        <v>734</v>
      </c>
      <c r="C154" s="2" t="s">
        <v>25</v>
      </c>
      <c r="D154" s="3" t="s">
        <v>16</v>
      </c>
      <c r="E154" s="3" t="s">
        <v>17</v>
      </c>
      <c r="F154" s="3" t="s">
        <v>18</v>
      </c>
      <c r="G154" s="3" t="s">
        <v>19</v>
      </c>
      <c r="H154" s="4" t="s">
        <v>19</v>
      </c>
      <c r="I154" s="1" t="s">
        <v>735</v>
      </c>
      <c r="J154" s="1" t="s">
        <v>736</v>
      </c>
      <c r="K154" s="1" t="s">
        <v>737</v>
      </c>
      <c r="L154" s="3" t="str">
        <f t="shared" si="0"/>
        <v>Outstanding</v>
      </c>
      <c r="M154" s="11" t="s">
        <v>19</v>
      </c>
    </row>
    <row r="155" spans="1:13" ht="60" customHeight="1" x14ac:dyDescent="0.35">
      <c r="A155" s="9" t="s">
        <v>738</v>
      </c>
      <c r="B155" s="1" t="s">
        <v>739</v>
      </c>
      <c r="C155" s="2" t="s">
        <v>25</v>
      </c>
      <c r="D155" s="3" t="s">
        <v>16</v>
      </c>
      <c r="E155" s="3" t="s">
        <v>17</v>
      </c>
      <c r="F155" s="3" t="s">
        <v>18</v>
      </c>
      <c r="G155" s="3" t="s">
        <v>19</v>
      </c>
      <c r="H155" s="4" t="s">
        <v>19</v>
      </c>
      <c r="I155" s="1" t="s">
        <v>740</v>
      </c>
      <c r="J155" s="1" t="s">
        <v>741</v>
      </c>
      <c r="K155" s="1" t="s">
        <v>742</v>
      </c>
      <c r="L155" s="3" t="str">
        <f t="shared" si="0"/>
        <v>Outstanding</v>
      </c>
      <c r="M155" s="11" t="s">
        <v>19</v>
      </c>
    </row>
    <row r="156" spans="1:13" ht="60" customHeight="1" x14ac:dyDescent="0.35">
      <c r="A156" s="9" t="s">
        <v>743</v>
      </c>
      <c r="B156" s="1" t="s">
        <v>744</v>
      </c>
      <c r="C156" s="2" t="s">
        <v>25</v>
      </c>
      <c r="D156" s="3" t="s">
        <v>16</v>
      </c>
      <c r="E156" s="3" t="s">
        <v>17</v>
      </c>
      <c r="F156" s="3" t="s">
        <v>18</v>
      </c>
      <c r="G156" s="3" t="s">
        <v>19</v>
      </c>
      <c r="H156" s="4" t="s">
        <v>19</v>
      </c>
      <c r="I156" s="1" t="s">
        <v>745</v>
      </c>
      <c r="J156" s="1" t="s">
        <v>741</v>
      </c>
      <c r="K156" s="1" t="s">
        <v>746</v>
      </c>
      <c r="L156" s="3" t="str">
        <f t="shared" si="0"/>
        <v>Outstanding</v>
      </c>
      <c r="M156" s="11" t="s">
        <v>19</v>
      </c>
    </row>
    <row r="157" spans="1:13" ht="60" customHeight="1" x14ac:dyDescent="0.35">
      <c r="A157" s="9" t="s">
        <v>747</v>
      </c>
      <c r="B157" s="1" t="s">
        <v>748</v>
      </c>
      <c r="C157" s="2" t="s">
        <v>25</v>
      </c>
      <c r="D157" s="3" t="s">
        <v>16</v>
      </c>
      <c r="E157" s="3" t="s">
        <v>17</v>
      </c>
      <c r="F157" s="3" t="s">
        <v>18</v>
      </c>
      <c r="G157" s="3" t="s">
        <v>19</v>
      </c>
      <c r="H157" s="4" t="s">
        <v>19</v>
      </c>
      <c r="I157" s="1" t="s">
        <v>749</v>
      </c>
      <c r="J157" s="1" t="s">
        <v>741</v>
      </c>
      <c r="K157" s="1" t="s">
        <v>750</v>
      </c>
      <c r="L157" s="3" t="str">
        <f t="shared" si="0"/>
        <v>Outstanding</v>
      </c>
      <c r="M157" s="11" t="s">
        <v>19</v>
      </c>
    </row>
    <row r="158" spans="1:13" ht="60" customHeight="1" x14ac:dyDescent="0.35">
      <c r="A158" s="9" t="s">
        <v>751</v>
      </c>
      <c r="B158" s="1" t="s">
        <v>752</v>
      </c>
      <c r="C158" s="2" t="s">
        <v>25</v>
      </c>
      <c r="D158" s="3" t="s">
        <v>16</v>
      </c>
      <c r="E158" s="3" t="s">
        <v>17</v>
      </c>
      <c r="F158" s="3" t="s">
        <v>18</v>
      </c>
      <c r="G158" s="3" t="s">
        <v>19</v>
      </c>
      <c r="H158" s="4" t="s">
        <v>19</v>
      </c>
      <c r="I158" s="1" t="s">
        <v>753</v>
      </c>
      <c r="J158" s="1" t="s">
        <v>754</v>
      </c>
      <c r="K158" s="1" t="s">
        <v>755</v>
      </c>
      <c r="L158" s="3" t="str">
        <f t="shared" si="0"/>
        <v>Outstanding</v>
      </c>
      <c r="M158" s="11" t="s">
        <v>19</v>
      </c>
    </row>
    <row r="159" spans="1:13" ht="60" customHeight="1" x14ac:dyDescent="0.35">
      <c r="A159" s="9" t="s">
        <v>756</v>
      </c>
      <c r="B159" s="1" t="s">
        <v>757</v>
      </c>
      <c r="C159" s="2" t="s">
        <v>25</v>
      </c>
      <c r="D159" s="3" t="s">
        <v>16</v>
      </c>
      <c r="E159" s="3" t="s">
        <v>17</v>
      </c>
      <c r="F159" s="3" t="s">
        <v>18</v>
      </c>
      <c r="G159" s="3" t="s">
        <v>19</v>
      </c>
      <c r="H159" s="4" t="s">
        <v>19</v>
      </c>
      <c r="I159" s="1" t="s">
        <v>758</v>
      </c>
      <c r="J159" s="1" t="s">
        <v>759</v>
      </c>
      <c r="K159" s="1" t="s">
        <v>760</v>
      </c>
      <c r="L159" s="3" t="str">
        <f t="shared" si="0"/>
        <v>Outstanding</v>
      </c>
      <c r="M159" s="11" t="s">
        <v>19</v>
      </c>
    </row>
    <row r="160" spans="1:13" ht="60" customHeight="1" x14ac:dyDescent="0.35">
      <c r="A160" s="9" t="s">
        <v>761</v>
      </c>
      <c r="B160" s="1" t="s">
        <v>762</v>
      </c>
      <c r="C160" s="2" t="s">
        <v>25</v>
      </c>
      <c r="D160" s="3" t="s">
        <v>16</v>
      </c>
      <c r="E160" s="3" t="s">
        <v>17</v>
      </c>
      <c r="F160" s="3" t="s">
        <v>18</v>
      </c>
      <c r="G160" s="3" t="s">
        <v>19</v>
      </c>
      <c r="H160" s="4" t="s">
        <v>19</v>
      </c>
      <c r="I160" s="1" t="s">
        <v>763</v>
      </c>
      <c r="J160" s="1" t="s">
        <v>764</v>
      </c>
      <c r="K160" s="1" t="s">
        <v>765</v>
      </c>
      <c r="L160" s="3" t="str">
        <f t="shared" si="0"/>
        <v>Outstanding</v>
      </c>
      <c r="M160" s="11" t="s">
        <v>19</v>
      </c>
    </row>
    <row r="161" spans="1:13" ht="60" customHeight="1" x14ac:dyDescent="0.35">
      <c r="A161" s="9" t="s">
        <v>766</v>
      </c>
      <c r="B161" s="1" t="s">
        <v>767</v>
      </c>
      <c r="C161" s="2" t="s">
        <v>119</v>
      </c>
      <c r="D161" s="3" t="s">
        <v>16</v>
      </c>
      <c r="E161" s="3" t="s">
        <v>17</v>
      </c>
      <c r="F161" s="3" t="s">
        <v>18</v>
      </c>
      <c r="G161" s="3" t="s">
        <v>19</v>
      </c>
      <c r="H161" s="4" t="s">
        <v>19</v>
      </c>
      <c r="I161" s="1" t="s">
        <v>768</v>
      </c>
      <c r="J161" s="1" t="s">
        <v>769</v>
      </c>
      <c r="K161" s="1" t="s">
        <v>770</v>
      </c>
      <c r="L161" s="3" t="str">
        <f t="shared" si="0"/>
        <v>Outstanding</v>
      </c>
      <c r="M161" s="11" t="s">
        <v>19</v>
      </c>
    </row>
    <row r="162" spans="1:13" ht="60" customHeight="1" x14ac:dyDescent="0.35">
      <c r="A162" s="9" t="s">
        <v>771</v>
      </c>
      <c r="B162" s="1" t="s">
        <v>772</v>
      </c>
      <c r="C162" s="2" t="s">
        <v>25</v>
      </c>
      <c r="D162" s="3" t="s">
        <v>16</v>
      </c>
      <c r="E162" s="3" t="s">
        <v>17</v>
      </c>
      <c r="F162" s="3" t="s">
        <v>18</v>
      </c>
      <c r="G162" s="3" t="s">
        <v>19</v>
      </c>
      <c r="H162" s="4" t="s">
        <v>19</v>
      </c>
      <c r="I162" s="1" t="s">
        <v>773</v>
      </c>
      <c r="J162" s="1" t="s">
        <v>774</v>
      </c>
      <c r="K162" s="1" t="s">
        <v>775</v>
      </c>
      <c r="L162" s="3" t="str">
        <f t="shared" si="0"/>
        <v>Outstanding</v>
      </c>
      <c r="M162" s="11" t="s">
        <v>19</v>
      </c>
    </row>
    <row r="163" spans="1:13" ht="60" customHeight="1" x14ac:dyDescent="0.35">
      <c r="A163" s="9" t="s">
        <v>776</v>
      </c>
      <c r="B163" s="1" t="s">
        <v>777</v>
      </c>
      <c r="C163" s="2" t="s">
        <v>25</v>
      </c>
      <c r="D163" s="3" t="s">
        <v>16</v>
      </c>
      <c r="E163" s="3" t="s">
        <v>17</v>
      </c>
      <c r="F163" s="3" t="s">
        <v>18</v>
      </c>
      <c r="G163" s="3" t="s">
        <v>19</v>
      </c>
      <c r="H163" s="4" t="s">
        <v>19</v>
      </c>
      <c r="I163" s="1" t="s">
        <v>778</v>
      </c>
      <c r="J163" s="1" t="s">
        <v>774</v>
      </c>
      <c r="K163" s="1" t="s">
        <v>779</v>
      </c>
      <c r="L163" s="3" t="str">
        <f t="shared" si="0"/>
        <v>Outstanding</v>
      </c>
      <c r="M163" s="11" t="s">
        <v>19</v>
      </c>
    </row>
    <row r="164" spans="1:13" ht="60" customHeight="1" x14ac:dyDescent="0.35">
      <c r="A164" s="9" t="s">
        <v>780</v>
      </c>
      <c r="B164" s="1" t="s">
        <v>781</v>
      </c>
      <c r="C164" s="2" t="s">
        <v>25</v>
      </c>
      <c r="D164" s="3" t="s">
        <v>16</v>
      </c>
      <c r="E164" s="3" t="s">
        <v>17</v>
      </c>
      <c r="F164" s="3" t="s">
        <v>18</v>
      </c>
      <c r="G164" s="3" t="s">
        <v>19</v>
      </c>
      <c r="H164" s="4" t="s">
        <v>19</v>
      </c>
      <c r="I164" s="1" t="s">
        <v>782</v>
      </c>
      <c r="J164" s="1" t="s">
        <v>783</v>
      </c>
      <c r="K164" s="1" t="s">
        <v>784</v>
      </c>
      <c r="L164" s="3" t="str">
        <f t="shared" si="0"/>
        <v>Outstanding</v>
      </c>
      <c r="M164" s="11" t="s">
        <v>19</v>
      </c>
    </row>
    <row r="165" spans="1:13" ht="60" customHeight="1" x14ac:dyDescent="0.35">
      <c r="A165" s="9" t="s">
        <v>785</v>
      </c>
      <c r="B165" s="1" t="s">
        <v>786</v>
      </c>
      <c r="C165" s="2" t="s">
        <v>25</v>
      </c>
      <c r="D165" s="3" t="s">
        <v>16</v>
      </c>
      <c r="E165" s="3" t="s">
        <v>17</v>
      </c>
      <c r="F165" s="3" t="s">
        <v>18</v>
      </c>
      <c r="G165" s="3" t="s">
        <v>19</v>
      </c>
      <c r="H165" s="4" t="s">
        <v>19</v>
      </c>
      <c r="I165" s="1" t="s">
        <v>787</v>
      </c>
      <c r="J165" s="1" t="s">
        <v>783</v>
      </c>
      <c r="K165" s="1" t="s">
        <v>788</v>
      </c>
      <c r="L165" s="3" t="str">
        <f t="shared" si="0"/>
        <v>Outstanding</v>
      </c>
      <c r="M165" s="11" t="s">
        <v>19</v>
      </c>
    </row>
    <row r="166" spans="1:13" ht="60" customHeight="1" x14ac:dyDescent="0.35">
      <c r="A166" s="9" t="s">
        <v>789</v>
      </c>
      <c r="B166" s="1" t="s">
        <v>790</v>
      </c>
      <c r="C166" s="2" t="s">
        <v>25</v>
      </c>
      <c r="D166" s="3" t="s">
        <v>16</v>
      </c>
      <c r="E166" s="3" t="s">
        <v>17</v>
      </c>
      <c r="F166" s="3" t="s">
        <v>18</v>
      </c>
      <c r="G166" s="3" t="s">
        <v>19</v>
      </c>
      <c r="H166" s="4" t="s">
        <v>19</v>
      </c>
      <c r="I166" s="1" t="s">
        <v>791</v>
      </c>
      <c r="J166" s="1" t="s">
        <v>783</v>
      </c>
      <c r="K166" s="1" t="s">
        <v>792</v>
      </c>
      <c r="L166" s="3" t="str">
        <f t="shared" si="0"/>
        <v>Outstanding</v>
      </c>
      <c r="M166" s="11" t="s">
        <v>19</v>
      </c>
    </row>
    <row r="167" spans="1:13" ht="60" customHeight="1" x14ac:dyDescent="0.35">
      <c r="A167" s="9" t="s">
        <v>793</v>
      </c>
      <c r="B167" s="1" t="s">
        <v>794</v>
      </c>
      <c r="C167" s="2" t="s">
        <v>25</v>
      </c>
      <c r="D167" s="3" t="s">
        <v>16</v>
      </c>
      <c r="E167" s="3" t="s">
        <v>17</v>
      </c>
      <c r="F167" s="3" t="s">
        <v>18</v>
      </c>
      <c r="G167" s="3" t="s">
        <v>19</v>
      </c>
      <c r="H167" s="4" t="s">
        <v>19</v>
      </c>
      <c r="I167" s="1" t="s">
        <v>795</v>
      </c>
      <c r="J167" s="1" t="s">
        <v>796</v>
      </c>
      <c r="K167" s="1" t="s">
        <v>797</v>
      </c>
      <c r="L167" s="3" t="str">
        <f t="shared" si="0"/>
        <v>Outstanding</v>
      </c>
      <c r="M167" s="11" t="s">
        <v>19</v>
      </c>
    </row>
    <row r="168" spans="1:13" ht="60" customHeight="1" x14ac:dyDescent="0.35">
      <c r="A168" s="9" t="s">
        <v>798</v>
      </c>
      <c r="B168" s="1" t="s">
        <v>799</v>
      </c>
      <c r="C168" s="2" t="s">
        <v>25</v>
      </c>
      <c r="D168" s="3" t="s">
        <v>16</v>
      </c>
      <c r="E168" s="3" t="s">
        <v>17</v>
      </c>
      <c r="F168" s="3" t="s">
        <v>18</v>
      </c>
      <c r="G168" s="3" t="s">
        <v>19</v>
      </c>
      <c r="H168" s="4" t="s">
        <v>19</v>
      </c>
      <c r="I168" s="1" t="s">
        <v>800</v>
      </c>
      <c r="J168" s="1" t="s">
        <v>801</v>
      </c>
      <c r="K168" s="1" t="s">
        <v>802</v>
      </c>
      <c r="L168" s="3" t="str">
        <f t="shared" si="0"/>
        <v>Outstanding</v>
      </c>
      <c r="M168" s="11" t="s">
        <v>19</v>
      </c>
    </row>
    <row r="169" spans="1:13" ht="60" customHeight="1" x14ac:dyDescent="0.35">
      <c r="A169" s="9" t="s">
        <v>803</v>
      </c>
      <c r="B169" s="1" t="s">
        <v>804</v>
      </c>
      <c r="C169" s="2" t="s">
        <v>25</v>
      </c>
      <c r="D169" s="3" t="s">
        <v>16</v>
      </c>
      <c r="E169" s="3" t="s">
        <v>17</v>
      </c>
      <c r="F169" s="3" t="s">
        <v>18</v>
      </c>
      <c r="G169" s="3" t="s">
        <v>19</v>
      </c>
      <c r="H169" s="4" t="s">
        <v>19</v>
      </c>
      <c r="I169" s="1" t="s">
        <v>805</v>
      </c>
      <c r="J169" s="1" t="s">
        <v>801</v>
      </c>
      <c r="K169" s="1" t="s">
        <v>806</v>
      </c>
      <c r="L169" s="3" t="str">
        <f t="shared" si="0"/>
        <v>Outstanding</v>
      </c>
      <c r="M169" s="11" t="s">
        <v>19</v>
      </c>
    </row>
    <row r="170" spans="1:13" ht="60" customHeight="1" x14ac:dyDescent="0.35">
      <c r="A170" s="9" t="s">
        <v>807</v>
      </c>
      <c r="B170" s="1" t="s">
        <v>808</v>
      </c>
      <c r="C170" s="2" t="s">
        <v>25</v>
      </c>
      <c r="D170" s="3" t="s">
        <v>16</v>
      </c>
      <c r="E170" s="3" t="s">
        <v>17</v>
      </c>
      <c r="F170" s="3" t="s">
        <v>18</v>
      </c>
      <c r="G170" s="3" t="s">
        <v>19</v>
      </c>
      <c r="H170" s="4" t="s">
        <v>19</v>
      </c>
      <c r="I170" s="1" t="s">
        <v>809</v>
      </c>
      <c r="J170" s="1" t="s">
        <v>810</v>
      </c>
      <c r="K170" s="1" t="s">
        <v>811</v>
      </c>
      <c r="L170" s="3" t="str">
        <f t="shared" si="0"/>
        <v>Outstanding</v>
      </c>
      <c r="M170" s="11" t="s">
        <v>19</v>
      </c>
    </row>
    <row r="171" spans="1:13" ht="60" customHeight="1" x14ac:dyDescent="0.35">
      <c r="A171" s="9" t="s">
        <v>812</v>
      </c>
      <c r="B171" s="1" t="s">
        <v>813</v>
      </c>
      <c r="C171" s="2" t="s">
        <v>25</v>
      </c>
      <c r="D171" s="3" t="s">
        <v>16</v>
      </c>
      <c r="E171" s="3" t="s">
        <v>17</v>
      </c>
      <c r="F171" s="3" t="s">
        <v>18</v>
      </c>
      <c r="G171" s="3" t="s">
        <v>19</v>
      </c>
      <c r="H171" s="4" t="s">
        <v>19</v>
      </c>
      <c r="I171" s="1" t="s">
        <v>814</v>
      </c>
      <c r="J171" s="1" t="s">
        <v>815</v>
      </c>
      <c r="K171" s="1" t="s">
        <v>816</v>
      </c>
      <c r="L171" s="3" t="str">
        <f t="shared" si="0"/>
        <v>Outstanding</v>
      </c>
      <c r="M171" s="11" t="s">
        <v>19</v>
      </c>
    </row>
    <row r="172" spans="1:13" ht="60" customHeight="1" x14ac:dyDescent="0.35">
      <c r="A172" s="9" t="s">
        <v>817</v>
      </c>
      <c r="B172" s="1" t="s">
        <v>818</v>
      </c>
      <c r="C172" s="2" t="s">
        <v>25</v>
      </c>
      <c r="D172" s="3" t="s">
        <v>16</v>
      </c>
      <c r="E172" s="3" t="s">
        <v>17</v>
      </c>
      <c r="F172" s="3" t="s">
        <v>18</v>
      </c>
      <c r="G172" s="3" t="s">
        <v>19</v>
      </c>
      <c r="H172" s="4" t="s">
        <v>19</v>
      </c>
      <c r="I172" s="1" t="s">
        <v>819</v>
      </c>
      <c r="J172" s="1" t="s">
        <v>810</v>
      </c>
      <c r="K172" s="1" t="s">
        <v>820</v>
      </c>
      <c r="L172" s="3" t="str">
        <f t="shared" si="0"/>
        <v>Outstanding</v>
      </c>
      <c r="M172" s="11" t="s">
        <v>19</v>
      </c>
    </row>
    <row r="173" spans="1:13" ht="60" customHeight="1" x14ac:dyDescent="0.35">
      <c r="A173" s="9" t="s">
        <v>821</v>
      </c>
      <c r="B173" s="1" t="s">
        <v>822</v>
      </c>
      <c r="C173" s="2" t="s">
        <v>25</v>
      </c>
      <c r="D173" s="3" t="s">
        <v>16</v>
      </c>
      <c r="E173" s="3" t="s">
        <v>17</v>
      </c>
      <c r="F173" s="3" t="s">
        <v>18</v>
      </c>
      <c r="G173" s="3" t="s">
        <v>19</v>
      </c>
      <c r="H173" s="4" t="s">
        <v>19</v>
      </c>
      <c r="I173" s="1" t="s">
        <v>823</v>
      </c>
      <c r="J173" s="1" t="s">
        <v>810</v>
      </c>
      <c r="K173" s="1" t="s">
        <v>824</v>
      </c>
      <c r="L173" s="3" t="str">
        <f t="shared" si="0"/>
        <v>Outstanding</v>
      </c>
      <c r="M173" s="11" t="s">
        <v>19</v>
      </c>
    </row>
    <row r="174" spans="1:13" ht="60" customHeight="1" x14ac:dyDescent="0.35">
      <c r="A174" s="9" t="s">
        <v>825</v>
      </c>
      <c r="B174" s="1" t="s">
        <v>826</v>
      </c>
      <c r="C174" s="2" t="s">
        <v>25</v>
      </c>
      <c r="D174" s="3" t="s">
        <v>16</v>
      </c>
      <c r="E174" s="3" t="s">
        <v>17</v>
      </c>
      <c r="F174" s="3" t="s">
        <v>18</v>
      </c>
      <c r="G174" s="3" t="s">
        <v>19</v>
      </c>
      <c r="H174" s="4" t="s">
        <v>19</v>
      </c>
      <c r="I174" s="1" t="s">
        <v>827</v>
      </c>
      <c r="J174" s="1" t="s">
        <v>828</v>
      </c>
      <c r="K174" s="1" t="s">
        <v>829</v>
      </c>
      <c r="L174" s="3" t="str">
        <f t="shared" si="0"/>
        <v>Outstanding</v>
      </c>
      <c r="M174" s="11" t="s">
        <v>19</v>
      </c>
    </row>
    <row r="175" spans="1:13" ht="60" customHeight="1" x14ac:dyDescent="0.35">
      <c r="A175" s="9" t="s">
        <v>830</v>
      </c>
      <c r="B175" s="1" t="s">
        <v>831</v>
      </c>
      <c r="C175" s="2" t="s">
        <v>25</v>
      </c>
      <c r="D175" s="3" t="s">
        <v>16</v>
      </c>
      <c r="E175" s="3" t="s">
        <v>17</v>
      </c>
      <c r="F175" s="3" t="s">
        <v>18</v>
      </c>
      <c r="G175" s="3" t="s">
        <v>19</v>
      </c>
      <c r="H175" s="4" t="s">
        <v>19</v>
      </c>
      <c r="I175" s="1" t="s">
        <v>832</v>
      </c>
      <c r="J175" s="1" t="s">
        <v>828</v>
      </c>
      <c r="K175" s="1" t="s">
        <v>833</v>
      </c>
      <c r="L175" s="3" t="str">
        <f t="shared" si="0"/>
        <v>Outstanding</v>
      </c>
      <c r="M175" s="11" t="s">
        <v>19</v>
      </c>
    </row>
    <row r="176" spans="1:13" ht="60" customHeight="1" x14ac:dyDescent="0.35">
      <c r="A176" s="9" t="s">
        <v>834</v>
      </c>
      <c r="B176" s="1" t="s">
        <v>835</v>
      </c>
      <c r="C176" s="2" t="s">
        <v>25</v>
      </c>
      <c r="D176" s="3" t="s">
        <v>16</v>
      </c>
      <c r="E176" s="3" t="s">
        <v>17</v>
      </c>
      <c r="F176" s="3" t="s">
        <v>18</v>
      </c>
      <c r="G176" s="3" t="s">
        <v>19</v>
      </c>
      <c r="H176" s="4" t="s">
        <v>19</v>
      </c>
      <c r="I176" s="1" t="s">
        <v>836</v>
      </c>
      <c r="J176" s="1" t="s">
        <v>828</v>
      </c>
      <c r="K176" s="1" t="s">
        <v>837</v>
      </c>
      <c r="L176" s="3" t="str">
        <f t="shared" si="0"/>
        <v>Outstanding</v>
      </c>
      <c r="M176" s="11" t="s">
        <v>19</v>
      </c>
    </row>
    <row r="177" spans="1:13" ht="60" customHeight="1" x14ac:dyDescent="0.35">
      <c r="A177" s="9" t="s">
        <v>838</v>
      </c>
      <c r="B177" s="1" t="s">
        <v>839</v>
      </c>
      <c r="C177" s="2" t="s">
        <v>25</v>
      </c>
      <c r="D177" s="3" t="s">
        <v>16</v>
      </c>
      <c r="E177" s="3" t="s">
        <v>17</v>
      </c>
      <c r="F177" s="3" t="s">
        <v>18</v>
      </c>
      <c r="G177" s="3" t="s">
        <v>19</v>
      </c>
      <c r="H177" s="4" t="s">
        <v>19</v>
      </c>
      <c r="I177" s="1" t="s">
        <v>840</v>
      </c>
      <c r="J177" s="1" t="s">
        <v>841</v>
      </c>
      <c r="K177" s="1" t="s">
        <v>842</v>
      </c>
      <c r="L177" s="3" t="str">
        <f t="shared" si="0"/>
        <v>Outstanding</v>
      </c>
      <c r="M177" s="11" t="s">
        <v>19</v>
      </c>
    </row>
    <row r="178" spans="1:13" ht="60" customHeight="1" x14ac:dyDescent="0.35">
      <c r="A178" s="9" t="s">
        <v>843</v>
      </c>
      <c r="B178" s="1" t="s">
        <v>844</v>
      </c>
      <c r="C178" s="2" t="s">
        <v>25</v>
      </c>
      <c r="D178" s="3" t="s">
        <v>16</v>
      </c>
      <c r="E178" s="3" t="s">
        <v>17</v>
      </c>
      <c r="F178" s="3" t="s">
        <v>18</v>
      </c>
      <c r="G178" s="3" t="s">
        <v>19</v>
      </c>
      <c r="H178" s="4" t="s">
        <v>19</v>
      </c>
      <c r="I178" s="1" t="s">
        <v>845</v>
      </c>
      <c r="J178" s="1" t="s">
        <v>846</v>
      </c>
      <c r="K178" s="1" t="s">
        <v>847</v>
      </c>
      <c r="L178" s="3" t="str">
        <f t="shared" si="0"/>
        <v>Outstanding</v>
      </c>
      <c r="M178" s="11" t="s">
        <v>19</v>
      </c>
    </row>
    <row r="179" spans="1:13" ht="60" customHeight="1" x14ac:dyDescent="0.35">
      <c r="A179" s="9" t="s">
        <v>848</v>
      </c>
      <c r="B179" s="1" t="s">
        <v>849</v>
      </c>
      <c r="C179" s="2" t="s">
        <v>25</v>
      </c>
      <c r="D179" s="3" t="s">
        <v>16</v>
      </c>
      <c r="E179" s="3" t="s">
        <v>17</v>
      </c>
      <c r="F179" s="3" t="s">
        <v>18</v>
      </c>
      <c r="G179" s="3" t="s">
        <v>19</v>
      </c>
      <c r="H179" s="4" t="s">
        <v>19</v>
      </c>
      <c r="I179" s="1" t="s">
        <v>850</v>
      </c>
      <c r="J179" s="1" t="s">
        <v>851</v>
      </c>
      <c r="K179" s="1" t="s">
        <v>852</v>
      </c>
      <c r="L179" s="3" t="str">
        <f t="shared" si="0"/>
        <v>Outstanding</v>
      </c>
      <c r="M179" s="11" t="s">
        <v>19</v>
      </c>
    </row>
    <row r="180" spans="1:13" ht="60" customHeight="1" x14ac:dyDescent="0.35">
      <c r="A180" s="9" t="s">
        <v>853</v>
      </c>
      <c r="B180" s="1" t="s">
        <v>854</v>
      </c>
      <c r="C180" s="2" t="s">
        <v>25</v>
      </c>
      <c r="D180" s="3" t="s">
        <v>16</v>
      </c>
      <c r="E180" s="3" t="s">
        <v>17</v>
      </c>
      <c r="F180" s="3" t="s">
        <v>18</v>
      </c>
      <c r="G180" s="3" t="s">
        <v>19</v>
      </c>
      <c r="H180" s="4" t="s">
        <v>19</v>
      </c>
      <c r="I180" s="1" t="s">
        <v>855</v>
      </c>
      <c r="J180" s="1" t="s">
        <v>856</v>
      </c>
      <c r="K180" s="1" t="s">
        <v>857</v>
      </c>
      <c r="L180" s="3" t="str">
        <f t="shared" si="0"/>
        <v>Outstanding</v>
      </c>
      <c r="M180" s="11" t="s">
        <v>19</v>
      </c>
    </row>
    <row r="181" spans="1:13" ht="60" customHeight="1" x14ac:dyDescent="0.35">
      <c r="A181" s="9" t="s">
        <v>858</v>
      </c>
      <c r="B181" s="1" t="s">
        <v>859</v>
      </c>
      <c r="C181" s="2" t="s">
        <v>25</v>
      </c>
      <c r="D181" s="3" t="s">
        <v>16</v>
      </c>
      <c r="E181" s="3" t="s">
        <v>17</v>
      </c>
      <c r="F181" s="3" t="s">
        <v>18</v>
      </c>
      <c r="G181" s="3" t="s">
        <v>19</v>
      </c>
      <c r="H181" s="4" t="s">
        <v>19</v>
      </c>
      <c r="I181" s="1" t="s">
        <v>860</v>
      </c>
      <c r="J181" s="1" t="s">
        <v>861</v>
      </c>
      <c r="K181" s="1" t="s">
        <v>862</v>
      </c>
      <c r="L181" s="3" t="str">
        <f t="shared" si="0"/>
        <v>Outstanding</v>
      </c>
      <c r="M181" s="11" t="s">
        <v>19</v>
      </c>
    </row>
    <row r="182" spans="1:13" ht="60" customHeight="1" x14ac:dyDescent="0.35">
      <c r="A182" s="9" t="s">
        <v>863</v>
      </c>
      <c r="B182" s="1" t="s">
        <v>864</v>
      </c>
      <c r="C182" s="2" t="s">
        <v>25</v>
      </c>
      <c r="D182" s="3" t="s">
        <v>16</v>
      </c>
      <c r="E182" s="3" t="s">
        <v>17</v>
      </c>
      <c r="F182" s="3" t="s">
        <v>18</v>
      </c>
      <c r="G182" s="3" t="s">
        <v>19</v>
      </c>
      <c r="H182" s="4" t="s">
        <v>19</v>
      </c>
      <c r="I182" s="1" t="s">
        <v>865</v>
      </c>
      <c r="J182" s="1" t="s">
        <v>866</v>
      </c>
      <c r="K182" s="1" t="s">
        <v>867</v>
      </c>
      <c r="L182" s="3" t="str">
        <f t="shared" si="0"/>
        <v>Outstanding</v>
      </c>
      <c r="M182" s="11" t="s">
        <v>19</v>
      </c>
    </row>
    <row r="183" spans="1:13" ht="60" customHeight="1" x14ac:dyDescent="0.35">
      <c r="A183" s="9" t="s">
        <v>868</v>
      </c>
      <c r="B183" s="1" t="s">
        <v>869</v>
      </c>
      <c r="C183" s="2" t="s">
        <v>25</v>
      </c>
      <c r="D183" s="3" t="s">
        <v>16</v>
      </c>
      <c r="E183" s="3" t="s">
        <v>17</v>
      </c>
      <c r="F183" s="3" t="s">
        <v>18</v>
      </c>
      <c r="G183" s="3" t="s">
        <v>19</v>
      </c>
      <c r="H183" s="4" t="s">
        <v>19</v>
      </c>
      <c r="I183" s="1" t="s">
        <v>870</v>
      </c>
      <c r="J183" s="1" t="s">
        <v>871</v>
      </c>
      <c r="K183" s="1" t="s">
        <v>872</v>
      </c>
      <c r="L183" s="3" t="str">
        <f t="shared" si="0"/>
        <v>Outstanding</v>
      </c>
      <c r="M183" s="11" t="s">
        <v>19</v>
      </c>
    </row>
    <row r="184" spans="1:13" ht="60" customHeight="1" x14ac:dyDescent="0.35">
      <c r="A184" s="9" t="s">
        <v>873</v>
      </c>
      <c r="B184" s="1" t="s">
        <v>874</v>
      </c>
      <c r="C184" s="2" t="s">
        <v>25</v>
      </c>
      <c r="D184" s="3" t="s">
        <v>16</v>
      </c>
      <c r="E184" s="3" t="s">
        <v>17</v>
      </c>
      <c r="F184" s="3" t="s">
        <v>18</v>
      </c>
      <c r="G184" s="3" t="s">
        <v>19</v>
      </c>
      <c r="H184" s="4" t="s">
        <v>19</v>
      </c>
      <c r="I184" s="1" t="s">
        <v>875</v>
      </c>
      <c r="J184" s="1" t="s">
        <v>876</v>
      </c>
      <c r="K184" s="1" t="s">
        <v>877</v>
      </c>
      <c r="L184" s="3" t="str">
        <f t="shared" si="0"/>
        <v>Outstanding</v>
      </c>
      <c r="M184" s="11" t="s">
        <v>19</v>
      </c>
    </row>
    <row r="185" spans="1:13" ht="60" customHeight="1" x14ac:dyDescent="0.35">
      <c r="A185" s="9" t="s">
        <v>878</v>
      </c>
      <c r="B185" s="1" t="s">
        <v>879</v>
      </c>
      <c r="C185" s="2" t="s">
        <v>25</v>
      </c>
      <c r="D185" s="3" t="s">
        <v>16</v>
      </c>
      <c r="E185" s="3" t="s">
        <v>17</v>
      </c>
      <c r="F185" s="3" t="s">
        <v>18</v>
      </c>
      <c r="G185" s="3" t="s">
        <v>19</v>
      </c>
      <c r="H185" s="4" t="s">
        <v>19</v>
      </c>
      <c r="I185" s="1" t="s">
        <v>880</v>
      </c>
      <c r="J185" s="1" t="s">
        <v>881</v>
      </c>
      <c r="K185" s="1" t="s">
        <v>882</v>
      </c>
      <c r="L185" s="3" t="str">
        <f t="shared" si="0"/>
        <v>Outstanding</v>
      </c>
      <c r="M185" s="11" t="s">
        <v>19</v>
      </c>
    </row>
    <row r="186" spans="1:13" ht="60" customHeight="1" x14ac:dyDescent="0.35">
      <c r="A186" s="9" t="s">
        <v>883</v>
      </c>
      <c r="B186" s="1" t="s">
        <v>884</v>
      </c>
      <c r="C186" s="2" t="s">
        <v>25</v>
      </c>
      <c r="D186" s="3" t="s">
        <v>16</v>
      </c>
      <c r="E186" s="3" t="s">
        <v>17</v>
      </c>
      <c r="F186" s="3" t="s">
        <v>18</v>
      </c>
      <c r="G186" s="3" t="s">
        <v>19</v>
      </c>
      <c r="H186" s="4" t="s">
        <v>19</v>
      </c>
      <c r="I186" s="1" t="s">
        <v>885</v>
      </c>
      <c r="J186" s="1" t="s">
        <v>886</v>
      </c>
      <c r="K186" s="1" t="s">
        <v>887</v>
      </c>
      <c r="L186" s="3" t="str">
        <f t="shared" si="0"/>
        <v>Outstanding</v>
      </c>
      <c r="M186" s="11" t="s">
        <v>19</v>
      </c>
    </row>
    <row r="187" spans="1:13" ht="60" customHeight="1" x14ac:dyDescent="0.35">
      <c r="A187" s="9" t="s">
        <v>888</v>
      </c>
      <c r="B187" s="1" t="s">
        <v>889</v>
      </c>
      <c r="C187" s="2" t="s">
        <v>25</v>
      </c>
      <c r="D187" s="3" t="s">
        <v>16</v>
      </c>
      <c r="E187" s="3" t="s">
        <v>17</v>
      </c>
      <c r="F187" s="3" t="s">
        <v>18</v>
      </c>
      <c r="G187" s="3" t="s">
        <v>19</v>
      </c>
      <c r="H187" s="4" t="s">
        <v>19</v>
      </c>
      <c r="I187" s="1" t="s">
        <v>890</v>
      </c>
      <c r="J187" s="1" t="s">
        <v>891</v>
      </c>
      <c r="K187" s="1" t="s">
        <v>892</v>
      </c>
      <c r="L187" s="3" t="str">
        <f t="shared" si="0"/>
        <v>Outstanding</v>
      </c>
      <c r="M187" s="11" t="s">
        <v>19</v>
      </c>
    </row>
    <row r="188" spans="1:13" ht="60" customHeight="1" x14ac:dyDescent="0.35">
      <c r="A188" s="9" t="s">
        <v>893</v>
      </c>
      <c r="B188" s="1" t="s">
        <v>894</v>
      </c>
      <c r="C188" s="2" t="s">
        <v>25</v>
      </c>
      <c r="D188" s="3" t="s">
        <v>16</v>
      </c>
      <c r="E188" s="3" t="s">
        <v>17</v>
      </c>
      <c r="F188" s="3" t="s">
        <v>18</v>
      </c>
      <c r="G188" s="3" t="s">
        <v>19</v>
      </c>
      <c r="H188" s="4" t="s">
        <v>19</v>
      </c>
      <c r="I188" s="1" t="s">
        <v>895</v>
      </c>
      <c r="J188" s="1" t="s">
        <v>896</v>
      </c>
      <c r="K188" s="1" t="s">
        <v>897</v>
      </c>
      <c r="L188" s="3" t="str">
        <f t="shared" si="0"/>
        <v>Outstanding</v>
      </c>
      <c r="M188" s="11" t="s">
        <v>19</v>
      </c>
    </row>
    <row r="189" spans="1:13" ht="60" customHeight="1" x14ac:dyDescent="0.35">
      <c r="A189" s="9" t="s">
        <v>898</v>
      </c>
      <c r="B189" s="1" t="s">
        <v>899</v>
      </c>
      <c r="C189" s="2" t="s">
        <v>25</v>
      </c>
      <c r="D189" s="3" t="s">
        <v>16</v>
      </c>
      <c r="E189" s="3" t="s">
        <v>17</v>
      </c>
      <c r="F189" s="3" t="s">
        <v>18</v>
      </c>
      <c r="G189" s="3" t="s">
        <v>19</v>
      </c>
      <c r="H189" s="4" t="s">
        <v>19</v>
      </c>
      <c r="I189" s="1" t="s">
        <v>900</v>
      </c>
      <c r="J189" s="1" t="s">
        <v>901</v>
      </c>
      <c r="K189" s="1" t="s">
        <v>902</v>
      </c>
      <c r="L189" s="3" t="str">
        <f t="shared" si="0"/>
        <v>Outstanding</v>
      </c>
      <c r="M189" s="11" t="s">
        <v>19</v>
      </c>
    </row>
    <row r="190" spans="1:13" ht="60" customHeight="1" x14ac:dyDescent="0.35">
      <c r="A190" s="9" t="s">
        <v>903</v>
      </c>
      <c r="B190" s="1" t="s">
        <v>904</v>
      </c>
      <c r="C190" s="2" t="s">
        <v>25</v>
      </c>
      <c r="D190" s="3" t="s">
        <v>16</v>
      </c>
      <c r="E190" s="3" t="s">
        <v>17</v>
      </c>
      <c r="F190" s="3" t="s">
        <v>18</v>
      </c>
      <c r="G190" s="3" t="s">
        <v>19</v>
      </c>
      <c r="H190" s="4" t="s">
        <v>19</v>
      </c>
      <c r="I190" s="1" t="s">
        <v>905</v>
      </c>
      <c r="J190" s="1" t="s">
        <v>906</v>
      </c>
      <c r="K190" s="1" t="s">
        <v>907</v>
      </c>
      <c r="L190" s="3" t="str">
        <f t="shared" si="0"/>
        <v>Outstanding</v>
      </c>
      <c r="M190" s="11" t="s">
        <v>19</v>
      </c>
    </row>
    <row r="191" spans="1:13" ht="60" customHeight="1" x14ac:dyDescent="0.35">
      <c r="A191" s="9" t="s">
        <v>908</v>
      </c>
      <c r="B191" s="1" t="s">
        <v>909</v>
      </c>
      <c r="C191" s="2" t="s">
        <v>25</v>
      </c>
      <c r="D191" s="3" t="s">
        <v>16</v>
      </c>
      <c r="E191" s="3" t="s">
        <v>17</v>
      </c>
      <c r="F191" s="3" t="s">
        <v>18</v>
      </c>
      <c r="G191" s="3" t="s">
        <v>19</v>
      </c>
      <c r="H191" s="4" t="s">
        <v>19</v>
      </c>
      <c r="I191" s="1" t="s">
        <v>910</v>
      </c>
      <c r="J191" s="1" t="s">
        <v>911</v>
      </c>
      <c r="K191" s="1" t="s">
        <v>912</v>
      </c>
      <c r="L191" s="3" t="str">
        <f t="shared" si="0"/>
        <v>Outstanding</v>
      </c>
      <c r="M191" s="11" t="s">
        <v>19</v>
      </c>
    </row>
    <row r="192" spans="1:13" ht="60" customHeight="1" x14ac:dyDescent="0.35">
      <c r="A192" s="9" t="s">
        <v>913</v>
      </c>
      <c r="B192" s="1" t="s">
        <v>914</v>
      </c>
      <c r="C192" s="2" t="s">
        <v>25</v>
      </c>
      <c r="D192" s="3" t="s">
        <v>16</v>
      </c>
      <c r="E192" s="3" t="s">
        <v>17</v>
      </c>
      <c r="F192" s="3" t="s">
        <v>18</v>
      </c>
      <c r="G192" s="3" t="s">
        <v>19</v>
      </c>
      <c r="H192" s="4" t="s">
        <v>19</v>
      </c>
      <c r="I192" s="1" t="s">
        <v>915</v>
      </c>
      <c r="J192" s="1" t="s">
        <v>916</v>
      </c>
      <c r="K192" s="1" t="s">
        <v>917</v>
      </c>
      <c r="L192" s="3" t="str">
        <f t="shared" si="0"/>
        <v>Outstanding</v>
      </c>
      <c r="M192" s="11" t="s">
        <v>19</v>
      </c>
    </row>
    <row r="193" spans="1:13" ht="60" customHeight="1" x14ac:dyDescent="0.35">
      <c r="A193" s="9" t="s">
        <v>918</v>
      </c>
      <c r="B193" s="1" t="s">
        <v>919</v>
      </c>
      <c r="C193" s="2" t="s">
        <v>25</v>
      </c>
      <c r="D193" s="3" t="s">
        <v>16</v>
      </c>
      <c r="E193" s="3" t="s">
        <v>17</v>
      </c>
      <c r="F193" s="3" t="s">
        <v>18</v>
      </c>
      <c r="G193" s="3" t="s">
        <v>19</v>
      </c>
      <c r="H193" s="4" t="s">
        <v>19</v>
      </c>
      <c r="I193" s="1" t="s">
        <v>920</v>
      </c>
      <c r="J193" s="1" t="s">
        <v>921</v>
      </c>
      <c r="K193" s="1" t="s">
        <v>922</v>
      </c>
      <c r="L193" s="3" t="str">
        <f t="shared" si="0"/>
        <v>Outstanding</v>
      </c>
      <c r="M193" s="11" t="s">
        <v>19</v>
      </c>
    </row>
    <row r="194" spans="1:13" ht="60" customHeight="1" x14ac:dyDescent="0.35">
      <c r="A194" s="9" t="s">
        <v>923</v>
      </c>
      <c r="B194" s="1" t="s">
        <v>924</v>
      </c>
      <c r="C194" s="2" t="s">
        <v>25</v>
      </c>
      <c r="D194" s="3" t="s">
        <v>16</v>
      </c>
      <c r="E194" s="3" t="s">
        <v>17</v>
      </c>
      <c r="F194" s="3" t="s">
        <v>18</v>
      </c>
      <c r="G194" s="3" t="s">
        <v>19</v>
      </c>
      <c r="H194" s="4" t="s">
        <v>19</v>
      </c>
      <c r="I194" s="1" t="s">
        <v>925</v>
      </c>
      <c r="J194" s="1" t="s">
        <v>926</v>
      </c>
      <c r="K194" s="1" t="s">
        <v>927</v>
      </c>
      <c r="L194" s="3" t="str">
        <f t="shared" si="0"/>
        <v>Outstanding</v>
      </c>
      <c r="M194" s="11" t="s">
        <v>19</v>
      </c>
    </row>
    <row r="195" spans="1:13" ht="60" customHeight="1" x14ac:dyDescent="0.35">
      <c r="A195" s="9" t="s">
        <v>928</v>
      </c>
      <c r="B195" s="1" t="s">
        <v>929</v>
      </c>
      <c r="C195" s="2" t="s">
        <v>25</v>
      </c>
      <c r="D195" s="3" t="s">
        <v>16</v>
      </c>
      <c r="E195" s="3" t="s">
        <v>17</v>
      </c>
      <c r="F195" s="3" t="s">
        <v>18</v>
      </c>
      <c r="G195" s="3" t="s">
        <v>19</v>
      </c>
      <c r="H195" s="4" t="s">
        <v>19</v>
      </c>
      <c r="I195" s="1" t="s">
        <v>930</v>
      </c>
      <c r="J195" s="1" t="s">
        <v>931</v>
      </c>
      <c r="K195" s="1" t="s">
        <v>932</v>
      </c>
      <c r="L195" s="3" t="str">
        <f t="shared" si="0"/>
        <v>Outstanding</v>
      </c>
      <c r="M195" s="11" t="s">
        <v>19</v>
      </c>
    </row>
    <row r="196" spans="1:13" ht="60" customHeight="1" x14ac:dyDescent="0.35">
      <c r="A196" s="9" t="s">
        <v>933</v>
      </c>
      <c r="B196" s="1" t="s">
        <v>934</v>
      </c>
      <c r="C196" s="2" t="s">
        <v>25</v>
      </c>
      <c r="D196" s="3" t="s">
        <v>16</v>
      </c>
      <c r="E196" s="3" t="s">
        <v>17</v>
      </c>
      <c r="F196" s="3" t="s">
        <v>18</v>
      </c>
      <c r="G196" s="3" t="s">
        <v>19</v>
      </c>
      <c r="H196" s="4" t="s">
        <v>19</v>
      </c>
      <c r="I196" s="1" t="s">
        <v>935</v>
      </c>
      <c r="J196" s="1" t="s">
        <v>936</v>
      </c>
      <c r="K196" s="1" t="s">
        <v>937</v>
      </c>
      <c r="L196" s="3" t="str">
        <f t="shared" si="0"/>
        <v>Outstanding</v>
      </c>
      <c r="M196" s="11" t="s">
        <v>19</v>
      </c>
    </row>
    <row r="197" spans="1:13" ht="60" customHeight="1" x14ac:dyDescent="0.35">
      <c r="A197" s="9" t="s">
        <v>938</v>
      </c>
      <c r="B197" s="1" t="s">
        <v>939</v>
      </c>
      <c r="C197" s="2" t="s">
        <v>25</v>
      </c>
      <c r="D197" s="3" t="s">
        <v>16</v>
      </c>
      <c r="E197" s="3" t="s">
        <v>17</v>
      </c>
      <c r="F197" s="3" t="s">
        <v>18</v>
      </c>
      <c r="G197" s="3" t="s">
        <v>19</v>
      </c>
      <c r="H197" s="4" t="s">
        <v>19</v>
      </c>
      <c r="I197" s="1" t="s">
        <v>940</v>
      </c>
      <c r="J197" s="1" t="s">
        <v>941</v>
      </c>
      <c r="K197" s="1" t="s">
        <v>942</v>
      </c>
      <c r="L197" s="3" t="str">
        <f t="shared" si="0"/>
        <v>Outstanding</v>
      </c>
      <c r="M197" s="11" t="s">
        <v>19</v>
      </c>
    </row>
    <row r="198" spans="1:13" ht="60" customHeight="1" x14ac:dyDescent="0.35">
      <c r="A198" s="9" t="s">
        <v>943</v>
      </c>
      <c r="B198" s="1" t="s">
        <v>944</v>
      </c>
      <c r="C198" s="2" t="s">
        <v>25</v>
      </c>
      <c r="D198" s="3" t="s">
        <v>16</v>
      </c>
      <c r="E198" s="3" t="s">
        <v>17</v>
      </c>
      <c r="F198" s="3" t="s">
        <v>18</v>
      </c>
      <c r="G198" s="3" t="s">
        <v>19</v>
      </c>
      <c r="H198" s="4" t="s">
        <v>19</v>
      </c>
      <c r="I198" s="1" t="s">
        <v>945</v>
      </c>
      <c r="J198" s="1" t="s">
        <v>946</v>
      </c>
      <c r="K198" s="1" t="s">
        <v>947</v>
      </c>
      <c r="L198" s="3" t="str">
        <f t="shared" si="0"/>
        <v>Outstanding</v>
      </c>
      <c r="M198" s="11" t="s">
        <v>19</v>
      </c>
    </row>
    <row r="199" spans="1:13" ht="60" customHeight="1" x14ac:dyDescent="0.35">
      <c r="A199" s="9" t="s">
        <v>948</v>
      </c>
      <c r="B199" s="1" t="s">
        <v>949</v>
      </c>
      <c r="C199" s="2" t="s">
        <v>25</v>
      </c>
      <c r="D199" s="3" t="s">
        <v>16</v>
      </c>
      <c r="E199" s="3" t="s">
        <v>17</v>
      </c>
      <c r="F199" s="3" t="s">
        <v>18</v>
      </c>
      <c r="G199" s="3" t="s">
        <v>19</v>
      </c>
      <c r="H199" s="4" t="s">
        <v>19</v>
      </c>
      <c r="I199" s="1" t="s">
        <v>950</v>
      </c>
      <c r="J199" s="1" t="s">
        <v>951</v>
      </c>
      <c r="K199" s="1" t="s">
        <v>952</v>
      </c>
      <c r="L199" s="3" t="str">
        <f t="shared" si="0"/>
        <v>Outstanding</v>
      </c>
      <c r="M199" s="11" t="s">
        <v>19</v>
      </c>
    </row>
    <row r="200" spans="1:13" ht="60" customHeight="1" x14ac:dyDescent="0.35">
      <c r="A200" s="9" t="s">
        <v>953</v>
      </c>
      <c r="B200" s="1" t="s">
        <v>954</v>
      </c>
      <c r="C200" s="2" t="s">
        <v>25</v>
      </c>
      <c r="D200" s="3" t="s">
        <v>16</v>
      </c>
      <c r="E200" s="3" t="s">
        <v>17</v>
      </c>
      <c r="F200" s="3" t="s">
        <v>18</v>
      </c>
      <c r="G200" s="3" t="s">
        <v>19</v>
      </c>
      <c r="H200" s="4" t="s">
        <v>19</v>
      </c>
      <c r="I200" s="1" t="s">
        <v>955</v>
      </c>
      <c r="J200" s="1" t="s">
        <v>956</v>
      </c>
      <c r="K200" s="1" t="s">
        <v>957</v>
      </c>
      <c r="L200" s="3" t="str">
        <f t="shared" si="0"/>
        <v>Outstanding</v>
      </c>
      <c r="M200" s="11" t="s">
        <v>19</v>
      </c>
    </row>
    <row r="201" spans="1:13" ht="60" customHeight="1" x14ac:dyDescent="0.35">
      <c r="A201" s="9" t="s">
        <v>958</v>
      </c>
      <c r="B201" s="1" t="s">
        <v>959</v>
      </c>
      <c r="C201" s="2" t="s">
        <v>25</v>
      </c>
      <c r="D201" s="3" t="s">
        <v>16</v>
      </c>
      <c r="E201" s="3" t="s">
        <v>17</v>
      </c>
      <c r="F201" s="3" t="s">
        <v>18</v>
      </c>
      <c r="G201" s="3" t="s">
        <v>19</v>
      </c>
      <c r="H201" s="4" t="s">
        <v>19</v>
      </c>
      <c r="I201" s="1" t="s">
        <v>960</v>
      </c>
      <c r="J201" s="1" t="s">
        <v>961</v>
      </c>
      <c r="K201" s="1" t="s">
        <v>962</v>
      </c>
      <c r="L201" s="3" t="str">
        <f t="shared" si="0"/>
        <v>Outstanding</v>
      </c>
      <c r="M201" s="11" t="s">
        <v>19</v>
      </c>
    </row>
    <row r="202" spans="1:13" ht="60" customHeight="1" x14ac:dyDescent="0.35">
      <c r="A202" s="9" t="s">
        <v>963</v>
      </c>
      <c r="B202" s="1" t="s">
        <v>964</v>
      </c>
      <c r="C202" s="2" t="s">
        <v>25</v>
      </c>
      <c r="D202" s="3" t="s">
        <v>16</v>
      </c>
      <c r="E202" s="3" t="s">
        <v>17</v>
      </c>
      <c r="F202" s="3" t="s">
        <v>18</v>
      </c>
      <c r="G202" s="3" t="s">
        <v>19</v>
      </c>
      <c r="H202" s="4" t="s">
        <v>19</v>
      </c>
      <c r="I202" s="1" t="s">
        <v>965</v>
      </c>
      <c r="J202" s="1" t="s">
        <v>966</v>
      </c>
      <c r="K202" s="1" t="s">
        <v>967</v>
      </c>
      <c r="L202" s="3" t="str">
        <f t="shared" si="0"/>
        <v>Outstanding</v>
      </c>
      <c r="M202" s="11" t="s">
        <v>19</v>
      </c>
    </row>
    <row r="203" spans="1:13" ht="60" customHeight="1" x14ac:dyDescent="0.35">
      <c r="A203" s="9" t="s">
        <v>968</v>
      </c>
      <c r="B203" s="1" t="s">
        <v>969</v>
      </c>
      <c r="C203" s="2" t="s">
        <v>25</v>
      </c>
      <c r="D203" s="3" t="s">
        <v>16</v>
      </c>
      <c r="E203" s="3" t="s">
        <v>17</v>
      </c>
      <c r="F203" s="3" t="s">
        <v>18</v>
      </c>
      <c r="G203" s="3" t="s">
        <v>19</v>
      </c>
      <c r="H203" s="4" t="s">
        <v>19</v>
      </c>
      <c r="I203" s="1" t="s">
        <v>970</v>
      </c>
      <c r="J203" s="1" t="s">
        <v>971</v>
      </c>
      <c r="K203" s="1" t="s">
        <v>972</v>
      </c>
      <c r="L203" s="3" t="str">
        <f t="shared" si="0"/>
        <v>Outstanding</v>
      </c>
      <c r="M203" s="11" t="s">
        <v>19</v>
      </c>
    </row>
    <row r="204" spans="1:13" ht="60" customHeight="1" x14ac:dyDescent="0.35">
      <c r="A204" s="9" t="s">
        <v>973</v>
      </c>
      <c r="B204" s="1" t="s">
        <v>974</v>
      </c>
      <c r="C204" s="2" t="s">
        <v>25</v>
      </c>
      <c r="D204" s="3" t="s">
        <v>16</v>
      </c>
      <c r="E204" s="3" t="s">
        <v>17</v>
      </c>
      <c r="F204" s="3" t="s">
        <v>18</v>
      </c>
      <c r="G204" s="3" t="s">
        <v>19</v>
      </c>
      <c r="H204" s="4" t="s">
        <v>19</v>
      </c>
      <c r="I204" s="1" t="s">
        <v>975</v>
      </c>
      <c r="J204" s="1" t="s">
        <v>976</v>
      </c>
      <c r="K204" s="1" t="s">
        <v>977</v>
      </c>
      <c r="L204" s="3" t="str">
        <f t="shared" si="0"/>
        <v>Outstanding</v>
      </c>
      <c r="M204" s="11" t="s">
        <v>19</v>
      </c>
    </row>
    <row r="205" spans="1:13" ht="60" customHeight="1" x14ac:dyDescent="0.35">
      <c r="A205" s="9" t="s">
        <v>978</v>
      </c>
      <c r="B205" s="1" t="s">
        <v>979</v>
      </c>
      <c r="C205" s="2" t="s">
        <v>25</v>
      </c>
      <c r="D205" s="3" t="s">
        <v>16</v>
      </c>
      <c r="E205" s="3" t="s">
        <v>17</v>
      </c>
      <c r="F205" s="3" t="s">
        <v>18</v>
      </c>
      <c r="G205" s="3" t="s">
        <v>19</v>
      </c>
      <c r="H205" s="4" t="s">
        <v>19</v>
      </c>
      <c r="I205" s="1" t="s">
        <v>980</v>
      </c>
      <c r="J205" s="1" t="s">
        <v>981</v>
      </c>
      <c r="K205" s="1" t="s">
        <v>982</v>
      </c>
      <c r="L205" s="3" t="str">
        <f t="shared" si="0"/>
        <v>Outstanding</v>
      </c>
      <c r="M205" s="11" t="s">
        <v>19</v>
      </c>
    </row>
    <row r="206" spans="1:13" ht="60" customHeight="1" x14ac:dyDescent="0.35">
      <c r="A206" s="9" t="s">
        <v>983</v>
      </c>
      <c r="B206" s="1" t="s">
        <v>984</v>
      </c>
      <c r="C206" s="2" t="s">
        <v>25</v>
      </c>
      <c r="D206" s="3" t="s">
        <v>16</v>
      </c>
      <c r="E206" s="3" t="s">
        <v>17</v>
      </c>
      <c r="F206" s="3" t="s">
        <v>18</v>
      </c>
      <c r="G206" s="3" t="s">
        <v>19</v>
      </c>
      <c r="H206" s="4" t="s">
        <v>19</v>
      </c>
      <c r="I206" s="1" t="s">
        <v>985</v>
      </c>
      <c r="J206" s="1" t="s">
        <v>986</v>
      </c>
      <c r="K206" s="1" t="s">
        <v>987</v>
      </c>
      <c r="L206" s="3" t="str">
        <f t="shared" si="0"/>
        <v>Outstanding</v>
      </c>
      <c r="M206" s="11" t="s">
        <v>19</v>
      </c>
    </row>
    <row r="207" spans="1:13" ht="60" customHeight="1" x14ac:dyDescent="0.35">
      <c r="A207" s="9" t="s">
        <v>988</v>
      </c>
      <c r="B207" s="1" t="s">
        <v>989</v>
      </c>
      <c r="C207" s="2" t="s">
        <v>25</v>
      </c>
      <c r="D207" s="3" t="s">
        <v>16</v>
      </c>
      <c r="E207" s="3" t="s">
        <v>17</v>
      </c>
      <c r="F207" s="3" t="s">
        <v>18</v>
      </c>
      <c r="G207" s="3" t="s">
        <v>19</v>
      </c>
      <c r="H207" s="4" t="s">
        <v>19</v>
      </c>
      <c r="I207" s="1" t="s">
        <v>990</v>
      </c>
      <c r="J207" s="1" t="s">
        <v>991</v>
      </c>
      <c r="K207" s="1" t="s">
        <v>992</v>
      </c>
      <c r="L207" s="3" t="str">
        <f t="shared" si="0"/>
        <v>Outstanding</v>
      </c>
      <c r="M207" s="11" t="s">
        <v>19</v>
      </c>
    </row>
    <row r="208" spans="1:13" ht="60" customHeight="1" x14ac:dyDescent="0.35">
      <c r="A208" s="9" t="s">
        <v>993</v>
      </c>
      <c r="B208" s="1" t="s">
        <v>994</v>
      </c>
      <c r="C208" s="2" t="s">
        <v>25</v>
      </c>
      <c r="D208" s="3" t="s">
        <v>16</v>
      </c>
      <c r="E208" s="3" t="s">
        <v>17</v>
      </c>
      <c r="F208" s="3" t="s">
        <v>18</v>
      </c>
      <c r="G208" s="3" t="s">
        <v>19</v>
      </c>
      <c r="H208" s="4" t="s">
        <v>19</v>
      </c>
      <c r="I208" s="1" t="s">
        <v>995</v>
      </c>
      <c r="J208" s="1" t="s">
        <v>996</v>
      </c>
      <c r="K208" s="1" t="s">
        <v>997</v>
      </c>
      <c r="L208" s="3" t="str">
        <f t="shared" si="0"/>
        <v>Outstanding</v>
      </c>
      <c r="M208" s="11" t="s">
        <v>19</v>
      </c>
    </row>
    <row r="209" spans="1:13" ht="60" customHeight="1" x14ac:dyDescent="0.35">
      <c r="A209" s="9" t="s">
        <v>998</v>
      </c>
      <c r="B209" s="1" t="s">
        <v>999</v>
      </c>
      <c r="C209" s="2" t="s">
        <v>25</v>
      </c>
      <c r="D209" s="3" t="s">
        <v>16</v>
      </c>
      <c r="E209" s="3" t="s">
        <v>17</v>
      </c>
      <c r="F209" s="3" t="s">
        <v>18</v>
      </c>
      <c r="G209" s="3" t="s">
        <v>19</v>
      </c>
      <c r="H209" s="4" t="s">
        <v>19</v>
      </c>
      <c r="I209" s="1" t="s">
        <v>1000</v>
      </c>
      <c r="J209" s="1" t="s">
        <v>1001</v>
      </c>
      <c r="K209" s="1" t="s">
        <v>1002</v>
      </c>
      <c r="L209" s="3" t="str">
        <f t="shared" si="0"/>
        <v>Outstanding</v>
      </c>
      <c r="M209" s="11" t="s">
        <v>19</v>
      </c>
    </row>
    <row r="210" spans="1:13" ht="60" customHeight="1" x14ac:dyDescent="0.35">
      <c r="A210" s="9" t="s">
        <v>1003</v>
      </c>
      <c r="B210" s="1" t="s">
        <v>1004</v>
      </c>
      <c r="C210" s="2" t="s">
        <v>25</v>
      </c>
      <c r="D210" s="3" t="s">
        <v>16</v>
      </c>
      <c r="E210" s="3" t="s">
        <v>17</v>
      </c>
      <c r="F210" s="3" t="s">
        <v>18</v>
      </c>
      <c r="G210" s="3" t="s">
        <v>19</v>
      </c>
      <c r="H210" s="4" t="s">
        <v>19</v>
      </c>
      <c r="I210" s="1" t="s">
        <v>1005</v>
      </c>
      <c r="J210" s="1" t="s">
        <v>1006</v>
      </c>
      <c r="K210" s="1" t="s">
        <v>1007</v>
      </c>
      <c r="L210" s="3" t="str">
        <f t="shared" si="0"/>
        <v>Outstanding</v>
      </c>
      <c r="M210" s="11" t="s">
        <v>19</v>
      </c>
    </row>
    <row r="211" spans="1:13" ht="60" customHeight="1" x14ac:dyDescent="0.35">
      <c r="A211" s="9" t="s">
        <v>1008</v>
      </c>
      <c r="B211" s="1" t="s">
        <v>1009</v>
      </c>
      <c r="C211" s="2" t="s">
        <v>25</v>
      </c>
      <c r="D211" s="3" t="s">
        <v>16</v>
      </c>
      <c r="E211" s="3" t="s">
        <v>17</v>
      </c>
      <c r="F211" s="3" t="s">
        <v>18</v>
      </c>
      <c r="G211" s="3" t="s">
        <v>19</v>
      </c>
      <c r="H211" s="4" t="s">
        <v>19</v>
      </c>
      <c r="I211" s="1" t="s">
        <v>1010</v>
      </c>
      <c r="J211" s="1" t="s">
        <v>1011</v>
      </c>
      <c r="K211" s="1" t="s">
        <v>1012</v>
      </c>
      <c r="L211" s="3" t="str">
        <f t="shared" si="0"/>
        <v>Outstanding</v>
      </c>
      <c r="M211" s="11" t="s">
        <v>19</v>
      </c>
    </row>
    <row r="212" spans="1:13" ht="60" customHeight="1" x14ac:dyDescent="0.35">
      <c r="A212" s="9" t="s">
        <v>1013</v>
      </c>
      <c r="B212" s="1" t="s">
        <v>1014</v>
      </c>
      <c r="C212" s="2" t="s">
        <v>25</v>
      </c>
      <c r="D212" s="3" t="s">
        <v>16</v>
      </c>
      <c r="E212" s="3" t="s">
        <v>17</v>
      </c>
      <c r="F212" s="3" t="s">
        <v>18</v>
      </c>
      <c r="G212" s="3" t="s">
        <v>19</v>
      </c>
      <c r="H212" s="4" t="s">
        <v>19</v>
      </c>
      <c r="I212" s="1" t="s">
        <v>1015</v>
      </c>
      <c r="J212" s="1" t="s">
        <v>1016</v>
      </c>
      <c r="K212" s="1" t="s">
        <v>1017</v>
      </c>
      <c r="L212" s="3" t="str">
        <f t="shared" si="0"/>
        <v>Outstanding</v>
      </c>
      <c r="M212" s="11" t="s">
        <v>19</v>
      </c>
    </row>
    <row r="213" spans="1:13" ht="60" customHeight="1" x14ac:dyDescent="0.35">
      <c r="A213" s="9" t="s">
        <v>1018</v>
      </c>
      <c r="B213" s="1" t="s">
        <v>1019</v>
      </c>
      <c r="C213" s="2" t="s">
        <v>25</v>
      </c>
      <c r="D213" s="3" t="s">
        <v>16</v>
      </c>
      <c r="E213" s="3" t="s">
        <v>17</v>
      </c>
      <c r="F213" s="3" t="s">
        <v>18</v>
      </c>
      <c r="G213" s="3" t="s">
        <v>19</v>
      </c>
      <c r="H213" s="4" t="s">
        <v>19</v>
      </c>
      <c r="I213" s="1" t="s">
        <v>1020</v>
      </c>
      <c r="J213" s="1" t="s">
        <v>1021</v>
      </c>
      <c r="K213" s="1" t="s">
        <v>1022</v>
      </c>
      <c r="L213" s="3" t="str">
        <f t="shared" si="0"/>
        <v>Outstanding</v>
      </c>
      <c r="M213" s="11" t="s">
        <v>19</v>
      </c>
    </row>
    <row r="214" spans="1:13" ht="60" customHeight="1" x14ac:dyDescent="0.35">
      <c r="A214" s="9" t="s">
        <v>1023</v>
      </c>
      <c r="B214" s="1" t="s">
        <v>1024</v>
      </c>
      <c r="C214" s="2" t="s">
        <v>119</v>
      </c>
      <c r="D214" s="3" t="s">
        <v>16</v>
      </c>
      <c r="E214" s="3" t="s">
        <v>17</v>
      </c>
      <c r="F214" s="3" t="s">
        <v>18</v>
      </c>
      <c r="G214" s="3" t="s">
        <v>19</v>
      </c>
      <c r="H214" s="4" t="s">
        <v>19</v>
      </c>
      <c r="I214" s="1" t="s">
        <v>1025</v>
      </c>
      <c r="J214" s="1" t="s">
        <v>1026</v>
      </c>
      <c r="K214" s="1" t="s">
        <v>1027</v>
      </c>
      <c r="L214" s="3" t="str">
        <f t="shared" si="0"/>
        <v>Outstanding</v>
      </c>
      <c r="M214" s="11" t="s">
        <v>19</v>
      </c>
    </row>
    <row r="215" spans="1:13" ht="60" customHeight="1" x14ac:dyDescent="0.35">
      <c r="A215" s="9" t="s">
        <v>1028</v>
      </c>
      <c r="B215" s="1" t="s">
        <v>1029</v>
      </c>
      <c r="C215" s="2" t="s">
        <v>119</v>
      </c>
      <c r="D215" s="3" t="s">
        <v>16</v>
      </c>
      <c r="E215" s="3" t="s">
        <v>17</v>
      </c>
      <c r="F215" s="3" t="s">
        <v>18</v>
      </c>
      <c r="G215" s="3" t="s">
        <v>19</v>
      </c>
      <c r="H215" s="4" t="s">
        <v>19</v>
      </c>
      <c r="I215" s="1" t="s">
        <v>1030</v>
      </c>
      <c r="J215" s="1" t="s">
        <v>1031</v>
      </c>
      <c r="K215" s="1" t="s">
        <v>1032</v>
      </c>
      <c r="L215" s="3" t="str">
        <f t="shared" si="0"/>
        <v>Outstanding</v>
      </c>
      <c r="M215" s="11" t="s">
        <v>19</v>
      </c>
    </row>
    <row r="216" spans="1:13" ht="60" customHeight="1" x14ac:dyDescent="0.35">
      <c r="A216" s="9" t="s">
        <v>1033</v>
      </c>
      <c r="B216" s="1" t="s">
        <v>1034</v>
      </c>
      <c r="C216" s="2" t="s">
        <v>119</v>
      </c>
      <c r="D216" s="3" t="s">
        <v>16</v>
      </c>
      <c r="E216" s="3" t="s">
        <v>17</v>
      </c>
      <c r="F216" s="3" t="s">
        <v>18</v>
      </c>
      <c r="G216" s="3" t="s">
        <v>19</v>
      </c>
      <c r="H216" s="4" t="s">
        <v>19</v>
      </c>
      <c r="I216" s="1" t="s">
        <v>1035</v>
      </c>
      <c r="J216" s="1" t="s">
        <v>1036</v>
      </c>
      <c r="K216" s="1" t="s">
        <v>1037</v>
      </c>
      <c r="L216" s="3" t="str">
        <f t="shared" si="0"/>
        <v>Outstanding</v>
      </c>
      <c r="M216" s="11" t="s">
        <v>19</v>
      </c>
    </row>
    <row r="217" spans="1:13" ht="60" customHeight="1" x14ac:dyDescent="0.35">
      <c r="A217" s="9" t="s">
        <v>1038</v>
      </c>
      <c r="B217" s="1" t="s">
        <v>1039</v>
      </c>
      <c r="C217" s="2" t="s">
        <v>25</v>
      </c>
      <c r="D217" s="3" t="s">
        <v>16</v>
      </c>
      <c r="E217" s="3" t="s">
        <v>17</v>
      </c>
      <c r="F217" s="3" t="s">
        <v>18</v>
      </c>
      <c r="G217" s="3" t="s">
        <v>19</v>
      </c>
      <c r="H217" s="4" t="s">
        <v>19</v>
      </c>
      <c r="I217" s="1" t="s">
        <v>1040</v>
      </c>
      <c r="J217" s="1" t="s">
        <v>1041</v>
      </c>
      <c r="K217" s="1" t="s">
        <v>1042</v>
      </c>
      <c r="L217" s="3" t="str">
        <f t="shared" si="0"/>
        <v>Outstanding</v>
      </c>
      <c r="M217" s="11" t="s">
        <v>19</v>
      </c>
    </row>
    <row r="218" spans="1:13" ht="60" customHeight="1" x14ac:dyDescent="0.35">
      <c r="A218" s="9" t="s">
        <v>1043</v>
      </c>
      <c r="B218" s="1" t="s">
        <v>1044</v>
      </c>
      <c r="C218" s="2" t="s">
        <v>25</v>
      </c>
      <c r="D218" s="3" t="s">
        <v>16</v>
      </c>
      <c r="E218" s="3" t="s">
        <v>17</v>
      </c>
      <c r="F218" s="3" t="s">
        <v>18</v>
      </c>
      <c r="G218" s="3" t="s">
        <v>19</v>
      </c>
      <c r="H218" s="4" t="s">
        <v>19</v>
      </c>
      <c r="I218" s="1" t="s">
        <v>1045</v>
      </c>
      <c r="J218" s="1" t="s">
        <v>1046</v>
      </c>
      <c r="K218" s="1" t="s">
        <v>1047</v>
      </c>
      <c r="L218" s="3" t="str">
        <f t="shared" si="0"/>
        <v>Outstanding</v>
      </c>
      <c r="M218" s="11" t="s">
        <v>19</v>
      </c>
    </row>
    <row r="219" spans="1:13" ht="60" customHeight="1" x14ac:dyDescent="0.35">
      <c r="A219" s="9" t="s">
        <v>1048</v>
      </c>
      <c r="B219" s="1" t="s">
        <v>1049</v>
      </c>
      <c r="C219" s="2" t="s">
        <v>25</v>
      </c>
      <c r="D219" s="3" t="s">
        <v>16</v>
      </c>
      <c r="E219" s="3" t="s">
        <v>17</v>
      </c>
      <c r="F219" s="3" t="s">
        <v>18</v>
      </c>
      <c r="G219" s="3" t="s">
        <v>19</v>
      </c>
      <c r="H219" s="4" t="s">
        <v>19</v>
      </c>
      <c r="I219" s="1" t="s">
        <v>1050</v>
      </c>
      <c r="J219" s="1" t="s">
        <v>1051</v>
      </c>
      <c r="K219" s="1" t="s">
        <v>1052</v>
      </c>
      <c r="L219" s="3" t="str">
        <f t="shared" si="0"/>
        <v>Outstanding</v>
      </c>
      <c r="M219" s="11" t="s">
        <v>19</v>
      </c>
    </row>
    <row r="220" spans="1:13" ht="60" customHeight="1" x14ac:dyDescent="0.35">
      <c r="A220" s="9" t="s">
        <v>1053</v>
      </c>
      <c r="B220" s="1" t="s">
        <v>1054</v>
      </c>
      <c r="C220" s="2" t="s">
        <v>25</v>
      </c>
      <c r="D220" s="3" t="s">
        <v>16</v>
      </c>
      <c r="E220" s="3" t="s">
        <v>17</v>
      </c>
      <c r="F220" s="3" t="s">
        <v>18</v>
      </c>
      <c r="G220" s="3" t="s">
        <v>19</v>
      </c>
      <c r="H220" s="4" t="s">
        <v>19</v>
      </c>
      <c r="I220" s="1" t="s">
        <v>1055</v>
      </c>
      <c r="J220" s="1" t="s">
        <v>1051</v>
      </c>
      <c r="K220" s="1" t="s">
        <v>1056</v>
      </c>
      <c r="L220" s="3" t="str">
        <f t="shared" si="0"/>
        <v>Outstanding</v>
      </c>
      <c r="M220" s="11" t="s">
        <v>19</v>
      </c>
    </row>
    <row r="221" spans="1:13" ht="60" customHeight="1" x14ac:dyDescent="0.35">
      <c r="A221" s="9" t="s">
        <v>1057</v>
      </c>
      <c r="B221" s="1" t="s">
        <v>1058</v>
      </c>
      <c r="C221" s="2" t="s">
        <v>25</v>
      </c>
      <c r="D221" s="3" t="s">
        <v>16</v>
      </c>
      <c r="E221" s="3" t="s">
        <v>17</v>
      </c>
      <c r="F221" s="3" t="s">
        <v>18</v>
      </c>
      <c r="G221" s="3" t="s">
        <v>19</v>
      </c>
      <c r="H221" s="4" t="s">
        <v>19</v>
      </c>
      <c r="I221" s="1" t="s">
        <v>1059</v>
      </c>
      <c r="J221" s="1" t="s">
        <v>1060</v>
      </c>
      <c r="K221" s="1" t="s">
        <v>1061</v>
      </c>
      <c r="L221" s="3" t="str">
        <f t="shared" si="0"/>
        <v>Outstanding</v>
      </c>
      <c r="M221" s="11" t="s">
        <v>19</v>
      </c>
    </row>
    <row r="222" spans="1:13" ht="60" customHeight="1" x14ac:dyDescent="0.35">
      <c r="A222" s="9" t="s">
        <v>1062</v>
      </c>
      <c r="B222" s="1" t="s">
        <v>1063</v>
      </c>
      <c r="C222" s="2" t="s">
        <v>25</v>
      </c>
      <c r="D222" s="3" t="s">
        <v>16</v>
      </c>
      <c r="E222" s="3" t="s">
        <v>17</v>
      </c>
      <c r="F222" s="3" t="s">
        <v>18</v>
      </c>
      <c r="G222" s="3" t="s">
        <v>19</v>
      </c>
      <c r="H222" s="4" t="s">
        <v>19</v>
      </c>
      <c r="I222" s="1" t="s">
        <v>1064</v>
      </c>
      <c r="J222" s="1" t="s">
        <v>1065</v>
      </c>
      <c r="K222" s="1" t="s">
        <v>1066</v>
      </c>
      <c r="L222" s="3" t="str">
        <f t="shared" si="0"/>
        <v>Outstanding</v>
      </c>
      <c r="M222" s="11" t="s">
        <v>19</v>
      </c>
    </row>
    <row r="223" spans="1:13" ht="60" customHeight="1" x14ac:dyDescent="0.35">
      <c r="A223" s="9" t="s">
        <v>1067</v>
      </c>
      <c r="B223" s="1" t="s">
        <v>1068</v>
      </c>
      <c r="C223" s="2" t="s">
        <v>25</v>
      </c>
      <c r="D223" s="3" t="s">
        <v>16</v>
      </c>
      <c r="E223" s="3" t="s">
        <v>17</v>
      </c>
      <c r="F223" s="3" t="s">
        <v>18</v>
      </c>
      <c r="G223" s="3" t="s">
        <v>19</v>
      </c>
      <c r="H223" s="4" t="s">
        <v>19</v>
      </c>
      <c r="I223" s="1" t="s">
        <v>1069</v>
      </c>
      <c r="J223" s="1" t="s">
        <v>1070</v>
      </c>
      <c r="K223" s="1" t="s">
        <v>1071</v>
      </c>
      <c r="L223" s="3" t="str">
        <f t="shared" si="0"/>
        <v>Outstanding</v>
      </c>
      <c r="M223" s="11" t="s">
        <v>19</v>
      </c>
    </row>
    <row r="224" spans="1:13" ht="60" customHeight="1" x14ac:dyDescent="0.35">
      <c r="A224" s="9" t="s">
        <v>1072</v>
      </c>
      <c r="B224" s="1" t="s">
        <v>1073</v>
      </c>
      <c r="C224" s="2" t="s">
        <v>25</v>
      </c>
      <c r="D224" s="3" t="s">
        <v>16</v>
      </c>
      <c r="E224" s="3" t="s">
        <v>17</v>
      </c>
      <c r="F224" s="3" t="s">
        <v>18</v>
      </c>
      <c r="G224" s="3" t="s">
        <v>19</v>
      </c>
      <c r="H224" s="4" t="s">
        <v>19</v>
      </c>
      <c r="I224" s="1" t="s">
        <v>1074</v>
      </c>
      <c r="J224" s="1" t="s">
        <v>1075</v>
      </c>
      <c r="K224" s="1" t="s">
        <v>1076</v>
      </c>
      <c r="L224" s="3" t="str">
        <f t="shared" si="0"/>
        <v>Outstanding</v>
      </c>
      <c r="M224" s="11" t="s">
        <v>19</v>
      </c>
    </row>
    <row r="225" spans="1:13" ht="60" customHeight="1" x14ac:dyDescent="0.35">
      <c r="A225" s="9" t="s">
        <v>1077</v>
      </c>
      <c r="B225" s="1" t="s">
        <v>1078</v>
      </c>
      <c r="C225" s="2" t="s">
        <v>25</v>
      </c>
      <c r="D225" s="3" t="s">
        <v>16</v>
      </c>
      <c r="E225" s="3" t="s">
        <v>17</v>
      </c>
      <c r="F225" s="3" t="s">
        <v>18</v>
      </c>
      <c r="G225" s="3" t="s">
        <v>19</v>
      </c>
      <c r="H225" s="4" t="s">
        <v>19</v>
      </c>
      <c r="I225" s="1" t="s">
        <v>1079</v>
      </c>
      <c r="J225" s="1" t="s">
        <v>1080</v>
      </c>
      <c r="K225" s="1" t="s">
        <v>1081</v>
      </c>
      <c r="L225" s="3" t="str">
        <f t="shared" si="0"/>
        <v>Outstanding</v>
      </c>
      <c r="M225" s="11" t="s">
        <v>19</v>
      </c>
    </row>
    <row r="226" spans="1:13" ht="60" customHeight="1" x14ac:dyDescent="0.35">
      <c r="A226" s="9" t="s">
        <v>1082</v>
      </c>
      <c r="B226" s="1" t="s">
        <v>1083</v>
      </c>
      <c r="C226" s="2" t="s">
        <v>25</v>
      </c>
      <c r="D226" s="3" t="s">
        <v>16</v>
      </c>
      <c r="E226" s="3" t="s">
        <v>17</v>
      </c>
      <c r="F226" s="3" t="s">
        <v>18</v>
      </c>
      <c r="G226" s="3" t="s">
        <v>19</v>
      </c>
      <c r="H226" s="4" t="s">
        <v>19</v>
      </c>
      <c r="I226" s="1" t="s">
        <v>1084</v>
      </c>
      <c r="J226" s="1" t="s">
        <v>1085</v>
      </c>
      <c r="K226" s="1" t="s">
        <v>1086</v>
      </c>
      <c r="L226" s="3" t="str">
        <f t="shared" si="0"/>
        <v>Outstanding</v>
      </c>
      <c r="M226" s="11" t="s">
        <v>19</v>
      </c>
    </row>
    <row r="227" spans="1:13" ht="60" customHeight="1" x14ac:dyDescent="0.35">
      <c r="A227" s="9" t="s">
        <v>1087</v>
      </c>
      <c r="B227" s="1" t="s">
        <v>1088</v>
      </c>
      <c r="C227" s="2" t="s">
        <v>25</v>
      </c>
      <c r="D227" s="3" t="s">
        <v>16</v>
      </c>
      <c r="E227" s="3" t="s">
        <v>17</v>
      </c>
      <c r="F227" s="3" t="s">
        <v>18</v>
      </c>
      <c r="G227" s="3" t="s">
        <v>19</v>
      </c>
      <c r="H227" s="4" t="s">
        <v>19</v>
      </c>
      <c r="I227" s="1" t="s">
        <v>1089</v>
      </c>
      <c r="J227" s="1" t="s">
        <v>1085</v>
      </c>
      <c r="K227" s="1" t="s">
        <v>1090</v>
      </c>
      <c r="L227" s="3" t="str">
        <f t="shared" si="0"/>
        <v>Outstanding</v>
      </c>
      <c r="M227" s="11" t="s">
        <v>19</v>
      </c>
    </row>
    <row r="228" spans="1:13" ht="60" customHeight="1" x14ac:dyDescent="0.35">
      <c r="A228" s="9" t="s">
        <v>1091</v>
      </c>
      <c r="B228" s="1" t="s">
        <v>1092</v>
      </c>
      <c r="C228" s="2" t="s">
        <v>25</v>
      </c>
      <c r="D228" s="3" t="s">
        <v>16</v>
      </c>
      <c r="E228" s="3" t="s">
        <v>17</v>
      </c>
      <c r="F228" s="3" t="s">
        <v>18</v>
      </c>
      <c r="G228" s="3" t="s">
        <v>19</v>
      </c>
      <c r="H228" s="4" t="s">
        <v>19</v>
      </c>
      <c r="I228" s="1" t="s">
        <v>1093</v>
      </c>
      <c r="J228" s="1" t="s">
        <v>1094</v>
      </c>
      <c r="K228" s="1" t="s">
        <v>1095</v>
      </c>
      <c r="L228" s="3" t="str">
        <f t="shared" si="0"/>
        <v>Outstanding</v>
      </c>
      <c r="M228" s="11" t="s">
        <v>19</v>
      </c>
    </row>
    <row r="229" spans="1:13" ht="60" customHeight="1" x14ac:dyDescent="0.35">
      <c r="A229" s="9" t="s">
        <v>1096</v>
      </c>
      <c r="B229" s="1" t="s">
        <v>1097</v>
      </c>
      <c r="C229" s="2" t="s">
        <v>25</v>
      </c>
      <c r="D229" s="3" t="s">
        <v>16</v>
      </c>
      <c r="E229" s="3" t="s">
        <v>17</v>
      </c>
      <c r="F229" s="3" t="s">
        <v>18</v>
      </c>
      <c r="G229" s="3" t="s">
        <v>19</v>
      </c>
      <c r="H229" s="4" t="s">
        <v>19</v>
      </c>
      <c r="I229" s="1" t="s">
        <v>1098</v>
      </c>
      <c r="J229" s="1" t="s">
        <v>1099</v>
      </c>
      <c r="K229" s="1" t="s">
        <v>1100</v>
      </c>
      <c r="L229" s="3" t="str">
        <f t="shared" si="0"/>
        <v>Outstanding</v>
      </c>
      <c r="M229" s="11" t="s">
        <v>19</v>
      </c>
    </row>
    <row r="230" spans="1:13" ht="60" customHeight="1" x14ac:dyDescent="0.35">
      <c r="A230" s="9" t="s">
        <v>1101</v>
      </c>
      <c r="B230" s="1" t="s">
        <v>1102</v>
      </c>
      <c r="C230" s="2" t="s">
        <v>25</v>
      </c>
      <c r="D230" s="3" t="s">
        <v>16</v>
      </c>
      <c r="E230" s="3" t="s">
        <v>17</v>
      </c>
      <c r="F230" s="3" t="s">
        <v>18</v>
      </c>
      <c r="G230" s="3" t="s">
        <v>19</v>
      </c>
      <c r="H230" s="4" t="s">
        <v>19</v>
      </c>
      <c r="I230" s="1" t="s">
        <v>1103</v>
      </c>
      <c r="J230" s="1" t="s">
        <v>1104</v>
      </c>
      <c r="K230" s="1" t="s">
        <v>1105</v>
      </c>
      <c r="L230" s="3" t="str">
        <f t="shared" si="0"/>
        <v>Outstanding</v>
      </c>
      <c r="M230" s="11" t="s">
        <v>19</v>
      </c>
    </row>
    <row r="231" spans="1:13" ht="60" customHeight="1" x14ac:dyDescent="0.35">
      <c r="A231" s="9" t="s">
        <v>1106</v>
      </c>
      <c r="B231" s="1" t="s">
        <v>1107</v>
      </c>
      <c r="C231" s="2" t="s">
        <v>119</v>
      </c>
      <c r="D231" s="3" t="s">
        <v>16</v>
      </c>
      <c r="E231" s="3" t="s">
        <v>17</v>
      </c>
      <c r="F231" s="3" t="s">
        <v>18</v>
      </c>
      <c r="G231" s="3" t="s">
        <v>19</v>
      </c>
      <c r="H231" s="4" t="s">
        <v>19</v>
      </c>
      <c r="I231" s="1" t="s">
        <v>1108</v>
      </c>
      <c r="J231" s="1" t="s">
        <v>1109</v>
      </c>
      <c r="K231" s="1" t="s">
        <v>1110</v>
      </c>
      <c r="L231" s="3" t="str">
        <f t="shared" si="0"/>
        <v>Outstanding</v>
      </c>
      <c r="M231" s="11" t="s">
        <v>19</v>
      </c>
    </row>
    <row r="232" spans="1:13" ht="60" customHeight="1" x14ac:dyDescent="0.35">
      <c r="A232" s="9" t="s">
        <v>1111</v>
      </c>
      <c r="B232" s="1" t="s">
        <v>1112</v>
      </c>
      <c r="C232" s="2" t="s">
        <v>119</v>
      </c>
      <c r="D232" s="3" t="s">
        <v>16</v>
      </c>
      <c r="E232" s="3" t="s">
        <v>17</v>
      </c>
      <c r="F232" s="3" t="s">
        <v>18</v>
      </c>
      <c r="G232" s="3" t="s">
        <v>19</v>
      </c>
      <c r="H232" s="4" t="s">
        <v>19</v>
      </c>
      <c r="I232" s="1" t="s">
        <v>1113</v>
      </c>
      <c r="J232" s="1" t="s">
        <v>1114</v>
      </c>
      <c r="K232" s="1" t="s">
        <v>1115</v>
      </c>
      <c r="L232" s="3" t="str">
        <f t="shared" si="0"/>
        <v>Outstanding</v>
      </c>
      <c r="M232" s="11" t="s">
        <v>19</v>
      </c>
    </row>
    <row r="233" spans="1:13" ht="60" customHeight="1" x14ac:dyDescent="0.35">
      <c r="A233" s="9" t="s">
        <v>1116</v>
      </c>
      <c r="B233" s="1" t="s">
        <v>1117</v>
      </c>
      <c r="C233" s="2" t="s">
        <v>15</v>
      </c>
      <c r="D233" s="3" t="s">
        <v>16</v>
      </c>
      <c r="E233" s="3" t="s">
        <v>17</v>
      </c>
      <c r="F233" s="3" t="s">
        <v>18</v>
      </c>
      <c r="G233" s="3" t="s">
        <v>19</v>
      </c>
      <c r="H233" s="4" t="s">
        <v>19</v>
      </c>
      <c r="I233" s="1" t="s">
        <v>1118</v>
      </c>
      <c r="J233" s="1" t="s">
        <v>1119</v>
      </c>
      <c r="K233" s="1" t="s">
        <v>1120</v>
      </c>
      <c r="L233" s="3" t="str">
        <f t="shared" si="0"/>
        <v>Outstanding</v>
      </c>
      <c r="M233" s="11" t="s">
        <v>19</v>
      </c>
    </row>
    <row r="234" spans="1:13" ht="60" customHeight="1" x14ac:dyDescent="0.35">
      <c r="A234" s="9" t="s">
        <v>1121</v>
      </c>
      <c r="B234" s="1" t="s">
        <v>1122</v>
      </c>
      <c r="C234" s="2" t="s">
        <v>25</v>
      </c>
      <c r="D234" s="3" t="s">
        <v>16</v>
      </c>
      <c r="E234" s="3" t="s">
        <v>17</v>
      </c>
      <c r="F234" s="3" t="s">
        <v>18</v>
      </c>
      <c r="G234" s="3" t="s">
        <v>19</v>
      </c>
      <c r="H234" s="4" t="s">
        <v>19</v>
      </c>
      <c r="I234" s="1" t="s">
        <v>1123</v>
      </c>
      <c r="J234" s="1" t="s">
        <v>1124</v>
      </c>
      <c r="K234" s="1" t="s">
        <v>1125</v>
      </c>
      <c r="L234" s="3" t="str">
        <f t="shared" si="0"/>
        <v>Outstanding</v>
      </c>
      <c r="M234" s="11" t="s">
        <v>19</v>
      </c>
    </row>
    <row r="235" spans="1:13" ht="60" customHeight="1" x14ac:dyDescent="0.35">
      <c r="A235" s="9" t="s">
        <v>1126</v>
      </c>
      <c r="B235" s="1" t="s">
        <v>1127</v>
      </c>
      <c r="C235" s="2" t="s">
        <v>25</v>
      </c>
      <c r="D235" s="3" t="s">
        <v>16</v>
      </c>
      <c r="E235" s="3" t="s">
        <v>17</v>
      </c>
      <c r="F235" s="3" t="s">
        <v>18</v>
      </c>
      <c r="G235" s="3" t="s">
        <v>19</v>
      </c>
      <c r="H235" s="4" t="s">
        <v>19</v>
      </c>
      <c r="I235" s="1" t="s">
        <v>1128</v>
      </c>
      <c r="J235" s="1" t="s">
        <v>1124</v>
      </c>
      <c r="K235" s="1" t="s">
        <v>1129</v>
      </c>
      <c r="L235" s="3" t="str">
        <f t="shared" si="0"/>
        <v>Outstanding</v>
      </c>
      <c r="M235" s="11" t="s">
        <v>19</v>
      </c>
    </row>
    <row r="236" spans="1:13" ht="60" customHeight="1" x14ac:dyDescent="0.35">
      <c r="A236" s="9" t="s">
        <v>1130</v>
      </c>
      <c r="B236" s="1" t="s">
        <v>1131</v>
      </c>
      <c r="C236" s="2" t="s">
        <v>119</v>
      </c>
      <c r="D236" s="3" t="s">
        <v>16</v>
      </c>
      <c r="E236" s="3" t="s">
        <v>17</v>
      </c>
      <c r="F236" s="3" t="s">
        <v>18</v>
      </c>
      <c r="G236" s="3" t="s">
        <v>19</v>
      </c>
      <c r="H236" s="4" t="s">
        <v>19</v>
      </c>
      <c r="I236" s="1" t="s">
        <v>1132</v>
      </c>
      <c r="J236" s="1" t="s">
        <v>1133</v>
      </c>
      <c r="K236" s="1" t="s">
        <v>1134</v>
      </c>
      <c r="L236" s="3" t="str">
        <f t="shared" si="0"/>
        <v>Outstanding</v>
      </c>
      <c r="M236" s="11" t="s">
        <v>19</v>
      </c>
    </row>
    <row r="237" spans="1:13" ht="60" customHeight="1" x14ac:dyDescent="0.35">
      <c r="A237" s="9" t="s">
        <v>1135</v>
      </c>
      <c r="B237" s="1" t="s">
        <v>1136</v>
      </c>
      <c r="C237" s="2" t="s">
        <v>25</v>
      </c>
      <c r="D237" s="3" t="s">
        <v>16</v>
      </c>
      <c r="E237" s="3" t="s">
        <v>17</v>
      </c>
      <c r="F237" s="3" t="s">
        <v>18</v>
      </c>
      <c r="G237" s="3" t="s">
        <v>19</v>
      </c>
      <c r="H237" s="4" t="s">
        <v>19</v>
      </c>
      <c r="I237" s="1" t="s">
        <v>1137</v>
      </c>
      <c r="J237" s="1" t="s">
        <v>1138</v>
      </c>
      <c r="K237" s="1" t="s">
        <v>1139</v>
      </c>
      <c r="L237" s="3" t="str">
        <f t="shared" si="0"/>
        <v>Outstanding</v>
      </c>
      <c r="M237" s="11" t="s">
        <v>19</v>
      </c>
    </row>
    <row r="238" spans="1:13" ht="60" customHeight="1" x14ac:dyDescent="0.35">
      <c r="A238" s="9" t="s">
        <v>1140</v>
      </c>
      <c r="B238" s="1" t="s">
        <v>1141</v>
      </c>
      <c r="C238" s="2" t="s">
        <v>25</v>
      </c>
      <c r="D238" s="3" t="s">
        <v>16</v>
      </c>
      <c r="E238" s="3" t="s">
        <v>17</v>
      </c>
      <c r="F238" s="3" t="s">
        <v>18</v>
      </c>
      <c r="G238" s="3" t="s">
        <v>19</v>
      </c>
      <c r="H238" s="4" t="s">
        <v>19</v>
      </c>
      <c r="I238" s="1" t="s">
        <v>1142</v>
      </c>
      <c r="J238" s="1" t="s">
        <v>1143</v>
      </c>
      <c r="K238" s="1" t="s">
        <v>1144</v>
      </c>
      <c r="L238" s="3" t="str">
        <f t="shared" si="0"/>
        <v>Outstanding</v>
      </c>
      <c r="M238" s="11" t="s">
        <v>19</v>
      </c>
    </row>
    <row r="239" spans="1:13" ht="60" customHeight="1" x14ac:dyDescent="0.35">
      <c r="A239" s="9" t="s">
        <v>1145</v>
      </c>
      <c r="B239" s="1" t="s">
        <v>1146</v>
      </c>
      <c r="C239" s="2" t="s">
        <v>119</v>
      </c>
      <c r="D239" s="3" t="s">
        <v>16</v>
      </c>
      <c r="E239" s="3" t="s">
        <v>17</v>
      </c>
      <c r="F239" s="3" t="s">
        <v>18</v>
      </c>
      <c r="G239" s="3" t="s">
        <v>19</v>
      </c>
      <c r="H239" s="4" t="s">
        <v>19</v>
      </c>
      <c r="I239" s="1" t="s">
        <v>1147</v>
      </c>
      <c r="J239" s="1" t="s">
        <v>1148</v>
      </c>
      <c r="K239" s="1" t="s">
        <v>1149</v>
      </c>
      <c r="L239" s="3" t="str">
        <f t="shared" si="0"/>
        <v>Outstanding</v>
      </c>
      <c r="M239" s="11" t="s">
        <v>19</v>
      </c>
    </row>
    <row r="240" spans="1:13" ht="60" customHeight="1" x14ac:dyDescent="0.35">
      <c r="A240" s="9" t="s">
        <v>1150</v>
      </c>
      <c r="B240" s="1" t="s">
        <v>1151</v>
      </c>
      <c r="C240" s="2" t="s">
        <v>119</v>
      </c>
      <c r="D240" s="3" t="s">
        <v>16</v>
      </c>
      <c r="E240" s="3" t="s">
        <v>17</v>
      </c>
      <c r="F240" s="3" t="s">
        <v>18</v>
      </c>
      <c r="G240" s="3" t="s">
        <v>19</v>
      </c>
      <c r="H240" s="4" t="s">
        <v>19</v>
      </c>
      <c r="I240" s="1" t="s">
        <v>1152</v>
      </c>
      <c r="J240" s="1" t="s">
        <v>1153</v>
      </c>
      <c r="K240" s="1" t="s">
        <v>1154</v>
      </c>
      <c r="L240" s="3" t="str">
        <f t="shared" si="0"/>
        <v>Outstanding</v>
      </c>
      <c r="M240" s="11" t="s">
        <v>19</v>
      </c>
    </row>
    <row r="241" spans="1:13" ht="60" customHeight="1" x14ac:dyDescent="0.35">
      <c r="A241" s="9" t="s">
        <v>1155</v>
      </c>
      <c r="B241" s="1" t="s">
        <v>1156</v>
      </c>
      <c r="C241" s="2" t="s">
        <v>119</v>
      </c>
      <c r="D241" s="3" t="s">
        <v>16</v>
      </c>
      <c r="E241" s="3" t="s">
        <v>17</v>
      </c>
      <c r="F241" s="3" t="s">
        <v>18</v>
      </c>
      <c r="G241" s="3" t="s">
        <v>19</v>
      </c>
      <c r="H241" s="4" t="s">
        <v>19</v>
      </c>
      <c r="I241" s="1" t="s">
        <v>1157</v>
      </c>
      <c r="J241" s="1" t="s">
        <v>1158</v>
      </c>
      <c r="K241" s="1" t="s">
        <v>1159</v>
      </c>
      <c r="L241" s="3" t="str">
        <f t="shared" si="0"/>
        <v>Outstanding</v>
      </c>
      <c r="M241" s="11" t="s">
        <v>19</v>
      </c>
    </row>
    <row r="242" spans="1:13" ht="60" customHeight="1" x14ac:dyDescent="0.35">
      <c r="A242" s="9" t="s">
        <v>1160</v>
      </c>
      <c r="B242" s="1" t="s">
        <v>1161</v>
      </c>
      <c r="C242" s="2" t="s">
        <v>119</v>
      </c>
      <c r="D242" s="3" t="s">
        <v>16</v>
      </c>
      <c r="E242" s="3" t="s">
        <v>17</v>
      </c>
      <c r="F242" s="3" t="s">
        <v>18</v>
      </c>
      <c r="G242" s="3" t="s">
        <v>19</v>
      </c>
      <c r="H242" s="4" t="s">
        <v>19</v>
      </c>
      <c r="I242" s="1" t="s">
        <v>1162</v>
      </c>
      <c r="J242" s="1" t="s">
        <v>1163</v>
      </c>
      <c r="K242" s="1" t="s">
        <v>1164</v>
      </c>
      <c r="L242" s="3" t="str">
        <f t="shared" si="0"/>
        <v>Outstanding</v>
      </c>
      <c r="M242" s="11" t="s">
        <v>19</v>
      </c>
    </row>
    <row r="243" spans="1:13" ht="60" customHeight="1" x14ac:dyDescent="0.35">
      <c r="A243" s="9" t="s">
        <v>1165</v>
      </c>
      <c r="B243" s="1" t="s">
        <v>1166</v>
      </c>
      <c r="C243" s="2" t="s">
        <v>119</v>
      </c>
      <c r="D243" s="3" t="s">
        <v>16</v>
      </c>
      <c r="E243" s="3" t="s">
        <v>17</v>
      </c>
      <c r="F243" s="3" t="s">
        <v>18</v>
      </c>
      <c r="G243" s="3" t="s">
        <v>19</v>
      </c>
      <c r="H243" s="4" t="s">
        <v>19</v>
      </c>
      <c r="I243" s="1" t="s">
        <v>1167</v>
      </c>
      <c r="J243" s="1" t="s">
        <v>1168</v>
      </c>
      <c r="K243" s="1" t="s">
        <v>1169</v>
      </c>
      <c r="L243" s="3" t="str">
        <f t="shared" si="0"/>
        <v>Outstanding</v>
      </c>
      <c r="M243" s="11" t="s">
        <v>19</v>
      </c>
    </row>
    <row r="244" spans="1:13" ht="60" customHeight="1" x14ac:dyDescent="0.35">
      <c r="A244" s="9" t="s">
        <v>1170</v>
      </c>
      <c r="B244" s="1" t="s">
        <v>1171</v>
      </c>
      <c r="C244" s="2" t="s">
        <v>119</v>
      </c>
      <c r="D244" s="3" t="s">
        <v>16</v>
      </c>
      <c r="E244" s="3" t="s">
        <v>17</v>
      </c>
      <c r="F244" s="3" t="s">
        <v>18</v>
      </c>
      <c r="G244" s="3" t="s">
        <v>19</v>
      </c>
      <c r="H244" s="4" t="s">
        <v>19</v>
      </c>
      <c r="I244" s="1" t="s">
        <v>1172</v>
      </c>
      <c r="J244" s="1" t="s">
        <v>1173</v>
      </c>
      <c r="K244" s="1" t="s">
        <v>1174</v>
      </c>
      <c r="L244" s="3" t="str">
        <f t="shared" si="0"/>
        <v>Outstanding</v>
      </c>
      <c r="M244" s="11" t="s">
        <v>19</v>
      </c>
    </row>
    <row r="245" spans="1:13" ht="60" customHeight="1" x14ac:dyDescent="0.35">
      <c r="A245" s="9" t="s">
        <v>1175</v>
      </c>
      <c r="B245" s="1" t="s">
        <v>1176</v>
      </c>
      <c r="C245" s="2" t="s">
        <v>25</v>
      </c>
      <c r="D245" s="3" t="s">
        <v>16</v>
      </c>
      <c r="E245" s="3" t="s">
        <v>17</v>
      </c>
      <c r="F245" s="3" t="s">
        <v>18</v>
      </c>
      <c r="G245" s="3" t="s">
        <v>19</v>
      </c>
      <c r="H245" s="4" t="s">
        <v>19</v>
      </c>
      <c r="I245" s="1" t="s">
        <v>1177</v>
      </c>
      <c r="J245" s="1" t="s">
        <v>1178</v>
      </c>
      <c r="K245" s="1" t="s">
        <v>1179</v>
      </c>
      <c r="L245" s="3" t="str">
        <f t="shared" si="0"/>
        <v>Outstanding</v>
      </c>
      <c r="M245" s="11" t="s">
        <v>19</v>
      </c>
    </row>
    <row r="246" spans="1:13" ht="60" customHeight="1" x14ac:dyDescent="0.35">
      <c r="A246" s="9" t="s">
        <v>1180</v>
      </c>
      <c r="B246" s="1" t="s">
        <v>1181</v>
      </c>
      <c r="C246" s="2" t="s">
        <v>25</v>
      </c>
      <c r="D246" s="3" t="s">
        <v>16</v>
      </c>
      <c r="E246" s="3" t="s">
        <v>17</v>
      </c>
      <c r="F246" s="3" t="s">
        <v>18</v>
      </c>
      <c r="G246" s="3" t="s">
        <v>19</v>
      </c>
      <c r="H246" s="4" t="s">
        <v>19</v>
      </c>
      <c r="I246" s="1" t="s">
        <v>1182</v>
      </c>
      <c r="J246" s="1" t="s">
        <v>1183</v>
      </c>
      <c r="K246" s="1" t="s">
        <v>1184</v>
      </c>
      <c r="L246" s="3" t="str">
        <f t="shared" si="0"/>
        <v>Outstanding</v>
      </c>
      <c r="M246" s="11" t="s">
        <v>19</v>
      </c>
    </row>
    <row r="247" spans="1:13" ht="60" customHeight="1" x14ac:dyDescent="0.35">
      <c r="A247" s="9" t="s">
        <v>1185</v>
      </c>
      <c r="B247" s="1" t="s">
        <v>1186</v>
      </c>
      <c r="C247" s="2" t="s">
        <v>25</v>
      </c>
      <c r="D247" s="3" t="s">
        <v>16</v>
      </c>
      <c r="E247" s="3" t="s">
        <v>17</v>
      </c>
      <c r="F247" s="3" t="s">
        <v>18</v>
      </c>
      <c r="G247" s="3" t="s">
        <v>19</v>
      </c>
      <c r="H247" s="4" t="s">
        <v>19</v>
      </c>
      <c r="I247" s="1" t="s">
        <v>1187</v>
      </c>
      <c r="J247" s="1" t="s">
        <v>1188</v>
      </c>
      <c r="K247" s="1" t="s">
        <v>1189</v>
      </c>
      <c r="L247" s="3" t="str">
        <f t="shared" si="0"/>
        <v>Outstanding</v>
      </c>
      <c r="M247" s="11" t="s">
        <v>19</v>
      </c>
    </row>
    <row r="248" spans="1:13" ht="60" customHeight="1" x14ac:dyDescent="0.35">
      <c r="A248" s="9" t="s">
        <v>1190</v>
      </c>
      <c r="B248" s="1" t="s">
        <v>1191</v>
      </c>
      <c r="C248" s="2" t="s">
        <v>25</v>
      </c>
      <c r="D248" s="3" t="s">
        <v>16</v>
      </c>
      <c r="E248" s="3" t="s">
        <v>17</v>
      </c>
      <c r="F248" s="3" t="s">
        <v>18</v>
      </c>
      <c r="G248" s="3" t="s">
        <v>19</v>
      </c>
      <c r="H248" s="4" t="s">
        <v>19</v>
      </c>
      <c r="I248" s="1" t="s">
        <v>1192</v>
      </c>
      <c r="J248" s="1" t="s">
        <v>1193</v>
      </c>
      <c r="K248" s="1" t="s">
        <v>1194</v>
      </c>
      <c r="L248" s="3" t="str">
        <f t="shared" si="0"/>
        <v>Outstanding</v>
      </c>
      <c r="M248" s="11" t="s">
        <v>19</v>
      </c>
    </row>
    <row r="249" spans="1:13" ht="60" customHeight="1" x14ac:dyDescent="0.35">
      <c r="A249" s="9" t="s">
        <v>1195</v>
      </c>
      <c r="B249" s="1" t="s">
        <v>1196</v>
      </c>
      <c r="C249" s="2" t="s">
        <v>25</v>
      </c>
      <c r="D249" s="3" t="s">
        <v>16</v>
      </c>
      <c r="E249" s="3" t="s">
        <v>17</v>
      </c>
      <c r="F249" s="3" t="s">
        <v>18</v>
      </c>
      <c r="G249" s="3" t="s">
        <v>19</v>
      </c>
      <c r="H249" s="4" t="s">
        <v>19</v>
      </c>
      <c r="I249" s="1" t="s">
        <v>1197</v>
      </c>
      <c r="J249" s="1" t="s">
        <v>1198</v>
      </c>
      <c r="K249" s="1" t="s">
        <v>1199</v>
      </c>
      <c r="L249" s="3" t="str">
        <f t="shared" si="0"/>
        <v>Outstanding</v>
      </c>
      <c r="M249" s="11" t="s">
        <v>19</v>
      </c>
    </row>
    <row r="250" spans="1:13" ht="60" customHeight="1" x14ac:dyDescent="0.35">
      <c r="A250" s="9" t="s">
        <v>1200</v>
      </c>
      <c r="B250" s="1" t="s">
        <v>1201</v>
      </c>
      <c r="C250" s="2" t="s">
        <v>25</v>
      </c>
      <c r="D250" s="3" t="s">
        <v>16</v>
      </c>
      <c r="E250" s="3" t="s">
        <v>17</v>
      </c>
      <c r="F250" s="3" t="s">
        <v>18</v>
      </c>
      <c r="G250" s="3" t="s">
        <v>19</v>
      </c>
      <c r="H250" s="4" t="s">
        <v>19</v>
      </c>
      <c r="I250" s="1" t="s">
        <v>1202</v>
      </c>
      <c r="J250" s="1" t="s">
        <v>1203</v>
      </c>
      <c r="K250" s="1" t="s">
        <v>1204</v>
      </c>
      <c r="L250" s="3" t="str">
        <f t="shared" si="0"/>
        <v>Outstanding</v>
      </c>
      <c r="M250" s="11" t="s">
        <v>19</v>
      </c>
    </row>
    <row r="251" spans="1:13" ht="60" customHeight="1" x14ac:dyDescent="0.35">
      <c r="A251" s="9" t="s">
        <v>1205</v>
      </c>
      <c r="B251" s="1" t="s">
        <v>1206</v>
      </c>
      <c r="C251" s="2" t="s">
        <v>25</v>
      </c>
      <c r="D251" s="3" t="s">
        <v>16</v>
      </c>
      <c r="E251" s="3" t="s">
        <v>17</v>
      </c>
      <c r="F251" s="3" t="s">
        <v>18</v>
      </c>
      <c r="G251" s="3" t="s">
        <v>19</v>
      </c>
      <c r="H251" s="4" t="s">
        <v>19</v>
      </c>
      <c r="I251" s="1" t="s">
        <v>1207</v>
      </c>
      <c r="J251" s="1" t="s">
        <v>1208</v>
      </c>
      <c r="K251" s="1" t="s">
        <v>1209</v>
      </c>
      <c r="L251" s="3" t="str">
        <f t="shared" si="0"/>
        <v>Outstanding</v>
      </c>
      <c r="M251" s="11" t="s">
        <v>19</v>
      </c>
    </row>
    <row r="252" spans="1:13" ht="60" customHeight="1" x14ac:dyDescent="0.35">
      <c r="A252" s="9" t="s">
        <v>1210</v>
      </c>
      <c r="B252" s="1" t="s">
        <v>1211</v>
      </c>
      <c r="C252" s="2" t="s">
        <v>25</v>
      </c>
      <c r="D252" s="3" t="s">
        <v>16</v>
      </c>
      <c r="E252" s="3" t="s">
        <v>17</v>
      </c>
      <c r="F252" s="3" t="s">
        <v>18</v>
      </c>
      <c r="G252" s="3" t="s">
        <v>19</v>
      </c>
      <c r="H252" s="4" t="s">
        <v>19</v>
      </c>
      <c r="I252" s="1" t="s">
        <v>1212</v>
      </c>
      <c r="J252" s="1" t="s">
        <v>1213</v>
      </c>
      <c r="K252" s="1" t="s">
        <v>1214</v>
      </c>
      <c r="L252" s="3" t="str">
        <f t="shared" si="0"/>
        <v>Outstanding</v>
      </c>
      <c r="M252" s="11" t="s">
        <v>19</v>
      </c>
    </row>
    <row r="253" spans="1:13" ht="60" customHeight="1" x14ac:dyDescent="0.35">
      <c r="A253" s="9" t="s">
        <v>1215</v>
      </c>
      <c r="B253" s="1" t="s">
        <v>1216</v>
      </c>
      <c r="C253" s="2" t="s">
        <v>25</v>
      </c>
      <c r="D253" s="3" t="s">
        <v>16</v>
      </c>
      <c r="E253" s="3" t="s">
        <v>17</v>
      </c>
      <c r="F253" s="3" t="s">
        <v>18</v>
      </c>
      <c r="G253" s="3" t="s">
        <v>19</v>
      </c>
      <c r="H253" s="4" t="s">
        <v>19</v>
      </c>
      <c r="I253" s="1" t="s">
        <v>1217</v>
      </c>
      <c r="J253" s="1" t="s">
        <v>1218</v>
      </c>
      <c r="K253" s="1" t="s">
        <v>1219</v>
      </c>
      <c r="L253" s="3" t="str">
        <f t="shared" si="0"/>
        <v>Outstanding</v>
      </c>
      <c r="M253" s="11" t="s">
        <v>19</v>
      </c>
    </row>
    <row r="254" spans="1:13" ht="60" customHeight="1" x14ac:dyDescent="0.35">
      <c r="A254" s="9" t="s">
        <v>1220</v>
      </c>
      <c r="B254" s="1" t="s">
        <v>1221</v>
      </c>
      <c r="C254" s="2" t="s">
        <v>25</v>
      </c>
      <c r="D254" s="3" t="s">
        <v>16</v>
      </c>
      <c r="E254" s="3" t="s">
        <v>17</v>
      </c>
      <c r="F254" s="3" t="s">
        <v>18</v>
      </c>
      <c r="G254" s="3" t="s">
        <v>19</v>
      </c>
      <c r="H254" s="4" t="s">
        <v>19</v>
      </c>
      <c r="I254" s="1" t="s">
        <v>1222</v>
      </c>
      <c r="J254" s="1" t="s">
        <v>1213</v>
      </c>
      <c r="K254" s="1" t="s">
        <v>1223</v>
      </c>
      <c r="L254" s="3" t="str">
        <f t="shared" si="0"/>
        <v>Outstanding</v>
      </c>
      <c r="M254" s="11" t="s">
        <v>19</v>
      </c>
    </row>
    <row r="255" spans="1:13" ht="60" customHeight="1" x14ac:dyDescent="0.35">
      <c r="A255" s="9" t="s">
        <v>1224</v>
      </c>
      <c r="B255" s="1" t="s">
        <v>1225</v>
      </c>
      <c r="C255" s="2" t="s">
        <v>25</v>
      </c>
      <c r="D255" s="3" t="s">
        <v>16</v>
      </c>
      <c r="E255" s="3" t="s">
        <v>17</v>
      </c>
      <c r="F255" s="3" t="s">
        <v>18</v>
      </c>
      <c r="G255" s="3" t="s">
        <v>19</v>
      </c>
      <c r="H255" s="4" t="s">
        <v>19</v>
      </c>
      <c r="I255" s="1" t="s">
        <v>1226</v>
      </c>
      <c r="J255" s="1" t="s">
        <v>1213</v>
      </c>
      <c r="K255" s="1" t="s">
        <v>1227</v>
      </c>
      <c r="L255" s="3" t="str">
        <f t="shared" si="0"/>
        <v>Outstanding</v>
      </c>
      <c r="M255" s="11" t="s">
        <v>19</v>
      </c>
    </row>
    <row r="256" spans="1:13" ht="60" customHeight="1" x14ac:dyDescent="0.35">
      <c r="A256" s="9" t="s">
        <v>1228</v>
      </c>
      <c r="B256" s="1" t="s">
        <v>1229</v>
      </c>
      <c r="C256" s="2" t="s">
        <v>25</v>
      </c>
      <c r="D256" s="3" t="s">
        <v>16</v>
      </c>
      <c r="E256" s="3" t="s">
        <v>17</v>
      </c>
      <c r="F256" s="3" t="s">
        <v>18</v>
      </c>
      <c r="G256" s="3" t="s">
        <v>19</v>
      </c>
      <c r="H256" s="4" t="s">
        <v>19</v>
      </c>
      <c r="I256" s="1" t="s">
        <v>1230</v>
      </c>
      <c r="J256" s="1" t="s">
        <v>1218</v>
      </c>
      <c r="K256" s="1" t="s">
        <v>1231</v>
      </c>
      <c r="L256" s="3" t="str">
        <f t="shared" si="0"/>
        <v>Outstanding</v>
      </c>
      <c r="M256" s="11" t="s">
        <v>19</v>
      </c>
    </row>
    <row r="257" spans="1:13" ht="60" customHeight="1" x14ac:dyDescent="0.35">
      <c r="A257" s="9" t="s">
        <v>1232</v>
      </c>
      <c r="B257" s="1" t="s">
        <v>1233</v>
      </c>
      <c r="C257" s="2" t="s">
        <v>25</v>
      </c>
      <c r="D257" s="3" t="s">
        <v>16</v>
      </c>
      <c r="E257" s="3" t="s">
        <v>17</v>
      </c>
      <c r="F257" s="3" t="s">
        <v>18</v>
      </c>
      <c r="G257" s="3" t="s">
        <v>19</v>
      </c>
      <c r="H257" s="4" t="s">
        <v>19</v>
      </c>
      <c r="I257" s="1" t="s">
        <v>1234</v>
      </c>
      <c r="J257" s="1" t="s">
        <v>1213</v>
      </c>
      <c r="K257" s="1" t="s">
        <v>1235</v>
      </c>
      <c r="L257" s="3" t="str">
        <f t="shared" ref="L257:L367" si="1">IF(OR(G257="Implemented",G257="Compensated"),"Resolved",IF(OR(G257="Risk Accepted",G257="N/A"),"Excluded",IF(G257="Testing","Testing","Outstanding")))</f>
        <v>Outstanding</v>
      </c>
      <c r="M257" s="11" t="s">
        <v>19</v>
      </c>
    </row>
    <row r="258" spans="1:13" ht="60" customHeight="1" x14ac:dyDescent="0.35">
      <c r="A258" s="9" t="s">
        <v>1236</v>
      </c>
      <c r="B258" s="1" t="s">
        <v>1237</v>
      </c>
      <c r="C258" s="2" t="s">
        <v>25</v>
      </c>
      <c r="D258" s="3" t="s">
        <v>16</v>
      </c>
      <c r="E258" s="3" t="s">
        <v>17</v>
      </c>
      <c r="F258" s="3" t="s">
        <v>18</v>
      </c>
      <c r="G258" s="3" t="s">
        <v>19</v>
      </c>
      <c r="H258" s="4" t="s">
        <v>19</v>
      </c>
      <c r="I258" s="1" t="s">
        <v>1238</v>
      </c>
      <c r="J258" s="1" t="s">
        <v>1213</v>
      </c>
      <c r="K258" s="1" t="s">
        <v>1239</v>
      </c>
      <c r="L258" s="3" t="str">
        <f t="shared" si="1"/>
        <v>Outstanding</v>
      </c>
      <c r="M258" s="11" t="s">
        <v>19</v>
      </c>
    </row>
    <row r="259" spans="1:13" ht="60" customHeight="1" x14ac:dyDescent="0.35">
      <c r="A259" s="9" t="s">
        <v>1240</v>
      </c>
      <c r="B259" s="1" t="s">
        <v>1241</v>
      </c>
      <c r="C259" s="2" t="s">
        <v>25</v>
      </c>
      <c r="D259" s="3" t="s">
        <v>16</v>
      </c>
      <c r="E259" s="3" t="s">
        <v>17</v>
      </c>
      <c r="F259" s="3" t="s">
        <v>18</v>
      </c>
      <c r="G259" s="3" t="s">
        <v>19</v>
      </c>
      <c r="H259" s="4" t="s">
        <v>19</v>
      </c>
      <c r="I259" s="1" t="s">
        <v>1242</v>
      </c>
      <c r="J259" s="1" t="s">
        <v>1213</v>
      </c>
      <c r="K259" s="1" t="s">
        <v>1243</v>
      </c>
      <c r="L259" s="3" t="str">
        <f t="shared" si="1"/>
        <v>Outstanding</v>
      </c>
      <c r="M259" s="11" t="s">
        <v>19</v>
      </c>
    </row>
    <row r="260" spans="1:13" ht="60" customHeight="1" x14ac:dyDescent="0.35">
      <c r="A260" s="9" t="s">
        <v>1244</v>
      </c>
      <c r="B260" s="1" t="s">
        <v>1245</v>
      </c>
      <c r="C260" s="2" t="s">
        <v>25</v>
      </c>
      <c r="D260" s="3" t="s">
        <v>16</v>
      </c>
      <c r="E260" s="3" t="s">
        <v>17</v>
      </c>
      <c r="F260" s="3" t="s">
        <v>18</v>
      </c>
      <c r="G260" s="3" t="s">
        <v>19</v>
      </c>
      <c r="H260" s="4" t="s">
        <v>19</v>
      </c>
      <c r="I260" s="1" t="s">
        <v>1246</v>
      </c>
      <c r="J260" s="1" t="s">
        <v>1213</v>
      </c>
      <c r="K260" s="1" t="s">
        <v>1247</v>
      </c>
      <c r="L260" s="3" t="str">
        <f t="shared" si="1"/>
        <v>Outstanding</v>
      </c>
      <c r="M260" s="11" t="s">
        <v>19</v>
      </c>
    </row>
    <row r="261" spans="1:13" ht="60" customHeight="1" x14ac:dyDescent="0.35">
      <c r="A261" s="9" t="s">
        <v>1248</v>
      </c>
      <c r="B261" s="1" t="s">
        <v>1249</v>
      </c>
      <c r="C261" s="2" t="s">
        <v>25</v>
      </c>
      <c r="D261" s="3" t="s">
        <v>16</v>
      </c>
      <c r="E261" s="3" t="s">
        <v>17</v>
      </c>
      <c r="F261" s="3" t="s">
        <v>18</v>
      </c>
      <c r="G261" s="3" t="s">
        <v>19</v>
      </c>
      <c r="H261" s="4" t="s">
        <v>19</v>
      </c>
      <c r="I261" s="1" t="s">
        <v>1250</v>
      </c>
      <c r="J261" s="1" t="s">
        <v>1213</v>
      </c>
      <c r="K261" s="1" t="s">
        <v>1251</v>
      </c>
      <c r="L261" s="3" t="str">
        <f t="shared" si="1"/>
        <v>Outstanding</v>
      </c>
      <c r="M261" s="11" t="s">
        <v>19</v>
      </c>
    </row>
    <row r="262" spans="1:13" ht="60" customHeight="1" x14ac:dyDescent="0.35">
      <c r="A262" s="9" t="s">
        <v>1252</v>
      </c>
      <c r="B262" s="1" t="s">
        <v>1253</v>
      </c>
      <c r="C262" s="2" t="s">
        <v>25</v>
      </c>
      <c r="D262" s="3" t="s">
        <v>16</v>
      </c>
      <c r="E262" s="3" t="s">
        <v>17</v>
      </c>
      <c r="F262" s="3" t="s">
        <v>18</v>
      </c>
      <c r="G262" s="3" t="s">
        <v>19</v>
      </c>
      <c r="H262" s="4" t="s">
        <v>19</v>
      </c>
      <c r="I262" s="1" t="s">
        <v>1254</v>
      </c>
      <c r="J262" s="1" t="s">
        <v>1213</v>
      </c>
      <c r="K262" s="1" t="s">
        <v>1255</v>
      </c>
      <c r="L262" s="3" t="str">
        <f t="shared" si="1"/>
        <v>Outstanding</v>
      </c>
      <c r="M262" s="11" t="s">
        <v>19</v>
      </c>
    </row>
    <row r="263" spans="1:13" ht="60" customHeight="1" x14ac:dyDescent="0.35">
      <c r="A263" s="9" t="s">
        <v>1256</v>
      </c>
      <c r="B263" s="1" t="s">
        <v>1257</v>
      </c>
      <c r="C263" s="2" t="s">
        <v>25</v>
      </c>
      <c r="D263" s="3" t="s">
        <v>16</v>
      </c>
      <c r="E263" s="3" t="s">
        <v>17</v>
      </c>
      <c r="F263" s="3" t="s">
        <v>18</v>
      </c>
      <c r="G263" s="3" t="s">
        <v>19</v>
      </c>
      <c r="H263" s="4" t="s">
        <v>19</v>
      </c>
      <c r="I263" s="1" t="s">
        <v>1258</v>
      </c>
      <c r="J263" s="1" t="s">
        <v>1213</v>
      </c>
      <c r="K263" s="1" t="s">
        <v>1259</v>
      </c>
      <c r="L263" s="3" t="str">
        <f t="shared" si="1"/>
        <v>Outstanding</v>
      </c>
      <c r="M263" s="11" t="s">
        <v>19</v>
      </c>
    </row>
    <row r="264" spans="1:13" ht="60" customHeight="1" x14ac:dyDescent="0.35">
      <c r="A264" s="9" t="s">
        <v>1260</v>
      </c>
      <c r="B264" s="1" t="s">
        <v>1261</v>
      </c>
      <c r="C264" s="2" t="s">
        <v>25</v>
      </c>
      <c r="D264" s="3" t="s">
        <v>16</v>
      </c>
      <c r="E264" s="3" t="s">
        <v>17</v>
      </c>
      <c r="F264" s="3" t="s">
        <v>18</v>
      </c>
      <c r="G264" s="3" t="s">
        <v>19</v>
      </c>
      <c r="H264" s="4" t="s">
        <v>19</v>
      </c>
      <c r="I264" s="1" t="s">
        <v>1262</v>
      </c>
      <c r="J264" s="1" t="s">
        <v>1213</v>
      </c>
      <c r="K264" s="1" t="s">
        <v>1263</v>
      </c>
      <c r="L264" s="3" t="str">
        <f t="shared" si="1"/>
        <v>Outstanding</v>
      </c>
      <c r="M264" s="11" t="s">
        <v>19</v>
      </c>
    </row>
    <row r="265" spans="1:13" ht="60" customHeight="1" x14ac:dyDescent="0.35">
      <c r="A265" s="9" t="s">
        <v>1264</v>
      </c>
      <c r="B265" s="1" t="s">
        <v>1265</v>
      </c>
      <c r="C265" s="2" t="s">
        <v>25</v>
      </c>
      <c r="D265" s="3" t="s">
        <v>16</v>
      </c>
      <c r="E265" s="3" t="s">
        <v>17</v>
      </c>
      <c r="F265" s="3" t="s">
        <v>18</v>
      </c>
      <c r="G265" s="3" t="s">
        <v>19</v>
      </c>
      <c r="H265" s="4" t="s">
        <v>19</v>
      </c>
      <c r="I265" s="1" t="s">
        <v>1266</v>
      </c>
      <c r="J265" s="1" t="s">
        <v>1213</v>
      </c>
      <c r="K265" s="1" t="s">
        <v>1267</v>
      </c>
      <c r="L265" s="3" t="str">
        <f t="shared" si="1"/>
        <v>Outstanding</v>
      </c>
      <c r="M265" s="11" t="s">
        <v>19</v>
      </c>
    </row>
    <row r="266" spans="1:13" ht="60" customHeight="1" x14ac:dyDescent="0.35">
      <c r="A266" s="9" t="s">
        <v>1268</v>
      </c>
      <c r="B266" s="1" t="s">
        <v>1269</v>
      </c>
      <c r="C266" s="2" t="s">
        <v>25</v>
      </c>
      <c r="D266" s="3" t="s">
        <v>16</v>
      </c>
      <c r="E266" s="3" t="s">
        <v>17</v>
      </c>
      <c r="F266" s="3" t="s">
        <v>18</v>
      </c>
      <c r="G266" s="3" t="s">
        <v>19</v>
      </c>
      <c r="H266" s="4" t="s">
        <v>19</v>
      </c>
      <c r="I266" s="1" t="s">
        <v>1270</v>
      </c>
      <c r="J266" s="1" t="s">
        <v>1213</v>
      </c>
      <c r="K266" s="1" t="s">
        <v>1271</v>
      </c>
      <c r="L266" s="3" t="str">
        <f t="shared" si="1"/>
        <v>Outstanding</v>
      </c>
      <c r="M266" s="11" t="s">
        <v>19</v>
      </c>
    </row>
    <row r="267" spans="1:13" ht="60" customHeight="1" x14ac:dyDescent="0.35">
      <c r="A267" s="9" t="s">
        <v>1272</v>
      </c>
      <c r="B267" s="1" t="s">
        <v>1273</v>
      </c>
      <c r="C267" s="2" t="s">
        <v>25</v>
      </c>
      <c r="D267" s="3" t="s">
        <v>16</v>
      </c>
      <c r="E267" s="3" t="s">
        <v>17</v>
      </c>
      <c r="F267" s="3" t="s">
        <v>18</v>
      </c>
      <c r="G267" s="3" t="s">
        <v>19</v>
      </c>
      <c r="H267" s="4" t="s">
        <v>19</v>
      </c>
      <c r="I267" s="1" t="s">
        <v>1274</v>
      </c>
      <c r="J267" s="1" t="s">
        <v>1275</v>
      </c>
      <c r="K267" s="1" t="s">
        <v>1276</v>
      </c>
      <c r="L267" s="3" t="str">
        <f t="shared" si="1"/>
        <v>Outstanding</v>
      </c>
      <c r="M267" s="11" t="s">
        <v>19</v>
      </c>
    </row>
    <row r="268" spans="1:13" ht="60" customHeight="1" x14ac:dyDescent="0.35">
      <c r="A268" s="9" t="s">
        <v>1277</v>
      </c>
      <c r="B268" s="1" t="s">
        <v>1278</v>
      </c>
      <c r="C268" s="2" t="s">
        <v>25</v>
      </c>
      <c r="D268" s="3" t="s">
        <v>16</v>
      </c>
      <c r="E268" s="3" t="s">
        <v>17</v>
      </c>
      <c r="F268" s="3" t="s">
        <v>18</v>
      </c>
      <c r="G268" s="3" t="s">
        <v>19</v>
      </c>
      <c r="H268" s="4" t="s">
        <v>19</v>
      </c>
      <c r="I268" s="1" t="s">
        <v>1279</v>
      </c>
      <c r="J268" s="1" t="s">
        <v>1280</v>
      </c>
      <c r="K268" s="1" t="s">
        <v>1281</v>
      </c>
      <c r="L268" s="3" t="str">
        <f t="shared" si="1"/>
        <v>Outstanding</v>
      </c>
      <c r="M268" s="11" t="s">
        <v>19</v>
      </c>
    </row>
    <row r="269" spans="1:13" ht="60" customHeight="1" x14ac:dyDescent="0.35">
      <c r="A269" s="9" t="s">
        <v>1282</v>
      </c>
      <c r="B269" s="1" t="s">
        <v>1283</v>
      </c>
      <c r="C269" s="2" t="s">
        <v>25</v>
      </c>
      <c r="D269" s="3" t="s">
        <v>16</v>
      </c>
      <c r="E269" s="3" t="s">
        <v>17</v>
      </c>
      <c r="F269" s="3" t="s">
        <v>18</v>
      </c>
      <c r="G269" s="3" t="s">
        <v>19</v>
      </c>
      <c r="H269" s="4" t="s">
        <v>19</v>
      </c>
      <c r="I269" s="1" t="s">
        <v>1284</v>
      </c>
      <c r="J269" s="1" t="s">
        <v>1285</v>
      </c>
      <c r="K269" s="1" t="s">
        <v>1286</v>
      </c>
      <c r="L269" s="3" t="str">
        <f t="shared" si="1"/>
        <v>Outstanding</v>
      </c>
      <c r="M269" s="11" t="s">
        <v>19</v>
      </c>
    </row>
    <row r="270" spans="1:13" ht="60" customHeight="1" x14ac:dyDescent="0.35">
      <c r="A270" s="9" t="s">
        <v>1287</v>
      </c>
      <c r="B270" s="1" t="s">
        <v>1288</v>
      </c>
      <c r="C270" s="2" t="s">
        <v>25</v>
      </c>
      <c r="D270" s="3" t="s">
        <v>16</v>
      </c>
      <c r="E270" s="3" t="s">
        <v>17</v>
      </c>
      <c r="F270" s="3" t="s">
        <v>18</v>
      </c>
      <c r="G270" s="3" t="s">
        <v>19</v>
      </c>
      <c r="H270" s="4" t="s">
        <v>19</v>
      </c>
      <c r="I270" s="1" t="s">
        <v>1289</v>
      </c>
      <c r="J270" s="1" t="s">
        <v>1290</v>
      </c>
      <c r="K270" s="1" t="s">
        <v>1291</v>
      </c>
      <c r="L270" s="3" t="str">
        <f t="shared" si="1"/>
        <v>Outstanding</v>
      </c>
      <c r="M270" s="11" t="s">
        <v>19</v>
      </c>
    </row>
    <row r="271" spans="1:13" ht="60" customHeight="1" x14ac:dyDescent="0.35">
      <c r="A271" s="9" t="s">
        <v>1292</v>
      </c>
      <c r="B271" s="1" t="s">
        <v>1293</v>
      </c>
      <c r="C271" s="2" t="s">
        <v>25</v>
      </c>
      <c r="D271" s="3" t="s">
        <v>16</v>
      </c>
      <c r="E271" s="3" t="s">
        <v>17</v>
      </c>
      <c r="F271" s="3" t="s">
        <v>18</v>
      </c>
      <c r="G271" s="3" t="s">
        <v>19</v>
      </c>
      <c r="H271" s="4" t="s">
        <v>19</v>
      </c>
      <c r="I271" s="1" t="s">
        <v>1294</v>
      </c>
      <c r="J271" s="1" t="s">
        <v>1295</v>
      </c>
      <c r="K271" s="1" t="s">
        <v>1296</v>
      </c>
      <c r="L271" s="3" t="str">
        <f t="shared" si="1"/>
        <v>Outstanding</v>
      </c>
      <c r="M271" s="11" t="s">
        <v>19</v>
      </c>
    </row>
    <row r="272" spans="1:13" ht="60" customHeight="1" x14ac:dyDescent="0.35">
      <c r="A272" s="9" t="s">
        <v>1297</v>
      </c>
      <c r="B272" s="1" t="s">
        <v>1298</v>
      </c>
      <c r="C272" s="2" t="s">
        <v>15</v>
      </c>
      <c r="D272" s="3" t="s">
        <v>16</v>
      </c>
      <c r="E272" s="3" t="s">
        <v>17</v>
      </c>
      <c r="F272" s="3" t="s">
        <v>18</v>
      </c>
      <c r="G272" s="3" t="s">
        <v>19</v>
      </c>
      <c r="H272" s="4" t="s">
        <v>19</v>
      </c>
      <c r="I272" s="1" t="s">
        <v>1299</v>
      </c>
      <c r="J272" s="1" t="s">
        <v>1300</v>
      </c>
      <c r="K272" s="1" t="s">
        <v>1301</v>
      </c>
      <c r="L272" s="3" t="str">
        <f t="shared" si="1"/>
        <v>Outstanding</v>
      </c>
      <c r="M272" s="11" t="s">
        <v>19</v>
      </c>
    </row>
    <row r="273" spans="1:13" ht="60" customHeight="1" x14ac:dyDescent="0.35">
      <c r="A273" s="9" t="s">
        <v>1302</v>
      </c>
      <c r="B273" s="1" t="s">
        <v>1303</v>
      </c>
      <c r="C273" s="2" t="s">
        <v>15</v>
      </c>
      <c r="D273" s="3" t="s">
        <v>16</v>
      </c>
      <c r="E273" s="3" t="s">
        <v>17</v>
      </c>
      <c r="F273" s="3" t="s">
        <v>18</v>
      </c>
      <c r="G273" s="3" t="s">
        <v>19</v>
      </c>
      <c r="H273" s="4" t="s">
        <v>19</v>
      </c>
      <c r="I273" s="1" t="s">
        <v>1304</v>
      </c>
      <c r="J273" s="1" t="s">
        <v>1305</v>
      </c>
      <c r="K273" s="1" t="s">
        <v>1306</v>
      </c>
      <c r="L273" s="3" t="str">
        <f t="shared" si="1"/>
        <v>Outstanding</v>
      </c>
      <c r="M273" s="11" t="s">
        <v>19</v>
      </c>
    </row>
    <row r="274" spans="1:13" ht="60" customHeight="1" x14ac:dyDescent="0.35">
      <c r="A274" s="9" t="s">
        <v>1307</v>
      </c>
      <c r="B274" s="1" t="s">
        <v>1308</v>
      </c>
      <c r="C274" s="2" t="s">
        <v>15</v>
      </c>
      <c r="D274" s="3" t="s">
        <v>16</v>
      </c>
      <c r="E274" s="3" t="s">
        <v>17</v>
      </c>
      <c r="F274" s="3" t="s">
        <v>18</v>
      </c>
      <c r="G274" s="3" t="s">
        <v>19</v>
      </c>
      <c r="H274" s="4" t="s">
        <v>19</v>
      </c>
      <c r="I274" s="1" t="s">
        <v>1309</v>
      </c>
      <c r="J274" s="1" t="s">
        <v>1310</v>
      </c>
      <c r="K274" s="1" t="s">
        <v>1311</v>
      </c>
      <c r="L274" s="3" t="str">
        <f t="shared" si="1"/>
        <v>Outstanding</v>
      </c>
      <c r="M274" s="11" t="s">
        <v>19</v>
      </c>
    </row>
    <row r="275" spans="1:13" ht="60" customHeight="1" x14ac:dyDescent="0.35">
      <c r="A275" s="9" t="s">
        <v>1312</v>
      </c>
      <c r="B275" s="1" t="s">
        <v>1313</v>
      </c>
      <c r="C275" s="2" t="s">
        <v>25</v>
      </c>
      <c r="D275" s="3" t="s">
        <v>16</v>
      </c>
      <c r="E275" s="3" t="s">
        <v>17</v>
      </c>
      <c r="F275" s="3" t="s">
        <v>18</v>
      </c>
      <c r="G275" s="3" t="s">
        <v>19</v>
      </c>
      <c r="H275" s="4" t="s">
        <v>19</v>
      </c>
      <c r="I275" s="1" t="s">
        <v>1314</v>
      </c>
      <c r="J275" s="1" t="s">
        <v>1315</v>
      </c>
      <c r="K275" s="1" t="s">
        <v>1316</v>
      </c>
      <c r="L275" s="3" t="str">
        <f t="shared" si="1"/>
        <v>Outstanding</v>
      </c>
      <c r="M275" s="11" t="s">
        <v>19</v>
      </c>
    </row>
    <row r="276" spans="1:13" ht="60" customHeight="1" x14ac:dyDescent="0.35">
      <c r="A276" s="9" t="s">
        <v>1317</v>
      </c>
      <c r="B276" s="1" t="s">
        <v>1318</v>
      </c>
      <c r="C276" s="2" t="s">
        <v>15</v>
      </c>
      <c r="D276" s="3" t="s">
        <v>16</v>
      </c>
      <c r="E276" s="3" t="s">
        <v>17</v>
      </c>
      <c r="F276" s="3" t="s">
        <v>18</v>
      </c>
      <c r="G276" s="3" t="s">
        <v>19</v>
      </c>
      <c r="H276" s="4" t="s">
        <v>19</v>
      </c>
      <c r="I276" s="1" t="s">
        <v>1319</v>
      </c>
      <c r="J276" s="1" t="s">
        <v>1320</v>
      </c>
      <c r="K276" s="1" t="s">
        <v>1321</v>
      </c>
      <c r="L276" s="3" t="str">
        <f t="shared" si="1"/>
        <v>Outstanding</v>
      </c>
      <c r="M276" s="11" t="s">
        <v>19</v>
      </c>
    </row>
    <row r="277" spans="1:13" ht="60" customHeight="1" x14ac:dyDescent="0.35">
      <c r="A277" s="9" t="s">
        <v>1322</v>
      </c>
      <c r="B277" s="1" t="s">
        <v>1323</v>
      </c>
      <c r="C277" s="2" t="s">
        <v>15</v>
      </c>
      <c r="D277" s="3" t="s">
        <v>16</v>
      </c>
      <c r="E277" s="3" t="s">
        <v>17</v>
      </c>
      <c r="F277" s="3" t="s">
        <v>18</v>
      </c>
      <c r="G277" s="3" t="s">
        <v>19</v>
      </c>
      <c r="H277" s="4" t="s">
        <v>19</v>
      </c>
      <c r="I277" s="1" t="s">
        <v>1324</v>
      </c>
      <c r="J277" s="1" t="s">
        <v>1325</v>
      </c>
      <c r="K277" s="1" t="s">
        <v>1326</v>
      </c>
      <c r="L277" s="3" t="str">
        <f t="shared" si="1"/>
        <v>Outstanding</v>
      </c>
      <c r="M277" s="11" t="s">
        <v>19</v>
      </c>
    </row>
    <row r="278" spans="1:13" ht="60" customHeight="1" x14ac:dyDescent="0.35">
      <c r="A278" s="9" t="s">
        <v>1327</v>
      </c>
      <c r="B278" s="1" t="s">
        <v>1328</v>
      </c>
      <c r="C278" s="2" t="s">
        <v>25</v>
      </c>
      <c r="D278" s="3" t="s">
        <v>16</v>
      </c>
      <c r="E278" s="3" t="s">
        <v>17</v>
      </c>
      <c r="F278" s="3" t="s">
        <v>18</v>
      </c>
      <c r="G278" s="3" t="s">
        <v>19</v>
      </c>
      <c r="H278" s="4" t="s">
        <v>19</v>
      </c>
      <c r="I278" s="1" t="s">
        <v>1329</v>
      </c>
      <c r="J278" s="1" t="s">
        <v>1330</v>
      </c>
      <c r="K278" s="1" t="s">
        <v>1331</v>
      </c>
      <c r="L278" s="3" t="str">
        <f t="shared" si="1"/>
        <v>Outstanding</v>
      </c>
      <c r="M278" s="11" t="s">
        <v>19</v>
      </c>
    </row>
    <row r="279" spans="1:13" ht="60" customHeight="1" x14ac:dyDescent="0.35">
      <c r="A279" s="9" t="s">
        <v>1332</v>
      </c>
      <c r="B279" s="1" t="s">
        <v>1333</v>
      </c>
      <c r="C279" s="2" t="s">
        <v>25</v>
      </c>
      <c r="D279" s="3" t="s">
        <v>16</v>
      </c>
      <c r="E279" s="3" t="s">
        <v>17</v>
      </c>
      <c r="F279" s="3" t="s">
        <v>18</v>
      </c>
      <c r="G279" s="3" t="s">
        <v>19</v>
      </c>
      <c r="H279" s="4" t="s">
        <v>19</v>
      </c>
      <c r="I279" s="1" t="s">
        <v>1334</v>
      </c>
      <c r="J279" s="1" t="s">
        <v>1335</v>
      </c>
      <c r="K279" s="1" t="s">
        <v>1336</v>
      </c>
      <c r="L279" s="3" t="str">
        <f t="shared" si="1"/>
        <v>Outstanding</v>
      </c>
      <c r="M279" s="11" t="s">
        <v>19</v>
      </c>
    </row>
    <row r="280" spans="1:13" ht="60" customHeight="1" x14ac:dyDescent="0.35">
      <c r="A280" s="9" t="s">
        <v>1337</v>
      </c>
      <c r="B280" s="1" t="s">
        <v>1338</v>
      </c>
      <c r="C280" s="2" t="s">
        <v>25</v>
      </c>
      <c r="D280" s="3" t="s">
        <v>16</v>
      </c>
      <c r="E280" s="3" t="s">
        <v>17</v>
      </c>
      <c r="F280" s="3" t="s">
        <v>18</v>
      </c>
      <c r="G280" s="3" t="s">
        <v>19</v>
      </c>
      <c r="H280" s="4" t="s">
        <v>19</v>
      </c>
      <c r="I280" s="1" t="s">
        <v>1339</v>
      </c>
      <c r="J280" s="1" t="s">
        <v>1340</v>
      </c>
      <c r="K280" s="1" t="s">
        <v>1341</v>
      </c>
      <c r="L280" s="3" t="str">
        <f t="shared" si="1"/>
        <v>Outstanding</v>
      </c>
      <c r="M280" s="11" t="s">
        <v>19</v>
      </c>
    </row>
    <row r="281" spans="1:13" ht="60" customHeight="1" x14ac:dyDescent="0.35">
      <c r="A281" s="9" t="s">
        <v>1342</v>
      </c>
      <c r="B281" s="1" t="s">
        <v>1343</v>
      </c>
      <c r="C281" s="2" t="s">
        <v>25</v>
      </c>
      <c r="D281" s="3" t="s">
        <v>16</v>
      </c>
      <c r="E281" s="3" t="s">
        <v>17</v>
      </c>
      <c r="F281" s="3" t="s">
        <v>18</v>
      </c>
      <c r="G281" s="3" t="s">
        <v>19</v>
      </c>
      <c r="H281" s="4" t="s">
        <v>19</v>
      </c>
      <c r="I281" s="1" t="s">
        <v>1344</v>
      </c>
      <c r="J281" s="1" t="s">
        <v>1345</v>
      </c>
      <c r="K281" s="1" t="s">
        <v>1346</v>
      </c>
      <c r="L281" s="3" t="str">
        <f t="shared" si="1"/>
        <v>Outstanding</v>
      </c>
      <c r="M281" s="11" t="s">
        <v>19</v>
      </c>
    </row>
    <row r="282" spans="1:13" ht="60" customHeight="1" x14ac:dyDescent="0.35">
      <c r="A282" s="9" t="s">
        <v>1347</v>
      </c>
      <c r="B282" s="1" t="s">
        <v>1348</v>
      </c>
      <c r="C282" s="2" t="s">
        <v>25</v>
      </c>
      <c r="D282" s="3" t="s">
        <v>16</v>
      </c>
      <c r="E282" s="3" t="s">
        <v>17</v>
      </c>
      <c r="F282" s="3" t="s">
        <v>18</v>
      </c>
      <c r="G282" s="3" t="s">
        <v>19</v>
      </c>
      <c r="H282" s="4" t="s">
        <v>19</v>
      </c>
      <c r="I282" s="1" t="s">
        <v>1349</v>
      </c>
      <c r="J282" s="1" t="s">
        <v>1345</v>
      </c>
      <c r="K282" s="1" t="s">
        <v>1350</v>
      </c>
      <c r="L282" s="3" t="str">
        <f t="shared" si="1"/>
        <v>Outstanding</v>
      </c>
      <c r="M282" s="11" t="s">
        <v>19</v>
      </c>
    </row>
    <row r="283" spans="1:13" ht="60" customHeight="1" x14ac:dyDescent="0.35">
      <c r="A283" s="9" t="s">
        <v>1351</v>
      </c>
      <c r="B283" s="1" t="s">
        <v>1352</v>
      </c>
      <c r="C283" s="2" t="s">
        <v>25</v>
      </c>
      <c r="D283" s="3" t="s">
        <v>16</v>
      </c>
      <c r="E283" s="3" t="s">
        <v>17</v>
      </c>
      <c r="F283" s="3" t="s">
        <v>18</v>
      </c>
      <c r="G283" s="3" t="s">
        <v>19</v>
      </c>
      <c r="H283" s="4" t="s">
        <v>19</v>
      </c>
      <c r="I283" s="1" t="s">
        <v>1353</v>
      </c>
      <c r="J283" s="1" t="s">
        <v>1354</v>
      </c>
      <c r="K283" s="1" t="s">
        <v>1355</v>
      </c>
      <c r="L283" s="3" t="str">
        <f t="shared" si="1"/>
        <v>Outstanding</v>
      </c>
      <c r="M283" s="11" t="s">
        <v>19</v>
      </c>
    </row>
    <row r="284" spans="1:13" ht="60" customHeight="1" x14ac:dyDescent="0.35">
      <c r="A284" s="9" t="s">
        <v>1356</v>
      </c>
      <c r="B284" s="1" t="s">
        <v>1357</v>
      </c>
      <c r="C284" s="2" t="s">
        <v>25</v>
      </c>
      <c r="D284" s="3" t="s">
        <v>16</v>
      </c>
      <c r="E284" s="3" t="s">
        <v>17</v>
      </c>
      <c r="F284" s="3" t="s">
        <v>18</v>
      </c>
      <c r="G284" s="3" t="s">
        <v>19</v>
      </c>
      <c r="H284" s="4" t="s">
        <v>19</v>
      </c>
      <c r="I284" s="1" t="s">
        <v>1358</v>
      </c>
      <c r="J284" s="1" t="s">
        <v>1359</v>
      </c>
      <c r="K284" s="1" t="s">
        <v>1360</v>
      </c>
      <c r="L284" s="3" t="str">
        <f t="shared" si="1"/>
        <v>Outstanding</v>
      </c>
      <c r="M284" s="11" t="s">
        <v>19</v>
      </c>
    </row>
    <row r="285" spans="1:13" ht="60" customHeight="1" x14ac:dyDescent="0.35">
      <c r="A285" s="9" t="s">
        <v>1361</v>
      </c>
      <c r="B285" s="1" t="s">
        <v>1362</v>
      </c>
      <c r="C285" s="2" t="s">
        <v>25</v>
      </c>
      <c r="D285" s="3" t="s">
        <v>16</v>
      </c>
      <c r="E285" s="3" t="s">
        <v>17</v>
      </c>
      <c r="F285" s="3" t="s">
        <v>18</v>
      </c>
      <c r="G285" s="3" t="s">
        <v>19</v>
      </c>
      <c r="H285" s="4" t="s">
        <v>19</v>
      </c>
      <c r="I285" s="1" t="s">
        <v>1363</v>
      </c>
      <c r="J285" s="1" t="s">
        <v>1359</v>
      </c>
      <c r="K285" s="1" t="s">
        <v>1364</v>
      </c>
      <c r="L285" s="3" t="str">
        <f t="shared" si="1"/>
        <v>Outstanding</v>
      </c>
      <c r="M285" s="11" t="s">
        <v>19</v>
      </c>
    </row>
    <row r="286" spans="1:13" ht="60" customHeight="1" x14ac:dyDescent="0.35">
      <c r="A286" s="9" t="s">
        <v>1365</v>
      </c>
      <c r="B286" s="1" t="s">
        <v>1366</v>
      </c>
      <c r="C286" s="2" t="s">
        <v>25</v>
      </c>
      <c r="D286" s="3" t="s">
        <v>16</v>
      </c>
      <c r="E286" s="3" t="s">
        <v>17</v>
      </c>
      <c r="F286" s="3" t="s">
        <v>18</v>
      </c>
      <c r="G286" s="3" t="s">
        <v>19</v>
      </c>
      <c r="H286" s="4" t="s">
        <v>19</v>
      </c>
      <c r="I286" s="1" t="s">
        <v>1367</v>
      </c>
      <c r="J286" s="1" t="s">
        <v>1335</v>
      </c>
      <c r="K286" s="1" t="s">
        <v>1368</v>
      </c>
      <c r="L286" s="3" t="str">
        <f t="shared" si="1"/>
        <v>Outstanding</v>
      </c>
      <c r="M286" s="11" t="s">
        <v>19</v>
      </c>
    </row>
    <row r="287" spans="1:13" ht="60" customHeight="1" x14ac:dyDescent="0.35">
      <c r="A287" s="9" t="s">
        <v>1369</v>
      </c>
      <c r="B287" s="1" t="s">
        <v>1370</v>
      </c>
      <c r="C287" s="2" t="s">
        <v>25</v>
      </c>
      <c r="D287" s="3" t="s">
        <v>16</v>
      </c>
      <c r="E287" s="3" t="s">
        <v>17</v>
      </c>
      <c r="F287" s="3" t="s">
        <v>18</v>
      </c>
      <c r="G287" s="3" t="s">
        <v>19</v>
      </c>
      <c r="H287" s="4" t="s">
        <v>19</v>
      </c>
      <c r="I287" s="1" t="s">
        <v>1371</v>
      </c>
      <c r="J287" s="1" t="s">
        <v>1330</v>
      </c>
      <c r="K287" s="1" t="s">
        <v>1372</v>
      </c>
      <c r="L287" s="3" t="str">
        <f t="shared" si="1"/>
        <v>Outstanding</v>
      </c>
      <c r="M287" s="11" t="s">
        <v>19</v>
      </c>
    </row>
    <row r="288" spans="1:13" ht="60" customHeight="1" x14ac:dyDescent="0.35">
      <c r="A288" s="9" t="s">
        <v>1373</v>
      </c>
      <c r="B288" s="1" t="s">
        <v>1374</v>
      </c>
      <c r="C288" s="2" t="s">
        <v>25</v>
      </c>
      <c r="D288" s="3" t="s">
        <v>16</v>
      </c>
      <c r="E288" s="3" t="s">
        <v>17</v>
      </c>
      <c r="F288" s="3" t="s">
        <v>18</v>
      </c>
      <c r="G288" s="3" t="s">
        <v>19</v>
      </c>
      <c r="H288" s="4" t="s">
        <v>19</v>
      </c>
      <c r="I288" s="1" t="s">
        <v>1375</v>
      </c>
      <c r="J288" s="1" t="s">
        <v>1376</v>
      </c>
      <c r="K288" s="1" t="s">
        <v>1377</v>
      </c>
      <c r="L288" s="3" t="str">
        <f t="shared" si="1"/>
        <v>Outstanding</v>
      </c>
      <c r="M288" s="11" t="s">
        <v>19</v>
      </c>
    </row>
    <row r="289" spans="1:13" ht="60" customHeight="1" x14ac:dyDescent="0.35">
      <c r="A289" s="9" t="s">
        <v>1378</v>
      </c>
      <c r="B289" s="1" t="s">
        <v>1379</v>
      </c>
      <c r="C289" s="2" t="s">
        <v>25</v>
      </c>
      <c r="D289" s="3" t="s">
        <v>16</v>
      </c>
      <c r="E289" s="3" t="s">
        <v>17</v>
      </c>
      <c r="F289" s="3" t="s">
        <v>18</v>
      </c>
      <c r="G289" s="3" t="s">
        <v>19</v>
      </c>
      <c r="H289" s="4" t="s">
        <v>19</v>
      </c>
      <c r="I289" s="1" t="s">
        <v>1380</v>
      </c>
      <c r="J289" s="1" t="s">
        <v>415</v>
      </c>
      <c r="K289" s="1" t="s">
        <v>1381</v>
      </c>
      <c r="L289" s="3" t="str">
        <f t="shared" si="1"/>
        <v>Outstanding</v>
      </c>
      <c r="M289" s="11" t="s">
        <v>19</v>
      </c>
    </row>
    <row r="290" spans="1:13" ht="60" customHeight="1" x14ac:dyDescent="0.35">
      <c r="A290" s="9" t="s">
        <v>1382</v>
      </c>
      <c r="B290" s="1" t="s">
        <v>1383</v>
      </c>
      <c r="C290" s="2" t="s">
        <v>25</v>
      </c>
      <c r="D290" s="3" t="s">
        <v>16</v>
      </c>
      <c r="E290" s="3" t="s">
        <v>17</v>
      </c>
      <c r="F290" s="3" t="s">
        <v>18</v>
      </c>
      <c r="G290" s="3" t="s">
        <v>19</v>
      </c>
      <c r="H290" s="4" t="s">
        <v>19</v>
      </c>
      <c r="I290" s="1" t="s">
        <v>1384</v>
      </c>
      <c r="J290" s="1" t="s">
        <v>1376</v>
      </c>
      <c r="K290" s="1" t="s">
        <v>1385</v>
      </c>
      <c r="L290" s="3" t="str">
        <f t="shared" si="1"/>
        <v>Outstanding</v>
      </c>
      <c r="M290" s="11" t="s">
        <v>19</v>
      </c>
    </row>
    <row r="291" spans="1:13" ht="60" customHeight="1" x14ac:dyDescent="0.35">
      <c r="A291" s="9" t="s">
        <v>1386</v>
      </c>
      <c r="B291" s="1" t="s">
        <v>1387</v>
      </c>
      <c r="C291" s="2" t="s">
        <v>25</v>
      </c>
      <c r="D291" s="3" t="s">
        <v>16</v>
      </c>
      <c r="E291" s="3" t="s">
        <v>17</v>
      </c>
      <c r="F291" s="3" t="s">
        <v>18</v>
      </c>
      <c r="G291" s="3" t="s">
        <v>19</v>
      </c>
      <c r="H291" s="4" t="s">
        <v>19</v>
      </c>
      <c r="I291" s="1" t="s">
        <v>1388</v>
      </c>
      <c r="J291" s="1" t="s">
        <v>1376</v>
      </c>
      <c r="K291" s="1" t="s">
        <v>1389</v>
      </c>
      <c r="L291" s="3" t="str">
        <f t="shared" si="1"/>
        <v>Outstanding</v>
      </c>
      <c r="M291" s="11" t="s">
        <v>19</v>
      </c>
    </row>
    <row r="292" spans="1:13" ht="60" customHeight="1" x14ac:dyDescent="0.35">
      <c r="A292" s="9" t="s">
        <v>1390</v>
      </c>
      <c r="B292" s="1" t="s">
        <v>1391</v>
      </c>
      <c r="C292" s="2" t="s">
        <v>25</v>
      </c>
      <c r="D292" s="3" t="s">
        <v>16</v>
      </c>
      <c r="E292" s="3" t="s">
        <v>17</v>
      </c>
      <c r="F292" s="3" t="s">
        <v>18</v>
      </c>
      <c r="G292" s="3" t="s">
        <v>19</v>
      </c>
      <c r="H292" s="4" t="s">
        <v>19</v>
      </c>
      <c r="I292" s="1" t="s">
        <v>1392</v>
      </c>
      <c r="J292" s="1" t="s">
        <v>415</v>
      </c>
      <c r="K292" s="1" t="s">
        <v>1393</v>
      </c>
      <c r="L292" s="3" t="str">
        <f t="shared" si="1"/>
        <v>Outstanding</v>
      </c>
      <c r="M292" s="11" t="s">
        <v>19</v>
      </c>
    </row>
    <row r="293" spans="1:13" ht="60" customHeight="1" x14ac:dyDescent="0.35">
      <c r="A293" s="9" t="s">
        <v>1394</v>
      </c>
      <c r="B293" s="1" t="s">
        <v>1395</v>
      </c>
      <c r="C293" s="2" t="s">
        <v>25</v>
      </c>
      <c r="D293" s="3" t="s">
        <v>16</v>
      </c>
      <c r="E293" s="3" t="s">
        <v>17</v>
      </c>
      <c r="F293" s="3" t="s">
        <v>18</v>
      </c>
      <c r="G293" s="3" t="s">
        <v>19</v>
      </c>
      <c r="H293" s="4" t="s">
        <v>19</v>
      </c>
      <c r="I293" s="1" t="s">
        <v>1396</v>
      </c>
      <c r="J293" s="1" t="s">
        <v>1397</v>
      </c>
      <c r="K293" s="1" t="s">
        <v>1398</v>
      </c>
      <c r="L293" s="3" t="str">
        <f t="shared" si="1"/>
        <v>Outstanding</v>
      </c>
      <c r="M293" s="11" t="s">
        <v>19</v>
      </c>
    </row>
    <row r="294" spans="1:13" ht="60" customHeight="1" x14ac:dyDescent="0.35">
      <c r="A294" s="9" t="s">
        <v>1399</v>
      </c>
      <c r="B294" s="1" t="s">
        <v>1400</v>
      </c>
      <c r="C294" s="2" t="s">
        <v>119</v>
      </c>
      <c r="D294" s="3" t="s">
        <v>16</v>
      </c>
      <c r="E294" s="3" t="s">
        <v>17</v>
      </c>
      <c r="F294" s="3" t="s">
        <v>18</v>
      </c>
      <c r="G294" s="3" t="s">
        <v>19</v>
      </c>
      <c r="H294" s="4" t="s">
        <v>19</v>
      </c>
      <c r="I294" s="1" t="s">
        <v>1401</v>
      </c>
      <c r="J294" s="1" t="s">
        <v>1402</v>
      </c>
      <c r="K294" s="1" t="s">
        <v>1403</v>
      </c>
      <c r="L294" s="3" t="str">
        <f t="shared" si="1"/>
        <v>Outstanding</v>
      </c>
      <c r="M294" s="11" t="s">
        <v>19</v>
      </c>
    </row>
    <row r="295" spans="1:13" ht="60" customHeight="1" x14ac:dyDescent="0.35">
      <c r="A295" s="9" t="s">
        <v>1404</v>
      </c>
      <c r="B295" s="1" t="s">
        <v>1405</v>
      </c>
      <c r="C295" s="2" t="s">
        <v>119</v>
      </c>
      <c r="D295" s="3" t="s">
        <v>16</v>
      </c>
      <c r="E295" s="3" t="s">
        <v>17</v>
      </c>
      <c r="F295" s="3" t="s">
        <v>18</v>
      </c>
      <c r="G295" s="3" t="s">
        <v>19</v>
      </c>
      <c r="H295" s="4" t="s">
        <v>19</v>
      </c>
      <c r="I295" s="1" t="s">
        <v>1406</v>
      </c>
      <c r="J295" s="1" t="s">
        <v>1407</v>
      </c>
      <c r="K295" s="1" t="s">
        <v>1408</v>
      </c>
      <c r="L295" s="3" t="str">
        <f t="shared" si="1"/>
        <v>Outstanding</v>
      </c>
      <c r="M295" s="11" t="s">
        <v>19</v>
      </c>
    </row>
    <row r="296" spans="1:13" ht="60" customHeight="1" x14ac:dyDescent="0.35">
      <c r="A296" s="9" t="s">
        <v>1409</v>
      </c>
      <c r="B296" s="1" t="s">
        <v>1410</v>
      </c>
      <c r="C296" s="2" t="s">
        <v>25</v>
      </c>
      <c r="D296" s="3" t="s">
        <v>16</v>
      </c>
      <c r="E296" s="3" t="s">
        <v>17</v>
      </c>
      <c r="F296" s="3" t="s">
        <v>18</v>
      </c>
      <c r="G296" s="3" t="s">
        <v>19</v>
      </c>
      <c r="H296" s="4" t="s">
        <v>19</v>
      </c>
      <c r="I296" s="1" t="s">
        <v>1411</v>
      </c>
      <c r="J296" s="1" t="s">
        <v>1412</v>
      </c>
      <c r="K296" s="1" t="s">
        <v>1413</v>
      </c>
      <c r="L296" s="3" t="str">
        <f t="shared" si="1"/>
        <v>Outstanding</v>
      </c>
      <c r="M296" s="11" t="s">
        <v>19</v>
      </c>
    </row>
    <row r="297" spans="1:13" ht="60" customHeight="1" x14ac:dyDescent="0.35">
      <c r="A297" s="9" t="s">
        <v>1414</v>
      </c>
      <c r="B297" s="1" t="s">
        <v>1415</v>
      </c>
      <c r="C297" s="2" t="s">
        <v>25</v>
      </c>
      <c r="D297" s="3" t="s">
        <v>16</v>
      </c>
      <c r="E297" s="3" t="s">
        <v>17</v>
      </c>
      <c r="F297" s="3" t="s">
        <v>18</v>
      </c>
      <c r="G297" s="3" t="s">
        <v>19</v>
      </c>
      <c r="H297" s="4" t="s">
        <v>19</v>
      </c>
      <c r="I297" s="1" t="s">
        <v>1416</v>
      </c>
      <c r="J297" s="1" t="s">
        <v>1417</v>
      </c>
      <c r="K297" s="1" t="s">
        <v>1418</v>
      </c>
      <c r="L297" s="3" t="str">
        <f t="shared" si="1"/>
        <v>Outstanding</v>
      </c>
      <c r="M297" s="11" t="s">
        <v>19</v>
      </c>
    </row>
    <row r="298" spans="1:13" ht="60" customHeight="1" x14ac:dyDescent="0.35">
      <c r="A298" s="9" t="s">
        <v>1419</v>
      </c>
      <c r="B298" s="1" t="s">
        <v>1420</v>
      </c>
      <c r="C298" s="2" t="s">
        <v>25</v>
      </c>
      <c r="D298" s="3" t="s">
        <v>16</v>
      </c>
      <c r="E298" s="3" t="s">
        <v>17</v>
      </c>
      <c r="F298" s="3" t="s">
        <v>18</v>
      </c>
      <c r="G298" s="3" t="s">
        <v>19</v>
      </c>
      <c r="H298" s="4" t="s">
        <v>19</v>
      </c>
      <c r="I298" s="1" t="s">
        <v>1421</v>
      </c>
      <c r="J298" s="1" t="s">
        <v>1422</v>
      </c>
      <c r="K298" s="1" t="s">
        <v>1423</v>
      </c>
      <c r="L298" s="3" t="str">
        <f t="shared" si="1"/>
        <v>Outstanding</v>
      </c>
      <c r="M298" s="11" t="s">
        <v>19</v>
      </c>
    </row>
    <row r="299" spans="1:13" ht="60" customHeight="1" x14ac:dyDescent="0.35">
      <c r="A299" s="9" t="s">
        <v>1424</v>
      </c>
      <c r="B299" s="1" t="s">
        <v>1425</v>
      </c>
      <c r="C299" s="2" t="s">
        <v>25</v>
      </c>
      <c r="D299" s="3" t="s">
        <v>16</v>
      </c>
      <c r="E299" s="3" t="s">
        <v>17</v>
      </c>
      <c r="F299" s="3" t="s">
        <v>18</v>
      </c>
      <c r="G299" s="3" t="s">
        <v>19</v>
      </c>
      <c r="H299" s="4" t="s">
        <v>19</v>
      </c>
      <c r="I299" s="1" t="s">
        <v>1426</v>
      </c>
      <c r="J299" s="1" t="s">
        <v>1427</v>
      </c>
      <c r="K299" s="1" t="s">
        <v>1428</v>
      </c>
      <c r="L299" s="3" t="str">
        <f t="shared" si="1"/>
        <v>Outstanding</v>
      </c>
      <c r="M299" s="11" t="s">
        <v>19</v>
      </c>
    </row>
    <row r="300" spans="1:13" ht="60" customHeight="1" x14ac:dyDescent="0.35">
      <c r="A300" s="9" t="s">
        <v>1429</v>
      </c>
      <c r="B300" s="1" t="s">
        <v>1430</v>
      </c>
      <c r="C300" s="2" t="s">
        <v>25</v>
      </c>
      <c r="D300" s="3" t="s">
        <v>16</v>
      </c>
      <c r="E300" s="3" t="s">
        <v>17</v>
      </c>
      <c r="F300" s="3" t="s">
        <v>18</v>
      </c>
      <c r="G300" s="3" t="s">
        <v>19</v>
      </c>
      <c r="H300" s="4" t="s">
        <v>19</v>
      </c>
      <c r="I300" s="1" t="s">
        <v>1431</v>
      </c>
      <c r="J300" s="1" t="s">
        <v>1432</v>
      </c>
      <c r="K300" s="1" t="s">
        <v>1433</v>
      </c>
      <c r="L300" s="3" t="str">
        <f t="shared" si="1"/>
        <v>Outstanding</v>
      </c>
      <c r="M300" s="11" t="s">
        <v>19</v>
      </c>
    </row>
    <row r="301" spans="1:13" ht="60" customHeight="1" x14ac:dyDescent="0.35">
      <c r="A301" s="9" t="s">
        <v>1434</v>
      </c>
      <c r="B301" s="1" t="s">
        <v>1435</v>
      </c>
      <c r="C301" s="2" t="s">
        <v>15</v>
      </c>
      <c r="D301" s="3" t="s">
        <v>16</v>
      </c>
      <c r="E301" s="3" t="s">
        <v>17</v>
      </c>
      <c r="F301" s="3" t="s">
        <v>18</v>
      </c>
      <c r="G301" s="3" t="s">
        <v>19</v>
      </c>
      <c r="H301" s="4" t="s">
        <v>19</v>
      </c>
      <c r="I301" s="1" t="s">
        <v>1436</v>
      </c>
      <c r="J301" s="1" t="s">
        <v>1437</v>
      </c>
      <c r="K301" s="1" t="s">
        <v>1438</v>
      </c>
      <c r="L301" s="3" t="str">
        <f t="shared" si="1"/>
        <v>Outstanding</v>
      </c>
      <c r="M301" s="11" t="s">
        <v>19</v>
      </c>
    </row>
    <row r="302" spans="1:13" ht="60" customHeight="1" x14ac:dyDescent="0.35">
      <c r="A302" s="9" t="s">
        <v>1439</v>
      </c>
      <c r="B302" s="1" t="s">
        <v>1440</v>
      </c>
      <c r="C302" s="2" t="s">
        <v>25</v>
      </c>
      <c r="D302" s="3" t="s">
        <v>16</v>
      </c>
      <c r="E302" s="3" t="s">
        <v>17</v>
      </c>
      <c r="F302" s="3" t="s">
        <v>18</v>
      </c>
      <c r="G302" s="3" t="s">
        <v>19</v>
      </c>
      <c r="H302" s="4" t="s">
        <v>19</v>
      </c>
      <c r="I302" s="1" t="s">
        <v>1441</v>
      </c>
      <c r="J302" s="1" t="s">
        <v>1442</v>
      </c>
      <c r="K302" s="1" t="s">
        <v>1443</v>
      </c>
      <c r="L302" s="3" t="str">
        <f t="shared" si="1"/>
        <v>Outstanding</v>
      </c>
      <c r="M302" s="11" t="s">
        <v>19</v>
      </c>
    </row>
    <row r="303" spans="1:13" ht="60" customHeight="1" x14ac:dyDescent="0.35">
      <c r="A303" s="9" t="s">
        <v>1444</v>
      </c>
      <c r="B303" s="1" t="s">
        <v>1445</v>
      </c>
      <c r="C303" s="2" t="s">
        <v>25</v>
      </c>
      <c r="D303" s="3" t="s">
        <v>16</v>
      </c>
      <c r="E303" s="3" t="s">
        <v>17</v>
      </c>
      <c r="F303" s="3" t="s">
        <v>18</v>
      </c>
      <c r="G303" s="3" t="s">
        <v>19</v>
      </c>
      <c r="H303" s="4" t="s">
        <v>19</v>
      </c>
      <c r="I303" s="1" t="s">
        <v>1446</v>
      </c>
      <c r="J303" s="1" t="s">
        <v>1447</v>
      </c>
      <c r="K303" s="1" t="s">
        <v>1448</v>
      </c>
      <c r="L303" s="3" t="str">
        <f t="shared" si="1"/>
        <v>Outstanding</v>
      </c>
      <c r="M303" s="11" t="s">
        <v>19</v>
      </c>
    </row>
    <row r="304" spans="1:13" ht="60" customHeight="1" x14ac:dyDescent="0.35">
      <c r="A304" s="9" t="s">
        <v>1449</v>
      </c>
      <c r="B304" s="1" t="s">
        <v>1450</v>
      </c>
      <c r="C304" s="2" t="s">
        <v>25</v>
      </c>
      <c r="D304" s="3" t="s">
        <v>16</v>
      </c>
      <c r="E304" s="3" t="s">
        <v>17</v>
      </c>
      <c r="F304" s="3" t="s">
        <v>18</v>
      </c>
      <c r="G304" s="3" t="s">
        <v>19</v>
      </c>
      <c r="H304" s="4" t="s">
        <v>19</v>
      </c>
      <c r="I304" s="1" t="s">
        <v>1451</v>
      </c>
      <c r="J304" s="1" t="s">
        <v>1452</v>
      </c>
      <c r="K304" s="1" t="s">
        <v>1453</v>
      </c>
      <c r="L304" s="3" t="str">
        <f t="shared" si="1"/>
        <v>Outstanding</v>
      </c>
      <c r="M304" s="11" t="s">
        <v>19</v>
      </c>
    </row>
    <row r="305" spans="1:13" ht="60" customHeight="1" x14ac:dyDescent="0.35">
      <c r="A305" s="9" t="s">
        <v>1454</v>
      </c>
      <c r="B305" s="1" t="s">
        <v>1455</v>
      </c>
      <c r="C305" s="2" t="s">
        <v>25</v>
      </c>
      <c r="D305" s="3" t="s">
        <v>16</v>
      </c>
      <c r="E305" s="3" t="s">
        <v>17</v>
      </c>
      <c r="F305" s="3" t="s">
        <v>18</v>
      </c>
      <c r="G305" s="3" t="s">
        <v>19</v>
      </c>
      <c r="H305" s="4" t="s">
        <v>19</v>
      </c>
      <c r="I305" s="1" t="s">
        <v>1456</v>
      </c>
      <c r="J305" s="1" t="s">
        <v>110</v>
      </c>
      <c r="K305" s="1" t="s">
        <v>1457</v>
      </c>
      <c r="L305" s="3" t="str">
        <f t="shared" si="1"/>
        <v>Outstanding</v>
      </c>
      <c r="M305" s="11" t="s">
        <v>19</v>
      </c>
    </row>
    <row r="306" spans="1:13" ht="60" customHeight="1" x14ac:dyDescent="0.35">
      <c r="A306" s="9" t="s">
        <v>1458</v>
      </c>
      <c r="B306" s="1" t="s">
        <v>1459</v>
      </c>
      <c r="C306" s="2" t="s">
        <v>25</v>
      </c>
      <c r="D306" s="3" t="s">
        <v>16</v>
      </c>
      <c r="E306" s="3" t="s">
        <v>17</v>
      </c>
      <c r="F306" s="3" t="s">
        <v>18</v>
      </c>
      <c r="G306" s="3" t="s">
        <v>19</v>
      </c>
      <c r="H306" s="4" t="s">
        <v>19</v>
      </c>
      <c r="I306" s="1" t="s">
        <v>1460</v>
      </c>
      <c r="J306" s="1" t="s">
        <v>1461</v>
      </c>
      <c r="K306" s="1" t="s">
        <v>1462</v>
      </c>
      <c r="L306" s="3" t="str">
        <f t="shared" si="1"/>
        <v>Outstanding</v>
      </c>
      <c r="M306" s="11" t="s">
        <v>19</v>
      </c>
    </row>
    <row r="307" spans="1:13" ht="60" customHeight="1" x14ac:dyDescent="0.35">
      <c r="A307" s="9" t="s">
        <v>1463</v>
      </c>
      <c r="B307" s="1" t="s">
        <v>1464</v>
      </c>
      <c r="C307" s="2" t="s">
        <v>25</v>
      </c>
      <c r="D307" s="3" t="s">
        <v>16</v>
      </c>
      <c r="E307" s="3" t="s">
        <v>17</v>
      </c>
      <c r="F307" s="3" t="s">
        <v>18</v>
      </c>
      <c r="G307" s="3" t="s">
        <v>19</v>
      </c>
      <c r="H307" s="4" t="s">
        <v>19</v>
      </c>
      <c r="I307" s="1" t="s">
        <v>1465</v>
      </c>
      <c r="J307" s="1" t="s">
        <v>1466</v>
      </c>
      <c r="K307" s="1" t="s">
        <v>1467</v>
      </c>
      <c r="L307" s="3" t="str">
        <f t="shared" si="1"/>
        <v>Outstanding</v>
      </c>
      <c r="M307" s="11" t="s">
        <v>19</v>
      </c>
    </row>
    <row r="308" spans="1:13" ht="60" customHeight="1" x14ac:dyDescent="0.35">
      <c r="A308" s="9" t="s">
        <v>1468</v>
      </c>
      <c r="B308" s="1" t="s">
        <v>1469</v>
      </c>
      <c r="C308" s="2" t="s">
        <v>25</v>
      </c>
      <c r="D308" s="3" t="s">
        <v>16</v>
      </c>
      <c r="E308" s="3" t="s">
        <v>17</v>
      </c>
      <c r="F308" s="3" t="s">
        <v>18</v>
      </c>
      <c r="G308" s="3" t="s">
        <v>19</v>
      </c>
      <c r="H308" s="4" t="s">
        <v>19</v>
      </c>
      <c r="I308" s="1" t="s">
        <v>1470</v>
      </c>
      <c r="J308" s="1" t="s">
        <v>1471</v>
      </c>
      <c r="K308" s="1" t="s">
        <v>1472</v>
      </c>
      <c r="L308" s="3" t="str">
        <f t="shared" si="1"/>
        <v>Outstanding</v>
      </c>
      <c r="M308" s="11" t="s">
        <v>19</v>
      </c>
    </row>
    <row r="309" spans="1:13" ht="60" customHeight="1" x14ac:dyDescent="0.35">
      <c r="A309" s="9" t="s">
        <v>1473</v>
      </c>
      <c r="B309" s="1" t="s">
        <v>1474</v>
      </c>
      <c r="C309" s="2" t="s">
        <v>25</v>
      </c>
      <c r="D309" s="3" t="s">
        <v>16</v>
      </c>
      <c r="E309" s="3" t="s">
        <v>17</v>
      </c>
      <c r="F309" s="3" t="s">
        <v>18</v>
      </c>
      <c r="G309" s="3" t="s">
        <v>19</v>
      </c>
      <c r="H309" s="4" t="s">
        <v>19</v>
      </c>
      <c r="I309" s="1" t="s">
        <v>1475</v>
      </c>
      <c r="J309" s="1" t="s">
        <v>1476</v>
      </c>
      <c r="K309" s="1" t="s">
        <v>1477</v>
      </c>
      <c r="L309" s="3" t="str">
        <f t="shared" si="1"/>
        <v>Outstanding</v>
      </c>
      <c r="M309" s="11" t="s">
        <v>19</v>
      </c>
    </row>
    <row r="310" spans="1:13" ht="60" customHeight="1" x14ac:dyDescent="0.35">
      <c r="A310" s="9" t="s">
        <v>1478</v>
      </c>
      <c r="B310" s="1" t="s">
        <v>1479</v>
      </c>
      <c r="C310" s="2" t="s">
        <v>25</v>
      </c>
      <c r="D310" s="3" t="s">
        <v>16</v>
      </c>
      <c r="E310" s="3" t="s">
        <v>17</v>
      </c>
      <c r="F310" s="3" t="s">
        <v>18</v>
      </c>
      <c r="G310" s="3" t="s">
        <v>19</v>
      </c>
      <c r="H310" s="4" t="s">
        <v>19</v>
      </c>
      <c r="I310" s="1" t="s">
        <v>1480</v>
      </c>
      <c r="J310" s="1" t="s">
        <v>1481</v>
      </c>
      <c r="K310" s="1" t="s">
        <v>1482</v>
      </c>
      <c r="L310" s="3" t="str">
        <f t="shared" si="1"/>
        <v>Outstanding</v>
      </c>
      <c r="M310" s="11" t="s">
        <v>19</v>
      </c>
    </row>
    <row r="311" spans="1:13" ht="60" customHeight="1" x14ac:dyDescent="0.35">
      <c r="A311" s="9" t="s">
        <v>1483</v>
      </c>
      <c r="B311" s="1" t="s">
        <v>1484</v>
      </c>
      <c r="C311" s="2" t="s">
        <v>25</v>
      </c>
      <c r="D311" s="3" t="s">
        <v>16</v>
      </c>
      <c r="E311" s="3" t="s">
        <v>17</v>
      </c>
      <c r="F311" s="3" t="s">
        <v>18</v>
      </c>
      <c r="G311" s="3" t="s">
        <v>19</v>
      </c>
      <c r="H311" s="4" t="s">
        <v>19</v>
      </c>
      <c r="I311" s="1" t="s">
        <v>1485</v>
      </c>
      <c r="J311" s="1" t="s">
        <v>1481</v>
      </c>
      <c r="K311" s="1" t="s">
        <v>1486</v>
      </c>
      <c r="L311" s="3" t="str">
        <f t="shared" si="1"/>
        <v>Outstanding</v>
      </c>
      <c r="M311" s="11" t="s">
        <v>19</v>
      </c>
    </row>
    <row r="312" spans="1:13" ht="60" customHeight="1" x14ac:dyDescent="0.35">
      <c r="A312" s="9" t="s">
        <v>1487</v>
      </c>
      <c r="B312" s="1" t="s">
        <v>1488</v>
      </c>
      <c r="C312" s="2" t="s">
        <v>25</v>
      </c>
      <c r="D312" s="3" t="s">
        <v>16</v>
      </c>
      <c r="E312" s="3" t="s">
        <v>17</v>
      </c>
      <c r="F312" s="3" t="s">
        <v>18</v>
      </c>
      <c r="G312" s="3" t="s">
        <v>19</v>
      </c>
      <c r="H312" s="4" t="s">
        <v>19</v>
      </c>
      <c r="I312" s="1" t="s">
        <v>1489</v>
      </c>
      <c r="J312" s="1" t="s">
        <v>95</v>
      </c>
      <c r="K312" s="1" t="s">
        <v>1490</v>
      </c>
      <c r="L312" s="3" t="str">
        <f t="shared" si="1"/>
        <v>Outstanding</v>
      </c>
      <c r="M312" s="11" t="s">
        <v>19</v>
      </c>
    </row>
    <row r="313" spans="1:13" ht="60" customHeight="1" x14ac:dyDescent="0.35">
      <c r="A313" s="9" t="s">
        <v>1491</v>
      </c>
      <c r="B313" s="1" t="s">
        <v>1492</v>
      </c>
      <c r="C313" s="2" t="s">
        <v>25</v>
      </c>
      <c r="D313" s="3" t="s">
        <v>16</v>
      </c>
      <c r="E313" s="3" t="s">
        <v>17</v>
      </c>
      <c r="F313" s="3" t="s">
        <v>18</v>
      </c>
      <c r="G313" s="3" t="s">
        <v>19</v>
      </c>
      <c r="H313" s="4" t="s">
        <v>19</v>
      </c>
      <c r="I313" s="1" t="s">
        <v>1493</v>
      </c>
      <c r="J313" s="1" t="s">
        <v>100</v>
      </c>
      <c r="K313" s="1" t="s">
        <v>1494</v>
      </c>
      <c r="L313" s="3" t="str">
        <f t="shared" si="1"/>
        <v>Outstanding</v>
      </c>
      <c r="M313" s="11" t="s">
        <v>19</v>
      </c>
    </row>
    <row r="314" spans="1:13" ht="60" customHeight="1" x14ac:dyDescent="0.35">
      <c r="A314" s="9" t="s">
        <v>1495</v>
      </c>
      <c r="B314" s="1" t="s">
        <v>1496</v>
      </c>
      <c r="C314" s="2" t="s">
        <v>25</v>
      </c>
      <c r="D314" s="3" t="s">
        <v>16</v>
      </c>
      <c r="E314" s="3" t="s">
        <v>17</v>
      </c>
      <c r="F314" s="3" t="s">
        <v>18</v>
      </c>
      <c r="G314" s="3" t="s">
        <v>19</v>
      </c>
      <c r="H314" s="4" t="s">
        <v>19</v>
      </c>
      <c r="I314" s="1" t="s">
        <v>1497</v>
      </c>
      <c r="J314" s="1" t="s">
        <v>1498</v>
      </c>
      <c r="K314" s="1" t="s">
        <v>1499</v>
      </c>
      <c r="L314" s="3" t="str">
        <f t="shared" si="1"/>
        <v>Outstanding</v>
      </c>
      <c r="M314" s="11" t="s">
        <v>19</v>
      </c>
    </row>
    <row r="315" spans="1:13" ht="60" customHeight="1" x14ac:dyDescent="0.35">
      <c r="A315" s="9" t="s">
        <v>1500</v>
      </c>
      <c r="B315" s="1" t="s">
        <v>1501</v>
      </c>
      <c r="C315" s="2" t="s">
        <v>119</v>
      </c>
      <c r="D315" s="3" t="s">
        <v>16</v>
      </c>
      <c r="E315" s="3" t="s">
        <v>17</v>
      </c>
      <c r="F315" s="3" t="s">
        <v>18</v>
      </c>
      <c r="G315" s="3" t="s">
        <v>19</v>
      </c>
      <c r="H315" s="4" t="s">
        <v>19</v>
      </c>
      <c r="I315" s="1" t="s">
        <v>1502</v>
      </c>
      <c r="J315" s="1" t="s">
        <v>1503</v>
      </c>
      <c r="K315" s="1" t="s">
        <v>1504</v>
      </c>
      <c r="L315" s="3" t="str">
        <f t="shared" si="1"/>
        <v>Outstanding</v>
      </c>
      <c r="M315" s="11" t="s">
        <v>19</v>
      </c>
    </row>
    <row r="316" spans="1:13" ht="60" customHeight="1" x14ac:dyDescent="0.35">
      <c r="A316" s="9" t="s">
        <v>1505</v>
      </c>
      <c r="B316" s="1" t="s">
        <v>1506</v>
      </c>
      <c r="C316" s="2" t="s">
        <v>25</v>
      </c>
      <c r="D316" s="3" t="s">
        <v>16</v>
      </c>
      <c r="E316" s="3" t="s">
        <v>17</v>
      </c>
      <c r="F316" s="3" t="s">
        <v>18</v>
      </c>
      <c r="G316" s="3" t="s">
        <v>19</v>
      </c>
      <c r="H316" s="4" t="s">
        <v>19</v>
      </c>
      <c r="I316" s="1" t="s">
        <v>1507</v>
      </c>
      <c r="J316" s="1" t="s">
        <v>327</v>
      </c>
      <c r="K316" s="1" t="s">
        <v>1508</v>
      </c>
      <c r="L316" s="3" t="str">
        <f t="shared" si="1"/>
        <v>Outstanding</v>
      </c>
      <c r="M316" s="11" t="s">
        <v>19</v>
      </c>
    </row>
    <row r="317" spans="1:13" ht="60" customHeight="1" x14ac:dyDescent="0.35">
      <c r="A317" s="9" t="s">
        <v>1509</v>
      </c>
      <c r="B317" s="1" t="s">
        <v>1510</v>
      </c>
      <c r="C317" s="2" t="s">
        <v>25</v>
      </c>
      <c r="D317" s="3" t="s">
        <v>16</v>
      </c>
      <c r="E317" s="3" t="s">
        <v>17</v>
      </c>
      <c r="F317" s="3" t="s">
        <v>18</v>
      </c>
      <c r="G317" s="3" t="s">
        <v>19</v>
      </c>
      <c r="H317" s="4" t="s">
        <v>19</v>
      </c>
      <c r="I317" s="1" t="s">
        <v>1511</v>
      </c>
      <c r="J317" s="1" t="s">
        <v>337</v>
      </c>
      <c r="K317" s="1" t="s">
        <v>1512</v>
      </c>
      <c r="L317" s="3" t="str">
        <f t="shared" si="1"/>
        <v>Outstanding</v>
      </c>
      <c r="M317" s="11" t="s">
        <v>19</v>
      </c>
    </row>
    <row r="318" spans="1:13" ht="60" customHeight="1" x14ac:dyDescent="0.35">
      <c r="A318" s="9" t="s">
        <v>1513</v>
      </c>
      <c r="B318" s="1" t="s">
        <v>1514</v>
      </c>
      <c r="C318" s="2" t="s">
        <v>25</v>
      </c>
      <c r="D318" s="3" t="s">
        <v>16</v>
      </c>
      <c r="E318" s="3" t="s">
        <v>17</v>
      </c>
      <c r="F318" s="3" t="s">
        <v>18</v>
      </c>
      <c r="G318" s="3" t="s">
        <v>19</v>
      </c>
      <c r="H318" s="4" t="s">
        <v>19</v>
      </c>
      <c r="I318" s="1" t="s">
        <v>1515</v>
      </c>
      <c r="J318" s="1" t="s">
        <v>364</v>
      </c>
      <c r="K318" s="1" t="s">
        <v>1516</v>
      </c>
      <c r="L318" s="3" t="str">
        <f t="shared" si="1"/>
        <v>Outstanding</v>
      </c>
      <c r="M318" s="11" t="s">
        <v>19</v>
      </c>
    </row>
    <row r="319" spans="1:13" ht="60" customHeight="1" x14ac:dyDescent="0.35">
      <c r="A319" s="9" t="s">
        <v>1517</v>
      </c>
      <c r="B319" s="1" t="s">
        <v>1518</v>
      </c>
      <c r="C319" s="2" t="s">
        <v>25</v>
      </c>
      <c r="D319" s="3" t="s">
        <v>16</v>
      </c>
      <c r="E319" s="3" t="s">
        <v>17</v>
      </c>
      <c r="F319" s="3" t="s">
        <v>18</v>
      </c>
      <c r="G319" s="3" t="s">
        <v>19</v>
      </c>
      <c r="H319" s="4" t="s">
        <v>19</v>
      </c>
      <c r="I319" s="1" t="s">
        <v>1519</v>
      </c>
      <c r="J319" s="1" t="s">
        <v>464</v>
      </c>
      <c r="K319" s="1" t="s">
        <v>1520</v>
      </c>
      <c r="L319" s="3" t="str">
        <f t="shared" si="1"/>
        <v>Outstanding</v>
      </c>
      <c r="M319" s="11" t="s">
        <v>19</v>
      </c>
    </row>
    <row r="320" spans="1:13" ht="60" customHeight="1" x14ac:dyDescent="0.35">
      <c r="A320" s="9" t="s">
        <v>1521</v>
      </c>
      <c r="B320" s="1" t="s">
        <v>1522</v>
      </c>
      <c r="C320" s="2" t="s">
        <v>25</v>
      </c>
      <c r="D320" s="3" t="s">
        <v>16</v>
      </c>
      <c r="E320" s="3" t="s">
        <v>17</v>
      </c>
      <c r="F320" s="3" t="s">
        <v>18</v>
      </c>
      <c r="G320" s="3" t="s">
        <v>19</v>
      </c>
      <c r="H320" s="4" t="s">
        <v>19</v>
      </c>
      <c r="I320" s="1" t="s">
        <v>1523</v>
      </c>
      <c r="J320" s="1" t="s">
        <v>1524</v>
      </c>
      <c r="K320" s="1" t="s">
        <v>1525</v>
      </c>
      <c r="L320" s="3" t="str">
        <f t="shared" si="1"/>
        <v>Outstanding</v>
      </c>
      <c r="M320" s="11" t="s">
        <v>19</v>
      </c>
    </row>
    <row r="321" spans="1:13" ht="60" customHeight="1" x14ac:dyDescent="0.35">
      <c r="A321" s="9" t="s">
        <v>1526</v>
      </c>
      <c r="B321" s="1" t="s">
        <v>1527</v>
      </c>
      <c r="C321" s="2" t="s">
        <v>25</v>
      </c>
      <c r="D321" s="3" t="s">
        <v>16</v>
      </c>
      <c r="E321" s="3" t="s">
        <v>17</v>
      </c>
      <c r="F321" s="3" t="s">
        <v>18</v>
      </c>
      <c r="G321" s="3" t="s">
        <v>19</v>
      </c>
      <c r="H321" s="4" t="s">
        <v>19</v>
      </c>
      <c r="I321" s="1" t="s">
        <v>1528</v>
      </c>
      <c r="J321" s="1" t="s">
        <v>1529</v>
      </c>
      <c r="K321" s="1" t="s">
        <v>1530</v>
      </c>
      <c r="L321" s="3" t="str">
        <f t="shared" si="1"/>
        <v>Outstanding</v>
      </c>
      <c r="M321" s="11" t="s">
        <v>19</v>
      </c>
    </row>
    <row r="322" spans="1:13" ht="60" customHeight="1" x14ac:dyDescent="0.35">
      <c r="A322" s="9" t="s">
        <v>1531</v>
      </c>
      <c r="B322" s="1" t="s">
        <v>1532</v>
      </c>
      <c r="C322" s="2" t="s">
        <v>25</v>
      </c>
      <c r="D322" s="3" t="s">
        <v>16</v>
      </c>
      <c r="E322" s="3" t="s">
        <v>17</v>
      </c>
      <c r="F322" s="3" t="s">
        <v>18</v>
      </c>
      <c r="G322" s="3" t="s">
        <v>19</v>
      </c>
      <c r="H322" s="4" t="s">
        <v>19</v>
      </c>
      <c r="I322" s="1" t="s">
        <v>1533</v>
      </c>
      <c r="J322" s="1" t="s">
        <v>1534</v>
      </c>
      <c r="K322" s="1" t="s">
        <v>1535</v>
      </c>
      <c r="L322" s="3" t="str">
        <f t="shared" si="1"/>
        <v>Outstanding</v>
      </c>
      <c r="M322" s="11" t="s">
        <v>19</v>
      </c>
    </row>
    <row r="323" spans="1:13" ht="60" customHeight="1" x14ac:dyDescent="0.35">
      <c r="A323" s="9" t="s">
        <v>1536</v>
      </c>
      <c r="B323" s="1" t="s">
        <v>1537</v>
      </c>
      <c r="C323" s="2" t="s">
        <v>25</v>
      </c>
      <c r="D323" s="3" t="s">
        <v>16</v>
      </c>
      <c r="E323" s="3" t="s">
        <v>17</v>
      </c>
      <c r="F323" s="3" t="s">
        <v>18</v>
      </c>
      <c r="G323" s="3" t="s">
        <v>19</v>
      </c>
      <c r="H323" s="4" t="s">
        <v>19</v>
      </c>
      <c r="I323" s="1" t="s">
        <v>1538</v>
      </c>
      <c r="J323" s="1" t="s">
        <v>1539</v>
      </c>
      <c r="K323" s="1" t="s">
        <v>1540</v>
      </c>
      <c r="L323" s="3" t="str">
        <f t="shared" si="1"/>
        <v>Outstanding</v>
      </c>
      <c r="M323" s="11" t="s">
        <v>19</v>
      </c>
    </row>
    <row r="324" spans="1:13" ht="60" customHeight="1" x14ac:dyDescent="0.35">
      <c r="A324" s="9" t="s">
        <v>1541</v>
      </c>
      <c r="B324" s="1" t="s">
        <v>1542</v>
      </c>
      <c r="C324" s="2" t="s">
        <v>25</v>
      </c>
      <c r="D324" s="3" t="s">
        <v>16</v>
      </c>
      <c r="E324" s="3" t="s">
        <v>17</v>
      </c>
      <c r="F324" s="3" t="s">
        <v>18</v>
      </c>
      <c r="G324" s="3" t="s">
        <v>19</v>
      </c>
      <c r="H324" s="4" t="s">
        <v>19</v>
      </c>
      <c r="I324" s="1" t="s">
        <v>1543</v>
      </c>
      <c r="J324" s="1" t="s">
        <v>1544</v>
      </c>
      <c r="K324" s="1" t="s">
        <v>1545</v>
      </c>
      <c r="L324" s="3" t="str">
        <f t="shared" si="1"/>
        <v>Outstanding</v>
      </c>
      <c r="M324" s="11" t="s">
        <v>19</v>
      </c>
    </row>
    <row r="325" spans="1:13" ht="60" customHeight="1" x14ac:dyDescent="0.35">
      <c r="A325" s="9" t="s">
        <v>1546</v>
      </c>
      <c r="B325" s="1" t="s">
        <v>1547</v>
      </c>
      <c r="C325" s="2" t="s">
        <v>25</v>
      </c>
      <c r="D325" s="3" t="s">
        <v>16</v>
      </c>
      <c r="E325" s="3" t="s">
        <v>17</v>
      </c>
      <c r="F325" s="3" t="s">
        <v>18</v>
      </c>
      <c r="G325" s="3" t="s">
        <v>19</v>
      </c>
      <c r="H325" s="4" t="s">
        <v>19</v>
      </c>
      <c r="I325" s="1" t="s">
        <v>1548</v>
      </c>
      <c r="J325" s="1" t="s">
        <v>584</v>
      </c>
      <c r="K325" s="1" t="s">
        <v>1549</v>
      </c>
      <c r="L325" s="3" t="str">
        <f t="shared" si="1"/>
        <v>Outstanding</v>
      </c>
      <c r="M325" s="11" t="s">
        <v>19</v>
      </c>
    </row>
    <row r="326" spans="1:13" ht="60" customHeight="1" x14ac:dyDescent="0.35">
      <c r="A326" s="9" t="s">
        <v>1550</v>
      </c>
      <c r="B326" s="1" t="s">
        <v>1551</v>
      </c>
      <c r="C326" s="2" t="s">
        <v>25</v>
      </c>
      <c r="D326" s="3" t="s">
        <v>16</v>
      </c>
      <c r="E326" s="3" t="s">
        <v>17</v>
      </c>
      <c r="F326" s="3" t="s">
        <v>18</v>
      </c>
      <c r="G326" s="3" t="s">
        <v>19</v>
      </c>
      <c r="H326" s="4" t="s">
        <v>19</v>
      </c>
      <c r="I326" s="1" t="s">
        <v>1552</v>
      </c>
      <c r="J326" s="1" t="s">
        <v>584</v>
      </c>
      <c r="K326" s="1" t="s">
        <v>1553</v>
      </c>
      <c r="L326" s="3" t="str">
        <f t="shared" si="1"/>
        <v>Outstanding</v>
      </c>
      <c r="M326" s="11" t="s">
        <v>19</v>
      </c>
    </row>
    <row r="327" spans="1:13" ht="60" customHeight="1" x14ac:dyDescent="0.35">
      <c r="A327" s="9" t="s">
        <v>1554</v>
      </c>
      <c r="B327" s="1" t="s">
        <v>1555</v>
      </c>
      <c r="C327" s="2" t="s">
        <v>15</v>
      </c>
      <c r="D327" s="3" t="s">
        <v>16</v>
      </c>
      <c r="E327" s="3" t="s">
        <v>17</v>
      </c>
      <c r="F327" s="3" t="s">
        <v>18</v>
      </c>
      <c r="G327" s="3" t="s">
        <v>19</v>
      </c>
      <c r="H327" s="4" t="s">
        <v>19</v>
      </c>
      <c r="I327" s="1" t="s">
        <v>1556</v>
      </c>
      <c r="J327" s="1" t="s">
        <v>707</v>
      </c>
      <c r="K327" s="1" t="s">
        <v>1557</v>
      </c>
      <c r="L327" s="3" t="str">
        <f t="shared" si="1"/>
        <v>Outstanding</v>
      </c>
      <c r="M327" s="11" t="s">
        <v>19</v>
      </c>
    </row>
    <row r="328" spans="1:13" ht="60" customHeight="1" x14ac:dyDescent="0.35">
      <c r="A328" s="9" t="s">
        <v>1558</v>
      </c>
      <c r="B328" s="1" t="s">
        <v>1559</v>
      </c>
      <c r="C328" s="2" t="s">
        <v>25</v>
      </c>
      <c r="D328" s="3" t="s">
        <v>16</v>
      </c>
      <c r="E328" s="3" t="s">
        <v>17</v>
      </c>
      <c r="F328" s="3" t="s">
        <v>18</v>
      </c>
      <c r="G328" s="3" t="s">
        <v>19</v>
      </c>
      <c r="H328" s="4" t="s">
        <v>19</v>
      </c>
      <c r="I328" s="1" t="s">
        <v>1560</v>
      </c>
      <c r="J328" s="1" t="s">
        <v>841</v>
      </c>
      <c r="K328" s="1" t="s">
        <v>1561</v>
      </c>
      <c r="L328" s="3" t="str">
        <f t="shared" si="1"/>
        <v>Outstanding</v>
      </c>
      <c r="M328" s="11" t="s">
        <v>19</v>
      </c>
    </row>
    <row r="329" spans="1:13" ht="60" customHeight="1" x14ac:dyDescent="0.35">
      <c r="A329" s="9" t="s">
        <v>1562</v>
      </c>
      <c r="B329" s="1" t="s">
        <v>1563</v>
      </c>
      <c r="C329" s="2" t="s">
        <v>25</v>
      </c>
      <c r="D329" s="3" t="s">
        <v>16</v>
      </c>
      <c r="E329" s="3" t="s">
        <v>17</v>
      </c>
      <c r="F329" s="3" t="s">
        <v>18</v>
      </c>
      <c r="G329" s="3" t="s">
        <v>19</v>
      </c>
      <c r="H329" s="4" t="s">
        <v>19</v>
      </c>
      <c r="I329" s="1" t="s">
        <v>1564</v>
      </c>
      <c r="J329" s="1" t="s">
        <v>1099</v>
      </c>
      <c r="K329" s="1" t="s">
        <v>1565</v>
      </c>
      <c r="L329" s="3" t="str">
        <f t="shared" si="1"/>
        <v>Outstanding</v>
      </c>
      <c r="M329" s="11" t="s">
        <v>19</v>
      </c>
    </row>
    <row r="330" spans="1:13" ht="60" customHeight="1" x14ac:dyDescent="0.35">
      <c r="A330" s="9" t="s">
        <v>1566</v>
      </c>
      <c r="B330" s="1" t="s">
        <v>1567</v>
      </c>
      <c r="C330" s="2" t="s">
        <v>25</v>
      </c>
      <c r="D330" s="3" t="s">
        <v>16</v>
      </c>
      <c r="E330" s="3" t="s">
        <v>17</v>
      </c>
      <c r="F330" s="3" t="s">
        <v>18</v>
      </c>
      <c r="G330" s="3" t="s">
        <v>19</v>
      </c>
      <c r="H330" s="4" t="s">
        <v>19</v>
      </c>
      <c r="I330" s="1" t="s">
        <v>1568</v>
      </c>
      <c r="J330" s="1" t="s">
        <v>1569</v>
      </c>
      <c r="K330" s="1" t="s">
        <v>1570</v>
      </c>
      <c r="L330" s="3" t="str">
        <f t="shared" si="1"/>
        <v>Outstanding</v>
      </c>
      <c r="M330" s="11" t="s">
        <v>19</v>
      </c>
    </row>
    <row r="331" spans="1:13" ht="60" customHeight="1" x14ac:dyDescent="0.35">
      <c r="A331" s="9" t="s">
        <v>1571</v>
      </c>
      <c r="B331" s="1" t="s">
        <v>1572</v>
      </c>
      <c r="C331" s="2" t="s">
        <v>25</v>
      </c>
      <c r="D331" s="3" t="s">
        <v>16</v>
      </c>
      <c r="E331" s="3" t="s">
        <v>17</v>
      </c>
      <c r="F331" s="3" t="s">
        <v>18</v>
      </c>
      <c r="G331" s="3" t="s">
        <v>19</v>
      </c>
      <c r="H331" s="4" t="s">
        <v>19</v>
      </c>
      <c r="I331" s="1" t="s">
        <v>1573</v>
      </c>
      <c r="J331" s="1" t="s">
        <v>1275</v>
      </c>
      <c r="K331" s="1" t="s">
        <v>1574</v>
      </c>
      <c r="L331" s="3" t="str">
        <f t="shared" si="1"/>
        <v>Outstanding</v>
      </c>
      <c r="M331" s="11" t="s">
        <v>19</v>
      </c>
    </row>
    <row r="332" spans="1:13" ht="60" customHeight="1" x14ac:dyDescent="0.35">
      <c r="A332" s="9" t="s">
        <v>1575</v>
      </c>
      <c r="B332" s="1" t="s">
        <v>1576</v>
      </c>
      <c r="C332" s="2" t="s">
        <v>25</v>
      </c>
      <c r="D332" s="3" t="s">
        <v>16</v>
      </c>
      <c r="E332" s="3" t="s">
        <v>17</v>
      </c>
      <c r="F332" s="3" t="s">
        <v>18</v>
      </c>
      <c r="G332" s="3" t="s">
        <v>19</v>
      </c>
      <c r="H332" s="4" t="s">
        <v>19</v>
      </c>
      <c r="I332" s="1" t="s">
        <v>1577</v>
      </c>
      <c r="J332" s="1" t="s">
        <v>1275</v>
      </c>
      <c r="K332" s="1" t="s">
        <v>1578</v>
      </c>
      <c r="L332" s="3" t="str">
        <f t="shared" si="1"/>
        <v>Outstanding</v>
      </c>
      <c r="M332" s="11" t="s">
        <v>19</v>
      </c>
    </row>
    <row r="333" spans="1:13" ht="60" customHeight="1" x14ac:dyDescent="0.35">
      <c r="A333" s="9" t="s">
        <v>1579</v>
      </c>
      <c r="B333" s="1" t="s">
        <v>1580</v>
      </c>
      <c r="C333" s="2" t="s">
        <v>25</v>
      </c>
      <c r="D333" s="3" t="s">
        <v>16</v>
      </c>
      <c r="E333" s="3" t="s">
        <v>17</v>
      </c>
      <c r="F333" s="3" t="s">
        <v>18</v>
      </c>
      <c r="G333" s="3" t="s">
        <v>19</v>
      </c>
      <c r="H333" s="4" t="s">
        <v>19</v>
      </c>
      <c r="I333" s="1" t="s">
        <v>1581</v>
      </c>
      <c r="J333" s="1" t="s">
        <v>1582</v>
      </c>
      <c r="K333" s="1" t="s">
        <v>1583</v>
      </c>
      <c r="L333" s="3" t="str">
        <f t="shared" si="1"/>
        <v>Outstanding</v>
      </c>
      <c r="M333" s="11" t="s">
        <v>19</v>
      </c>
    </row>
    <row r="334" spans="1:13" ht="60" customHeight="1" x14ac:dyDescent="0.35">
      <c r="A334" s="9" t="s">
        <v>1584</v>
      </c>
      <c r="B334" s="1" t="s">
        <v>1585</v>
      </c>
      <c r="C334" s="2" t="s">
        <v>25</v>
      </c>
      <c r="D334" s="3" t="s">
        <v>16</v>
      </c>
      <c r="E334" s="3" t="s">
        <v>17</v>
      </c>
      <c r="F334" s="3" t="s">
        <v>18</v>
      </c>
      <c r="G334" s="3" t="s">
        <v>19</v>
      </c>
      <c r="H334" s="4" t="s">
        <v>19</v>
      </c>
      <c r="I334" s="1" t="s">
        <v>1586</v>
      </c>
      <c r="J334" s="1" t="s">
        <v>1587</v>
      </c>
      <c r="K334" s="1" t="s">
        <v>1588</v>
      </c>
      <c r="L334" s="3" t="str">
        <f t="shared" si="1"/>
        <v>Outstanding</v>
      </c>
      <c r="M334" s="11" t="s">
        <v>19</v>
      </c>
    </row>
    <row r="335" spans="1:13" ht="60" customHeight="1" x14ac:dyDescent="0.35">
      <c r="A335" s="9" t="s">
        <v>1589</v>
      </c>
      <c r="B335" s="1" t="s">
        <v>1590</v>
      </c>
      <c r="C335" s="2" t="s">
        <v>25</v>
      </c>
      <c r="D335" s="3" t="s">
        <v>16</v>
      </c>
      <c r="E335" s="3" t="s">
        <v>17</v>
      </c>
      <c r="F335" s="3" t="s">
        <v>18</v>
      </c>
      <c r="G335" s="3" t="s">
        <v>19</v>
      </c>
      <c r="H335" s="4" t="s">
        <v>19</v>
      </c>
      <c r="I335" s="1" t="s">
        <v>1591</v>
      </c>
      <c r="J335" s="1" t="s">
        <v>1290</v>
      </c>
      <c r="K335" s="1" t="s">
        <v>1592</v>
      </c>
      <c r="L335" s="3" t="str">
        <f t="shared" si="1"/>
        <v>Outstanding</v>
      </c>
      <c r="M335" s="11" t="s">
        <v>19</v>
      </c>
    </row>
    <row r="336" spans="1:13" ht="60" customHeight="1" x14ac:dyDescent="0.35">
      <c r="A336" s="9" t="s">
        <v>1593</v>
      </c>
      <c r="B336" s="1" t="s">
        <v>1594</v>
      </c>
      <c r="C336" s="2" t="s">
        <v>25</v>
      </c>
      <c r="D336" s="3" t="s">
        <v>16</v>
      </c>
      <c r="E336" s="3" t="s">
        <v>17</v>
      </c>
      <c r="F336" s="3" t="s">
        <v>18</v>
      </c>
      <c r="G336" s="3" t="s">
        <v>19</v>
      </c>
      <c r="H336" s="4" t="s">
        <v>19</v>
      </c>
      <c r="I336" s="1" t="s">
        <v>1595</v>
      </c>
      <c r="J336" s="1" t="s">
        <v>1330</v>
      </c>
      <c r="K336" s="1" t="s">
        <v>1596</v>
      </c>
      <c r="L336" s="3" t="str">
        <f t="shared" si="1"/>
        <v>Outstanding</v>
      </c>
      <c r="M336" s="11" t="s">
        <v>19</v>
      </c>
    </row>
    <row r="337" spans="1:13" ht="60" customHeight="1" x14ac:dyDescent="0.35">
      <c r="A337" s="9" t="s">
        <v>1597</v>
      </c>
      <c r="B337" s="1" t="s">
        <v>1598</v>
      </c>
      <c r="C337" s="2" t="s">
        <v>25</v>
      </c>
      <c r="D337" s="3" t="s">
        <v>16</v>
      </c>
      <c r="E337" s="3" t="s">
        <v>17</v>
      </c>
      <c r="F337" s="3" t="s">
        <v>18</v>
      </c>
      <c r="G337" s="3" t="s">
        <v>19</v>
      </c>
      <c r="H337" s="4" t="s">
        <v>19</v>
      </c>
      <c r="I337" s="1" t="s">
        <v>1599</v>
      </c>
      <c r="J337" s="1" t="s">
        <v>1345</v>
      </c>
      <c r="K337" s="1" t="s">
        <v>1600</v>
      </c>
      <c r="L337" s="3" t="str">
        <f t="shared" si="1"/>
        <v>Outstanding</v>
      </c>
      <c r="M337" s="11" t="s">
        <v>19</v>
      </c>
    </row>
    <row r="338" spans="1:13" ht="60" customHeight="1" x14ac:dyDescent="0.35">
      <c r="A338" s="9" t="s">
        <v>1601</v>
      </c>
      <c r="B338" s="1" t="s">
        <v>1602</v>
      </c>
      <c r="C338" s="2" t="s">
        <v>25</v>
      </c>
      <c r="D338" s="3" t="s">
        <v>16</v>
      </c>
      <c r="E338" s="3" t="s">
        <v>17</v>
      </c>
      <c r="F338" s="3" t="s">
        <v>18</v>
      </c>
      <c r="G338" s="3" t="s">
        <v>19</v>
      </c>
      <c r="H338" s="4" t="s">
        <v>19</v>
      </c>
      <c r="I338" s="1" t="s">
        <v>1603</v>
      </c>
      <c r="J338" s="1" t="s">
        <v>1345</v>
      </c>
      <c r="K338" s="1" t="s">
        <v>1604</v>
      </c>
      <c r="L338" s="3" t="str">
        <f t="shared" si="1"/>
        <v>Outstanding</v>
      </c>
      <c r="M338" s="11" t="s">
        <v>19</v>
      </c>
    </row>
    <row r="339" spans="1:13" ht="60" customHeight="1" x14ac:dyDescent="0.35">
      <c r="A339" s="9" t="s">
        <v>1605</v>
      </c>
      <c r="B339" s="1" t="s">
        <v>1606</v>
      </c>
      <c r="C339" s="2" t="s">
        <v>25</v>
      </c>
      <c r="D339" s="3" t="s">
        <v>16</v>
      </c>
      <c r="E339" s="3" t="s">
        <v>17</v>
      </c>
      <c r="F339" s="3" t="s">
        <v>18</v>
      </c>
      <c r="G339" s="3" t="s">
        <v>19</v>
      </c>
      <c r="H339" s="4" t="s">
        <v>19</v>
      </c>
      <c r="I339" s="1" t="s">
        <v>1607</v>
      </c>
      <c r="J339" s="1" t="s">
        <v>1330</v>
      </c>
      <c r="K339" s="1" t="s">
        <v>1608</v>
      </c>
      <c r="L339" s="3" t="str">
        <f t="shared" si="1"/>
        <v>Outstanding</v>
      </c>
      <c r="M339" s="11" t="s">
        <v>19</v>
      </c>
    </row>
    <row r="340" spans="1:13" ht="60" customHeight="1" x14ac:dyDescent="0.35">
      <c r="A340" s="9" t="s">
        <v>1609</v>
      </c>
      <c r="B340" s="1" t="s">
        <v>1610</v>
      </c>
      <c r="C340" s="2" t="s">
        <v>25</v>
      </c>
      <c r="D340" s="3" t="s">
        <v>16</v>
      </c>
      <c r="E340" s="3" t="s">
        <v>17</v>
      </c>
      <c r="F340" s="3" t="s">
        <v>18</v>
      </c>
      <c r="G340" s="3" t="s">
        <v>19</v>
      </c>
      <c r="H340" s="4" t="s">
        <v>19</v>
      </c>
      <c r="I340" s="1" t="s">
        <v>1611</v>
      </c>
      <c r="J340" s="1" t="s">
        <v>1612</v>
      </c>
      <c r="K340" s="1" t="s">
        <v>1613</v>
      </c>
      <c r="L340" s="3" t="str">
        <f t="shared" si="1"/>
        <v>Outstanding</v>
      </c>
      <c r="M340" s="11" t="s">
        <v>19</v>
      </c>
    </row>
    <row r="341" spans="1:13" ht="60" customHeight="1" x14ac:dyDescent="0.35">
      <c r="A341" s="9" t="s">
        <v>1614</v>
      </c>
      <c r="B341" s="1" t="s">
        <v>1615</v>
      </c>
      <c r="C341" s="2" t="s">
        <v>25</v>
      </c>
      <c r="D341" s="3" t="s">
        <v>16</v>
      </c>
      <c r="E341" s="3" t="s">
        <v>17</v>
      </c>
      <c r="F341" s="3" t="s">
        <v>18</v>
      </c>
      <c r="G341" s="3" t="s">
        <v>19</v>
      </c>
      <c r="H341" s="4" t="s">
        <v>19</v>
      </c>
      <c r="I341" s="1" t="s">
        <v>1616</v>
      </c>
      <c r="J341" s="1" t="s">
        <v>1617</v>
      </c>
      <c r="K341" s="1" t="s">
        <v>1618</v>
      </c>
      <c r="L341" s="3" t="str">
        <f t="shared" si="1"/>
        <v>Outstanding</v>
      </c>
      <c r="M341" s="11" t="s">
        <v>19</v>
      </c>
    </row>
    <row r="342" spans="1:13" ht="60" customHeight="1" x14ac:dyDescent="0.35">
      <c r="A342" s="9" t="s">
        <v>1619</v>
      </c>
      <c r="B342" s="1" t="s">
        <v>1620</v>
      </c>
      <c r="C342" s="2" t="s">
        <v>25</v>
      </c>
      <c r="D342" s="3" t="s">
        <v>16</v>
      </c>
      <c r="E342" s="3" t="s">
        <v>17</v>
      </c>
      <c r="F342" s="3" t="s">
        <v>18</v>
      </c>
      <c r="G342" s="3" t="s">
        <v>19</v>
      </c>
      <c r="H342" s="4" t="s">
        <v>19</v>
      </c>
      <c r="I342" s="1" t="s">
        <v>1621</v>
      </c>
      <c r="J342" s="1" t="s">
        <v>1622</v>
      </c>
      <c r="K342" s="1" t="s">
        <v>1623</v>
      </c>
      <c r="L342" s="3" t="str">
        <f t="shared" si="1"/>
        <v>Outstanding</v>
      </c>
      <c r="M342" s="11" t="s">
        <v>19</v>
      </c>
    </row>
    <row r="343" spans="1:13" ht="60" customHeight="1" x14ac:dyDescent="0.35">
      <c r="A343" s="9" t="s">
        <v>1624</v>
      </c>
      <c r="B343" s="1" t="s">
        <v>1625</v>
      </c>
      <c r="C343" s="2" t="s">
        <v>25</v>
      </c>
      <c r="D343" s="3" t="s">
        <v>16</v>
      </c>
      <c r="E343" s="3" t="s">
        <v>17</v>
      </c>
      <c r="F343" s="3" t="s">
        <v>18</v>
      </c>
      <c r="G343" s="3" t="s">
        <v>19</v>
      </c>
      <c r="H343" s="4" t="s">
        <v>19</v>
      </c>
      <c r="I343" s="1" t="s">
        <v>1626</v>
      </c>
      <c r="J343" s="1" t="s">
        <v>1354</v>
      </c>
      <c r="K343" s="1" t="s">
        <v>1627</v>
      </c>
      <c r="L343" s="3" t="str">
        <f t="shared" si="1"/>
        <v>Outstanding</v>
      </c>
      <c r="M343" s="11" t="s">
        <v>19</v>
      </c>
    </row>
    <row r="344" spans="1:13" ht="60" customHeight="1" x14ac:dyDescent="0.35">
      <c r="A344" s="9" t="s">
        <v>1628</v>
      </c>
      <c r="B344" s="1" t="s">
        <v>1629</v>
      </c>
      <c r="C344" s="2" t="s">
        <v>15</v>
      </c>
      <c r="D344" s="3" t="s">
        <v>16</v>
      </c>
      <c r="E344" s="3" t="s">
        <v>17</v>
      </c>
      <c r="F344" s="3" t="s">
        <v>18</v>
      </c>
      <c r="G344" s="3" t="s">
        <v>19</v>
      </c>
      <c r="H344" s="4" t="s">
        <v>19</v>
      </c>
      <c r="I344" s="1" t="s">
        <v>1630</v>
      </c>
      <c r="J344" s="1" t="s">
        <v>707</v>
      </c>
      <c r="K344" s="1" t="s">
        <v>1631</v>
      </c>
      <c r="L344" s="3" t="str">
        <f t="shared" si="1"/>
        <v>Outstanding</v>
      </c>
      <c r="M344" s="11" t="s">
        <v>19</v>
      </c>
    </row>
    <row r="345" spans="1:13" ht="60" customHeight="1" x14ac:dyDescent="0.35">
      <c r="A345" s="9" t="s">
        <v>1632</v>
      </c>
      <c r="B345" s="1" t="s">
        <v>1633</v>
      </c>
      <c r="C345" s="2" t="s">
        <v>25</v>
      </c>
      <c r="D345" s="3" t="s">
        <v>16</v>
      </c>
      <c r="E345" s="3" t="s">
        <v>17</v>
      </c>
      <c r="F345" s="3" t="s">
        <v>18</v>
      </c>
      <c r="G345" s="3" t="s">
        <v>19</v>
      </c>
      <c r="H345" s="4" t="s">
        <v>19</v>
      </c>
      <c r="I345" s="1" t="s">
        <v>1634</v>
      </c>
      <c r="J345" s="1" t="s">
        <v>175</v>
      </c>
      <c r="K345" s="1" t="s">
        <v>1635</v>
      </c>
      <c r="L345" s="3" t="str">
        <f t="shared" si="1"/>
        <v>Outstanding</v>
      </c>
      <c r="M345" s="11" t="s">
        <v>19</v>
      </c>
    </row>
    <row r="346" spans="1:13" ht="60" customHeight="1" x14ac:dyDescent="0.35">
      <c r="A346" s="9" t="s">
        <v>1636</v>
      </c>
      <c r="B346" s="1" t="s">
        <v>1637</v>
      </c>
      <c r="C346" s="2" t="s">
        <v>25</v>
      </c>
      <c r="D346" s="3" t="s">
        <v>16</v>
      </c>
      <c r="E346" s="3" t="s">
        <v>17</v>
      </c>
      <c r="F346" s="3" t="s">
        <v>18</v>
      </c>
      <c r="G346" s="3" t="s">
        <v>19</v>
      </c>
      <c r="H346" s="4" t="s">
        <v>19</v>
      </c>
      <c r="I346" s="1" t="s">
        <v>1638</v>
      </c>
      <c r="J346" s="1" t="s">
        <v>175</v>
      </c>
      <c r="K346" s="1" t="s">
        <v>1639</v>
      </c>
      <c r="L346" s="3" t="str">
        <f t="shared" si="1"/>
        <v>Outstanding</v>
      </c>
      <c r="M346" s="11" t="s">
        <v>19</v>
      </c>
    </row>
    <row r="347" spans="1:13" ht="60" customHeight="1" x14ac:dyDescent="0.35">
      <c r="A347" s="9" t="s">
        <v>1640</v>
      </c>
      <c r="B347" s="1" t="s">
        <v>1641</v>
      </c>
      <c r="C347" s="2" t="s">
        <v>25</v>
      </c>
      <c r="D347" s="3" t="s">
        <v>16</v>
      </c>
      <c r="E347" s="3" t="s">
        <v>17</v>
      </c>
      <c r="F347" s="3" t="s">
        <v>18</v>
      </c>
      <c r="G347" s="3" t="s">
        <v>19</v>
      </c>
      <c r="H347" s="4" t="s">
        <v>19</v>
      </c>
      <c r="I347" s="1" t="s">
        <v>1642</v>
      </c>
      <c r="J347" s="1" t="s">
        <v>175</v>
      </c>
      <c r="K347" s="1" t="s">
        <v>1643</v>
      </c>
      <c r="L347" s="3" t="str">
        <f t="shared" si="1"/>
        <v>Outstanding</v>
      </c>
      <c r="M347" s="11" t="s">
        <v>19</v>
      </c>
    </row>
    <row r="348" spans="1:13" ht="60" customHeight="1" x14ac:dyDescent="0.35">
      <c r="A348" s="9" t="s">
        <v>1644</v>
      </c>
      <c r="B348" s="1" t="s">
        <v>1645</v>
      </c>
      <c r="C348" s="2" t="s">
        <v>25</v>
      </c>
      <c r="D348" s="3" t="s">
        <v>16</v>
      </c>
      <c r="E348" s="3" t="s">
        <v>17</v>
      </c>
      <c r="F348" s="3" t="s">
        <v>18</v>
      </c>
      <c r="G348" s="3" t="s">
        <v>19</v>
      </c>
      <c r="H348" s="4" t="s">
        <v>19</v>
      </c>
      <c r="I348" s="1" t="s">
        <v>1646</v>
      </c>
      <c r="J348" s="1" t="s">
        <v>1647</v>
      </c>
      <c r="K348" s="1" t="s">
        <v>1648</v>
      </c>
      <c r="L348" s="3" t="str">
        <f t="shared" si="1"/>
        <v>Outstanding</v>
      </c>
      <c r="M348" s="11" t="s">
        <v>19</v>
      </c>
    </row>
    <row r="349" spans="1:13" ht="60" customHeight="1" x14ac:dyDescent="0.35">
      <c r="A349" s="9" t="s">
        <v>1649</v>
      </c>
      <c r="B349" s="1" t="s">
        <v>1650</v>
      </c>
      <c r="C349" s="2" t="s">
        <v>25</v>
      </c>
      <c r="D349" s="3" t="s">
        <v>16</v>
      </c>
      <c r="E349" s="3" t="s">
        <v>17</v>
      </c>
      <c r="F349" s="3" t="s">
        <v>18</v>
      </c>
      <c r="G349" s="3" t="s">
        <v>19</v>
      </c>
      <c r="H349" s="4" t="s">
        <v>19</v>
      </c>
      <c r="I349" s="1" t="s">
        <v>1651</v>
      </c>
      <c r="J349" s="1" t="s">
        <v>1652</v>
      </c>
      <c r="K349" s="1" t="s">
        <v>1653</v>
      </c>
      <c r="L349" s="3" t="str">
        <f t="shared" si="1"/>
        <v>Outstanding</v>
      </c>
      <c r="M349" s="11" t="s">
        <v>19</v>
      </c>
    </row>
    <row r="350" spans="1:13" ht="60" customHeight="1" x14ac:dyDescent="0.35">
      <c r="A350" s="9" t="s">
        <v>1654</v>
      </c>
      <c r="B350" s="1" t="s">
        <v>1655</v>
      </c>
      <c r="C350" s="2" t="s">
        <v>25</v>
      </c>
      <c r="D350" s="3" t="s">
        <v>16</v>
      </c>
      <c r="E350" s="3" t="s">
        <v>17</v>
      </c>
      <c r="F350" s="3" t="s">
        <v>18</v>
      </c>
      <c r="G350" s="3" t="s">
        <v>19</v>
      </c>
      <c r="H350" s="4" t="s">
        <v>19</v>
      </c>
      <c r="I350" s="1" t="s">
        <v>1656</v>
      </c>
      <c r="J350" s="1" t="s">
        <v>1657</v>
      </c>
      <c r="K350" s="1" t="s">
        <v>1658</v>
      </c>
      <c r="L350" s="3" t="str">
        <f t="shared" si="1"/>
        <v>Outstanding</v>
      </c>
      <c r="M350" s="11" t="s">
        <v>19</v>
      </c>
    </row>
    <row r="351" spans="1:13" ht="60" customHeight="1" x14ac:dyDescent="0.35">
      <c r="A351" s="9" t="s">
        <v>1659</v>
      </c>
      <c r="B351" s="1" t="s">
        <v>1660</v>
      </c>
      <c r="C351" s="2" t="s">
        <v>25</v>
      </c>
      <c r="D351" s="3" t="s">
        <v>16</v>
      </c>
      <c r="E351" s="3" t="s">
        <v>17</v>
      </c>
      <c r="F351" s="3" t="s">
        <v>18</v>
      </c>
      <c r="G351" s="3" t="s">
        <v>19</v>
      </c>
      <c r="H351" s="4" t="s">
        <v>19</v>
      </c>
      <c r="I351" s="1" t="s">
        <v>1661</v>
      </c>
      <c r="J351" s="1" t="s">
        <v>1662</v>
      </c>
      <c r="K351" s="1" t="s">
        <v>1663</v>
      </c>
      <c r="L351" s="3" t="str">
        <f t="shared" si="1"/>
        <v>Outstanding</v>
      </c>
      <c r="M351" s="11" t="s">
        <v>19</v>
      </c>
    </row>
    <row r="352" spans="1:13" ht="60" customHeight="1" x14ac:dyDescent="0.35">
      <c r="A352" s="9" t="s">
        <v>1664</v>
      </c>
      <c r="B352" s="1" t="s">
        <v>1665</v>
      </c>
      <c r="C352" s="2" t="s">
        <v>25</v>
      </c>
      <c r="D352" s="3" t="s">
        <v>16</v>
      </c>
      <c r="E352" s="3" t="s">
        <v>17</v>
      </c>
      <c r="F352" s="3" t="s">
        <v>18</v>
      </c>
      <c r="G352" s="3" t="s">
        <v>19</v>
      </c>
      <c r="H352" s="4" t="s">
        <v>19</v>
      </c>
      <c r="I352" s="1" t="s">
        <v>1666</v>
      </c>
      <c r="J352" s="1" t="s">
        <v>1667</v>
      </c>
      <c r="K352" s="1" t="s">
        <v>1668</v>
      </c>
      <c r="L352" s="3" t="str">
        <f t="shared" si="1"/>
        <v>Outstanding</v>
      </c>
      <c r="M352" s="11" t="s">
        <v>19</v>
      </c>
    </row>
    <row r="353" spans="1:13" ht="60" customHeight="1" x14ac:dyDescent="0.35">
      <c r="A353" s="9" t="s">
        <v>1669</v>
      </c>
      <c r="B353" s="1" t="s">
        <v>1670</v>
      </c>
      <c r="C353" s="2" t="s">
        <v>25</v>
      </c>
      <c r="D353" s="3" t="s">
        <v>16</v>
      </c>
      <c r="E353" s="3" t="s">
        <v>17</v>
      </c>
      <c r="F353" s="3" t="s">
        <v>18</v>
      </c>
      <c r="G353" s="3" t="s">
        <v>19</v>
      </c>
      <c r="H353" s="4" t="s">
        <v>19</v>
      </c>
      <c r="I353" s="1" t="s">
        <v>1671</v>
      </c>
      <c r="J353" s="1" t="s">
        <v>1412</v>
      </c>
      <c r="K353" s="1" t="s">
        <v>1672</v>
      </c>
      <c r="L353" s="3" t="str">
        <f t="shared" si="1"/>
        <v>Outstanding</v>
      </c>
      <c r="M353" s="11" t="s">
        <v>19</v>
      </c>
    </row>
    <row r="354" spans="1:13" ht="60" customHeight="1" x14ac:dyDescent="0.35">
      <c r="A354" s="9" t="s">
        <v>1673</v>
      </c>
      <c r="B354" s="1" t="s">
        <v>1674</v>
      </c>
      <c r="C354" s="2" t="s">
        <v>25</v>
      </c>
      <c r="D354" s="3" t="s">
        <v>16</v>
      </c>
      <c r="E354" s="3" t="s">
        <v>17</v>
      </c>
      <c r="F354" s="3" t="s">
        <v>18</v>
      </c>
      <c r="G354" s="3" t="s">
        <v>19</v>
      </c>
      <c r="H354" s="4" t="s">
        <v>19</v>
      </c>
      <c r="I354" s="1" t="s">
        <v>1675</v>
      </c>
      <c r="J354" s="1" t="s">
        <v>1676</v>
      </c>
      <c r="K354" s="1" t="s">
        <v>1677</v>
      </c>
      <c r="L354" s="3" t="str">
        <f t="shared" si="1"/>
        <v>Outstanding</v>
      </c>
      <c r="M354" s="11" t="s">
        <v>19</v>
      </c>
    </row>
    <row r="355" spans="1:13" ht="60" customHeight="1" x14ac:dyDescent="0.35">
      <c r="A355" s="9" t="s">
        <v>1678</v>
      </c>
      <c r="B355" s="1" t="s">
        <v>1679</v>
      </c>
      <c r="C355" s="2" t="s">
        <v>25</v>
      </c>
      <c r="D355" s="3" t="s">
        <v>16</v>
      </c>
      <c r="E355" s="3" t="s">
        <v>17</v>
      </c>
      <c r="F355" s="3" t="s">
        <v>18</v>
      </c>
      <c r="G355" s="3" t="s">
        <v>19</v>
      </c>
      <c r="H355" s="4" t="s">
        <v>19</v>
      </c>
      <c r="I355" s="1" t="s">
        <v>1680</v>
      </c>
      <c r="J355" s="1" t="s">
        <v>1681</v>
      </c>
      <c r="K355" s="1" t="s">
        <v>1682</v>
      </c>
      <c r="L355" s="3" t="str">
        <f t="shared" si="1"/>
        <v>Outstanding</v>
      </c>
      <c r="M355" s="11" t="s">
        <v>19</v>
      </c>
    </row>
    <row r="356" spans="1:13" ht="60" customHeight="1" x14ac:dyDescent="0.35">
      <c r="A356" s="9" t="s">
        <v>1683</v>
      </c>
      <c r="B356" s="1" t="s">
        <v>1684</v>
      </c>
      <c r="C356" s="2" t="s">
        <v>25</v>
      </c>
      <c r="D356" s="3" t="s">
        <v>16</v>
      </c>
      <c r="E356" s="3" t="s">
        <v>17</v>
      </c>
      <c r="F356" s="3" t="s">
        <v>18</v>
      </c>
      <c r="G356" s="3" t="s">
        <v>19</v>
      </c>
      <c r="H356" s="4" t="s">
        <v>19</v>
      </c>
      <c r="I356" s="1" t="s">
        <v>1685</v>
      </c>
      <c r="J356" s="1" t="s">
        <v>1686</v>
      </c>
      <c r="K356" s="1" t="s">
        <v>1687</v>
      </c>
      <c r="L356" s="3" t="str">
        <f t="shared" si="1"/>
        <v>Outstanding</v>
      </c>
      <c r="M356" s="11" t="s">
        <v>19</v>
      </c>
    </row>
    <row r="357" spans="1:13" ht="60" customHeight="1" x14ac:dyDescent="0.35">
      <c r="A357" s="9" t="s">
        <v>1688</v>
      </c>
      <c r="B357" s="1" t="s">
        <v>1689</v>
      </c>
      <c r="C357" s="2" t="s">
        <v>25</v>
      </c>
      <c r="D357" s="3" t="s">
        <v>16</v>
      </c>
      <c r="E357" s="3" t="s">
        <v>17</v>
      </c>
      <c r="F357" s="3" t="s">
        <v>18</v>
      </c>
      <c r="G357" s="3" t="s">
        <v>19</v>
      </c>
      <c r="H357" s="4" t="s">
        <v>19</v>
      </c>
      <c r="I357" s="1" t="s">
        <v>1690</v>
      </c>
      <c r="J357" s="1" t="s">
        <v>1691</v>
      </c>
      <c r="K357" s="1" t="s">
        <v>1692</v>
      </c>
      <c r="L357" s="3" t="str">
        <f t="shared" si="1"/>
        <v>Outstanding</v>
      </c>
      <c r="M357" s="11" t="s">
        <v>19</v>
      </c>
    </row>
    <row r="358" spans="1:13" ht="60" customHeight="1" x14ac:dyDescent="0.35">
      <c r="A358" s="9" t="s">
        <v>1693</v>
      </c>
      <c r="B358" s="1" t="s">
        <v>1694</v>
      </c>
      <c r="C358" s="2" t="s">
        <v>15</v>
      </c>
      <c r="D358" s="3" t="s">
        <v>16</v>
      </c>
      <c r="E358" s="3" t="s">
        <v>17</v>
      </c>
      <c r="F358" s="3" t="s">
        <v>18</v>
      </c>
      <c r="G358" s="3" t="s">
        <v>19</v>
      </c>
      <c r="H358" s="4" t="s">
        <v>19</v>
      </c>
      <c r="I358" s="1" t="s">
        <v>1695</v>
      </c>
      <c r="J358" s="1" t="s">
        <v>707</v>
      </c>
      <c r="K358" s="1" t="s">
        <v>1696</v>
      </c>
      <c r="L358" s="3" t="str">
        <f t="shared" si="1"/>
        <v>Outstanding</v>
      </c>
      <c r="M358" s="11" t="s">
        <v>19</v>
      </c>
    </row>
    <row r="359" spans="1:13" ht="60" customHeight="1" x14ac:dyDescent="0.35">
      <c r="A359" s="9" t="s">
        <v>1697</v>
      </c>
      <c r="B359" s="1" t="s">
        <v>1698</v>
      </c>
      <c r="C359" s="2" t="s">
        <v>15</v>
      </c>
      <c r="D359" s="3" t="s">
        <v>16</v>
      </c>
      <c r="E359" s="3" t="s">
        <v>17</v>
      </c>
      <c r="F359" s="3" t="s">
        <v>18</v>
      </c>
      <c r="G359" s="3" t="s">
        <v>19</v>
      </c>
      <c r="H359" s="4" t="s">
        <v>19</v>
      </c>
      <c r="I359" s="1" t="s">
        <v>1699</v>
      </c>
      <c r="J359" s="1" t="s">
        <v>1700</v>
      </c>
      <c r="K359" s="1" t="s">
        <v>1701</v>
      </c>
      <c r="L359" s="3" t="str">
        <f t="shared" si="1"/>
        <v>Outstanding</v>
      </c>
      <c r="M359" s="11" t="s">
        <v>19</v>
      </c>
    </row>
    <row r="360" spans="1:13" ht="60" customHeight="1" x14ac:dyDescent="0.35">
      <c r="A360" s="9" t="s">
        <v>1702</v>
      </c>
      <c r="B360" s="1" t="s">
        <v>1703</v>
      </c>
      <c r="C360" s="2" t="s">
        <v>15</v>
      </c>
      <c r="D360" s="3" t="s">
        <v>16</v>
      </c>
      <c r="E360" s="3" t="s">
        <v>17</v>
      </c>
      <c r="F360" s="3" t="s">
        <v>18</v>
      </c>
      <c r="G360" s="3" t="s">
        <v>19</v>
      </c>
      <c r="H360" s="4" t="s">
        <v>19</v>
      </c>
      <c r="I360" s="1" t="s">
        <v>1704</v>
      </c>
      <c r="J360" s="1" t="s">
        <v>1705</v>
      </c>
      <c r="K360" s="1" t="s">
        <v>1706</v>
      </c>
      <c r="L360" s="3" t="str">
        <f t="shared" si="1"/>
        <v>Outstanding</v>
      </c>
      <c r="M360" s="11" t="s">
        <v>19</v>
      </c>
    </row>
    <row r="361" spans="1:13" ht="60" customHeight="1" x14ac:dyDescent="0.35">
      <c r="A361" s="9" t="s">
        <v>1707</v>
      </c>
      <c r="B361" s="1" t="s">
        <v>1708</v>
      </c>
      <c r="C361" s="2" t="s">
        <v>25</v>
      </c>
      <c r="D361" s="3" t="s">
        <v>16</v>
      </c>
      <c r="E361" s="3" t="s">
        <v>17</v>
      </c>
      <c r="F361" s="3" t="s">
        <v>18</v>
      </c>
      <c r="G361" s="3" t="s">
        <v>19</v>
      </c>
      <c r="H361" s="4" t="s">
        <v>19</v>
      </c>
      <c r="I361" s="1" t="s">
        <v>1709</v>
      </c>
      <c r="J361" s="1" t="s">
        <v>1710</v>
      </c>
      <c r="K361" s="1" t="s">
        <v>1711</v>
      </c>
      <c r="L361" s="3" t="str">
        <f t="shared" si="1"/>
        <v>Outstanding</v>
      </c>
      <c r="M361" s="11" t="s">
        <v>19</v>
      </c>
    </row>
    <row r="362" spans="1:13" ht="60" customHeight="1" x14ac:dyDescent="0.35">
      <c r="A362" s="9" t="s">
        <v>1712</v>
      </c>
      <c r="B362" s="1" t="s">
        <v>1713</v>
      </c>
      <c r="C362" s="2" t="s">
        <v>25</v>
      </c>
      <c r="D362" s="3" t="s">
        <v>16</v>
      </c>
      <c r="E362" s="3" t="s">
        <v>17</v>
      </c>
      <c r="F362" s="3" t="s">
        <v>18</v>
      </c>
      <c r="G362" s="3" t="s">
        <v>19</v>
      </c>
      <c r="H362" s="4" t="s">
        <v>19</v>
      </c>
      <c r="I362" s="1" t="s">
        <v>1714</v>
      </c>
      <c r="J362" s="1" t="s">
        <v>1715</v>
      </c>
      <c r="K362" s="1" t="s">
        <v>1716</v>
      </c>
      <c r="L362" s="3" t="str">
        <f t="shared" si="1"/>
        <v>Outstanding</v>
      </c>
      <c r="M362" s="11" t="s">
        <v>19</v>
      </c>
    </row>
    <row r="363" spans="1:13" ht="60" customHeight="1" x14ac:dyDescent="0.35">
      <c r="A363" s="9" t="s">
        <v>1717</v>
      </c>
      <c r="B363" s="1" t="s">
        <v>1718</v>
      </c>
      <c r="C363" s="2" t="s">
        <v>25</v>
      </c>
      <c r="D363" s="3" t="s">
        <v>16</v>
      </c>
      <c r="E363" s="3" t="s">
        <v>17</v>
      </c>
      <c r="F363" s="3" t="s">
        <v>18</v>
      </c>
      <c r="G363" s="3" t="s">
        <v>19</v>
      </c>
      <c r="H363" s="4" t="s">
        <v>19</v>
      </c>
      <c r="I363" s="1" t="s">
        <v>1719</v>
      </c>
      <c r="J363" s="1" t="s">
        <v>1720</v>
      </c>
      <c r="K363" s="1" t="s">
        <v>1721</v>
      </c>
      <c r="L363" s="3" t="str">
        <f t="shared" si="1"/>
        <v>Outstanding</v>
      </c>
      <c r="M363" s="11" t="s">
        <v>19</v>
      </c>
    </row>
    <row r="364" spans="1:13" ht="60" customHeight="1" x14ac:dyDescent="0.35">
      <c r="A364" s="9" t="s">
        <v>1722</v>
      </c>
      <c r="B364" s="1" t="s">
        <v>1723</v>
      </c>
      <c r="C364" s="2" t="s">
        <v>15</v>
      </c>
      <c r="D364" s="3" t="s">
        <v>16</v>
      </c>
      <c r="E364" s="3" t="s">
        <v>17</v>
      </c>
      <c r="F364" s="3" t="s">
        <v>18</v>
      </c>
      <c r="G364" s="3" t="s">
        <v>19</v>
      </c>
      <c r="H364" s="4" t="s">
        <v>19</v>
      </c>
      <c r="I364" s="1" t="s">
        <v>1724</v>
      </c>
      <c r="J364" s="1" t="s">
        <v>1725</v>
      </c>
      <c r="K364" s="1" t="s">
        <v>1726</v>
      </c>
      <c r="L364" s="3" t="str">
        <f t="shared" si="1"/>
        <v>Outstanding</v>
      </c>
      <c r="M364" s="11" t="s">
        <v>19</v>
      </c>
    </row>
    <row r="365" spans="1:13" ht="60" customHeight="1" x14ac:dyDescent="0.35">
      <c r="A365" s="9" t="s">
        <v>1727</v>
      </c>
      <c r="B365" s="1" t="s">
        <v>1728</v>
      </c>
      <c r="C365" s="2" t="s">
        <v>15</v>
      </c>
      <c r="D365" s="3" t="s">
        <v>16</v>
      </c>
      <c r="E365" s="3" t="s">
        <v>17</v>
      </c>
      <c r="F365" s="3" t="s">
        <v>18</v>
      </c>
      <c r="G365" s="3" t="s">
        <v>19</v>
      </c>
      <c r="H365" s="4" t="s">
        <v>19</v>
      </c>
      <c r="I365" s="1" t="s">
        <v>1729</v>
      </c>
      <c r="J365" s="1" t="s">
        <v>1730</v>
      </c>
      <c r="K365" s="1" t="s">
        <v>1731</v>
      </c>
      <c r="L365" s="3" t="str">
        <f t="shared" si="1"/>
        <v>Outstanding</v>
      </c>
      <c r="M365" s="11" t="s">
        <v>19</v>
      </c>
    </row>
    <row r="366" spans="1:13" ht="60" customHeight="1" x14ac:dyDescent="0.35">
      <c r="A366" s="9" t="s">
        <v>1732</v>
      </c>
      <c r="B366" s="1" t="s">
        <v>1733</v>
      </c>
      <c r="C366" s="2" t="s">
        <v>15</v>
      </c>
      <c r="D366" s="3" t="s">
        <v>16</v>
      </c>
      <c r="E366" s="3" t="s">
        <v>17</v>
      </c>
      <c r="F366" s="3" t="s">
        <v>18</v>
      </c>
      <c r="G366" s="3" t="s">
        <v>19</v>
      </c>
      <c r="H366" s="4" t="s">
        <v>19</v>
      </c>
      <c r="I366" s="1" t="s">
        <v>1734</v>
      </c>
      <c r="J366" s="1" t="s">
        <v>1735</v>
      </c>
      <c r="K366" s="1" t="s">
        <v>1736</v>
      </c>
      <c r="L366" s="3" t="str">
        <f t="shared" si="1"/>
        <v>Outstanding</v>
      </c>
      <c r="M366" s="11" t="s">
        <v>19</v>
      </c>
    </row>
    <row r="367" spans="1:13" ht="60" customHeight="1" x14ac:dyDescent="0.35">
      <c r="A367" s="10" t="s">
        <v>1737</v>
      </c>
      <c r="B367" s="5" t="s">
        <v>1738</v>
      </c>
      <c r="C367" s="6" t="s">
        <v>15</v>
      </c>
      <c r="D367" s="7" t="s">
        <v>16</v>
      </c>
      <c r="E367" s="7" t="s">
        <v>17</v>
      </c>
      <c r="F367" s="7" t="s">
        <v>18</v>
      </c>
      <c r="G367" s="7" t="s">
        <v>19</v>
      </c>
      <c r="H367" s="8" t="s">
        <v>19</v>
      </c>
      <c r="I367" s="5" t="s">
        <v>1739</v>
      </c>
      <c r="J367" s="5" t="s">
        <v>1735</v>
      </c>
      <c r="K367" s="5" t="s">
        <v>1740</v>
      </c>
      <c r="L367" s="7" t="str">
        <f t="shared" si="1"/>
        <v>Outstanding</v>
      </c>
      <c r="M367" s="12" t="s">
        <v>19</v>
      </c>
    </row>
    <row r="371" spans="1:4" ht="32" customHeight="1" x14ac:dyDescent="0.35">
      <c r="A371" s="288" t="s">
        <v>1741</v>
      </c>
      <c r="B371" s="288"/>
      <c r="C371" s="288"/>
      <c r="D371" s="288"/>
    </row>
  </sheetData>
  <mergeCells count="1">
    <mergeCell ref="A371:D371"/>
  </mergeCells>
  <conditionalFormatting sqref="C2:C36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6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6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6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67" xr:uid="{00000000-0002-0000-0200-000000000000}">
      <formula1>"Must,Should,Could,Won't,Unassigned"</formula1>
    </dataValidation>
    <dataValidation type="list" showErrorMessage="1" errorTitle="Invalid Value" error="Please select a value from the list: Low, Medium, High, Unassessed." sqref="E2:E367" xr:uid="{00000000-0002-0000-0200-000001000000}">
      <formula1>"Low,Medium,High,Unassessed"</formula1>
    </dataValidation>
    <dataValidation type="list" showErrorMessage="1" errorTitle="Invalid Value" error="Please select a value from the list: Phase1, Phase2, Phase3, Phase4, Phase5, Pending." sqref="F2:F36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7" xr:uid="{00000000-0002-0000-0200-000003000000}">
      <formula1>"Implemented,Testing,Failed,Compensated,Risk Accepted,N/A"</formula1>
    </dataValidation>
  </dataValidations>
  <hyperlinks>
    <hyperlink ref="A37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1890</v>
      </c>
      <c r="C2" s="305" t="s">
        <v>1890</v>
      </c>
      <c r="D2" s="305" t="s">
        <v>1890</v>
      </c>
      <c r="E2" s="305" t="s">
        <v>1890</v>
      </c>
      <c r="F2" s="305" t="s">
        <v>1890</v>
      </c>
      <c r="G2" s="305" t="s">
        <v>1890</v>
      </c>
      <c r="H2" s="309" t="s">
        <v>1891</v>
      </c>
      <c r="I2" s="309" t="s">
        <v>1891</v>
      </c>
      <c r="J2" s="309" t="s">
        <v>1891</v>
      </c>
      <c r="K2" s="309" t="s">
        <v>1891</v>
      </c>
      <c r="L2" s="309" t="s">
        <v>1891</v>
      </c>
      <c r="M2" s="308" t="s">
        <v>1892</v>
      </c>
      <c r="N2" s="308" t="s">
        <v>1892</v>
      </c>
      <c r="O2" s="310" t="s">
        <v>1893</v>
      </c>
      <c r="P2" s="310" t="s">
        <v>1893</v>
      </c>
      <c r="Q2" s="306" t="s">
        <v>11</v>
      </c>
      <c r="R2" s="306" t="s">
        <v>11</v>
      </c>
      <c r="S2" s="306" t="s">
        <v>11</v>
      </c>
      <c r="T2" s="307" t="s">
        <v>1894</v>
      </c>
    </row>
    <row r="3" spans="2:20" ht="35" customHeight="1" x14ac:dyDescent="0.35">
      <c r="B3" s="70" t="s">
        <v>1895</v>
      </c>
      <c r="C3" s="70" t="s">
        <v>1896</v>
      </c>
      <c r="D3" s="70" t="s">
        <v>1897</v>
      </c>
      <c r="E3" s="70" t="s">
        <v>1898</v>
      </c>
      <c r="F3" s="70" t="s">
        <v>1899</v>
      </c>
      <c r="G3" s="70" t="s">
        <v>9</v>
      </c>
      <c r="H3" s="71" t="s">
        <v>1900</v>
      </c>
      <c r="I3" s="71" t="s">
        <v>1901</v>
      </c>
      <c r="J3" s="71" t="s">
        <v>1902</v>
      </c>
      <c r="K3" s="71" t="s">
        <v>1903</v>
      </c>
      <c r="L3" s="71" t="s">
        <v>1835</v>
      </c>
      <c r="M3" s="72" t="s">
        <v>1904</v>
      </c>
      <c r="N3" s="72" t="s">
        <v>1905</v>
      </c>
      <c r="O3" s="73" t="s">
        <v>1906</v>
      </c>
      <c r="P3" s="73" t="s">
        <v>1907</v>
      </c>
      <c r="Q3" s="74" t="s">
        <v>11</v>
      </c>
      <c r="R3" s="74" t="s">
        <v>1908</v>
      </c>
      <c r="S3" s="74" t="s">
        <v>1909</v>
      </c>
      <c r="T3" s="75" t="s">
        <v>1910</v>
      </c>
    </row>
    <row r="4" spans="2:20" ht="60" customHeight="1" x14ac:dyDescent="0.35">
      <c r="B4" s="76" t="s">
        <v>1911</v>
      </c>
      <c r="C4" s="76" t="s">
        <v>1912</v>
      </c>
      <c r="D4" s="76" t="s">
        <v>1913</v>
      </c>
      <c r="E4" s="76" t="s">
        <v>1914</v>
      </c>
      <c r="F4" s="76" t="s">
        <v>1915</v>
      </c>
      <c r="G4" s="76" t="s">
        <v>1916</v>
      </c>
      <c r="H4" s="76" t="s">
        <v>1917</v>
      </c>
      <c r="I4" s="76" t="s">
        <v>1918</v>
      </c>
      <c r="J4" s="76" t="s">
        <v>1919</v>
      </c>
      <c r="K4" s="76" t="s">
        <v>1920</v>
      </c>
      <c r="L4" s="76" t="s">
        <v>1921</v>
      </c>
      <c r="M4" s="76" t="s">
        <v>1922</v>
      </c>
      <c r="N4" s="76" t="s">
        <v>1923</v>
      </c>
      <c r="O4" s="76" t="s">
        <v>1924</v>
      </c>
      <c r="P4" s="76" t="s">
        <v>1925</v>
      </c>
      <c r="Q4" s="76" t="s">
        <v>1926</v>
      </c>
      <c r="R4" s="76" t="s">
        <v>1927</v>
      </c>
      <c r="S4" s="76" t="s">
        <v>1928</v>
      </c>
      <c r="T4" s="76" t="s">
        <v>1929</v>
      </c>
    </row>
    <row r="5" spans="2:20" ht="60" customHeight="1" x14ac:dyDescent="0.35">
      <c r="B5" s="38" t="s">
        <v>1930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1931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1932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1933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1934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1935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1936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1937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1938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1939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1940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1941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1942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1943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1944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1945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1946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1947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1948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1949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1950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1951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1952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1953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1954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1955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1956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1957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1958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1959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1960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1961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1962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1963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1964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1965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1966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1967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1968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1969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1970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1971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1972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1973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1974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1975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1976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1977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1978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1979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1741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1980</v>
      </c>
      <c r="B1" s="104" t="s">
        <v>0</v>
      </c>
      <c r="C1" s="104" t="s">
        <v>1981</v>
      </c>
      <c r="D1" s="104" t="s">
        <v>9</v>
      </c>
      <c r="E1" s="104" t="s">
        <v>1982</v>
      </c>
      <c r="F1" s="104" t="s">
        <v>1983</v>
      </c>
      <c r="G1" s="104" t="s">
        <v>1984</v>
      </c>
      <c r="H1" s="104" t="s">
        <v>1985</v>
      </c>
      <c r="I1" s="104" t="s">
        <v>1986</v>
      </c>
      <c r="J1" s="104" t="s">
        <v>1987</v>
      </c>
      <c r="K1" s="104" t="s">
        <v>1988</v>
      </c>
      <c r="L1" s="104" t="s">
        <v>1989</v>
      </c>
      <c r="M1" s="104" t="s">
        <v>1990</v>
      </c>
      <c r="N1" s="104" t="s">
        <v>1991</v>
      </c>
      <c r="O1" s="104" t="s">
        <v>1992</v>
      </c>
      <c r="P1" s="104" t="s">
        <v>1993</v>
      </c>
      <c r="Q1" s="104" t="s">
        <v>1994</v>
      </c>
      <c r="R1" s="104" t="s">
        <v>1995</v>
      </c>
      <c r="S1" s="104" t="s">
        <v>1996</v>
      </c>
      <c r="T1" s="104" t="s">
        <v>1997</v>
      </c>
      <c r="U1" s="104" t="s">
        <v>1998</v>
      </c>
      <c r="V1" s="104" t="s">
        <v>1999</v>
      </c>
      <c r="W1" s="104" t="s">
        <v>2000</v>
      </c>
      <c r="X1" s="104" t="s">
        <v>2001</v>
      </c>
      <c r="Y1" s="104" t="s">
        <v>2002</v>
      </c>
      <c r="Z1" s="104" t="s">
        <v>2003</v>
      </c>
      <c r="AA1" s="104" t="s">
        <v>2004</v>
      </c>
      <c r="AB1" s="104" t="s">
        <v>2005</v>
      </c>
      <c r="AC1" s="104" t="s">
        <v>2006</v>
      </c>
      <c r="AD1" s="104" t="s">
        <v>2007</v>
      </c>
      <c r="AE1" s="104" t="s">
        <v>2008</v>
      </c>
      <c r="AF1" s="104" t="s">
        <v>2009</v>
      </c>
      <c r="AG1" s="104" t="s">
        <v>2010</v>
      </c>
      <c r="AH1" s="104" t="s">
        <v>2011</v>
      </c>
      <c r="AI1" s="104" t="s">
        <v>2012</v>
      </c>
      <c r="AJ1" s="104" t="s">
        <v>2013</v>
      </c>
      <c r="AK1" s="104" t="s">
        <v>2014</v>
      </c>
      <c r="AL1" s="104" t="s">
        <v>2015</v>
      </c>
      <c r="AM1" s="104" t="s">
        <v>2016</v>
      </c>
      <c r="AN1" s="104" t="s">
        <v>2017</v>
      </c>
      <c r="AO1" s="104" t="s">
        <v>2018</v>
      </c>
      <c r="AP1" s="104" t="s">
        <v>2019</v>
      </c>
      <c r="AQ1" s="104" t="s">
        <v>2020</v>
      </c>
      <c r="AR1" s="104" t="s">
        <v>2021</v>
      </c>
      <c r="AS1" s="104" t="s">
        <v>2022</v>
      </c>
      <c r="AT1" s="104" t="s">
        <v>2023</v>
      </c>
      <c r="AU1" s="104" t="s">
        <v>2024</v>
      </c>
      <c r="AV1" s="104" t="s">
        <v>2025</v>
      </c>
      <c r="AW1" s="105" t="s">
        <v>2026</v>
      </c>
    </row>
    <row r="2" spans="1:49" ht="60" customHeight="1" outlineLevel="1" x14ac:dyDescent="0.35">
      <c r="A2" s="97" t="s">
        <v>2027</v>
      </c>
      <c r="B2" s="80">
        <v>1</v>
      </c>
      <c r="C2" s="82" t="s">
        <v>19</v>
      </c>
      <c r="D2" s="84" t="s">
        <v>2028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2027</v>
      </c>
      <c r="B3" s="81" t="s">
        <v>2029</v>
      </c>
      <c r="C3" s="83" t="s">
        <v>2030</v>
      </c>
      <c r="D3" s="85" t="s">
        <v>2031</v>
      </c>
      <c r="E3" s="85" t="s">
        <v>2032</v>
      </c>
      <c r="F3" s="86" t="s">
        <v>2033</v>
      </c>
      <c r="G3" s="86" t="s">
        <v>2034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2027</v>
      </c>
      <c r="B4" s="81" t="s">
        <v>2035</v>
      </c>
      <c r="C4" s="83" t="s">
        <v>2036</v>
      </c>
      <c r="D4" s="85" t="s">
        <v>2037</v>
      </c>
      <c r="E4" s="85" t="s">
        <v>2038</v>
      </c>
      <c r="F4" s="86" t="s">
        <v>2033</v>
      </c>
      <c r="G4" s="86" t="s">
        <v>2039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2027</v>
      </c>
      <c r="B5" s="81" t="s">
        <v>2040</v>
      </c>
      <c r="C5" s="83" t="s">
        <v>2041</v>
      </c>
      <c r="D5" s="85" t="s">
        <v>2042</v>
      </c>
      <c r="E5" s="85" t="s">
        <v>2043</v>
      </c>
      <c r="F5" s="86" t="s">
        <v>2033</v>
      </c>
      <c r="G5" s="86" t="s">
        <v>2044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2027</v>
      </c>
      <c r="B6" s="81" t="s">
        <v>2045</v>
      </c>
      <c r="C6" s="83" t="s">
        <v>2046</v>
      </c>
      <c r="D6" s="85" t="s">
        <v>2047</v>
      </c>
      <c r="E6" s="85" t="s">
        <v>2048</v>
      </c>
      <c r="F6" s="86" t="s">
        <v>2033</v>
      </c>
      <c r="G6" s="86" t="s">
        <v>2034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2027</v>
      </c>
      <c r="B7" s="81" t="s">
        <v>2049</v>
      </c>
      <c r="C7" s="83" t="s">
        <v>2050</v>
      </c>
      <c r="D7" s="85" t="s">
        <v>2051</v>
      </c>
      <c r="E7" s="85" t="s">
        <v>2052</v>
      </c>
      <c r="F7" s="86" t="s">
        <v>2033</v>
      </c>
      <c r="G7" s="86" t="s">
        <v>2044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2053</v>
      </c>
      <c r="B8" s="80">
        <v>2</v>
      </c>
      <c r="C8" s="82" t="s">
        <v>19</v>
      </c>
      <c r="D8" s="84" t="s">
        <v>2054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2053</v>
      </c>
      <c r="B9" s="81" t="s">
        <v>2055</v>
      </c>
      <c r="C9" s="83" t="s">
        <v>2056</v>
      </c>
      <c r="D9" s="85" t="s">
        <v>2057</v>
      </c>
      <c r="E9" s="85" t="s">
        <v>2058</v>
      </c>
      <c r="F9" s="86" t="s">
        <v>2059</v>
      </c>
      <c r="G9" s="86" t="s">
        <v>2034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2053</v>
      </c>
      <c r="B10" s="81" t="s">
        <v>2060</v>
      </c>
      <c r="C10" s="83" t="s">
        <v>2061</v>
      </c>
      <c r="D10" s="85" t="s">
        <v>2062</v>
      </c>
      <c r="E10" s="85" t="s">
        <v>2063</v>
      </c>
      <c r="F10" s="86" t="s">
        <v>2059</v>
      </c>
      <c r="G10" s="86" t="s">
        <v>2034</v>
      </c>
      <c r="H10" s="86">
        <v>1</v>
      </c>
      <c r="I10" s="88">
        <f>IF(COUNTIF(J10:AW10,"&lt;&gt;")=0,"",SUMPRODUCT(((Recommendations[ImplStatus]="Implemented")+(Recommendations[ImplStatus]="Compensated"))*ISNUMBER(MATCH(Recommendations[Id],J10:AW10,0)))/COUNTIF(J10:AW10,"&lt;&gt;"))</f>
        <v>0</v>
      </c>
      <c r="J10" s="90" t="s">
        <v>13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2053</v>
      </c>
      <c r="B11" s="81" t="s">
        <v>2064</v>
      </c>
      <c r="C11" s="83" t="s">
        <v>2065</v>
      </c>
      <c r="D11" s="85" t="s">
        <v>2066</v>
      </c>
      <c r="E11" s="85" t="s">
        <v>2067</v>
      </c>
      <c r="F11" s="86" t="s">
        <v>2059</v>
      </c>
      <c r="G11" s="86" t="s">
        <v>2039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2053</v>
      </c>
      <c r="B12" s="81" t="s">
        <v>2068</v>
      </c>
      <c r="C12" s="83" t="s">
        <v>2069</v>
      </c>
      <c r="D12" s="85" t="s">
        <v>2070</v>
      </c>
      <c r="E12" s="85" t="s">
        <v>2071</v>
      </c>
      <c r="F12" s="86" t="s">
        <v>2059</v>
      </c>
      <c r="G12" s="86" t="s">
        <v>2044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2053</v>
      </c>
      <c r="B13" s="81" t="s">
        <v>2072</v>
      </c>
      <c r="C13" s="83" t="s">
        <v>2073</v>
      </c>
      <c r="D13" s="85" t="s">
        <v>2074</v>
      </c>
      <c r="E13" s="85" t="s">
        <v>2075</v>
      </c>
      <c r="F13" s="86" t="s">
        <v>2059</v>
      </c>
      <c r="G13" s="86" t="s">
        <v>2076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2053</v>
      </c>
      <c r="B14" s="81" t="s">
        <v>2077</v>
      </c>
      <c r="C14" s="83" t="s">
        <v>2078</v>
      </c>
      <c r="D14" s="85" t="s">
        <v>2079</v>
      </c>
      <c r="E14" s="85" t="s">
        <v>2080</v>
      </c>
      <c r="F14" s="86" t="s">
        <v>2059</v>
      </c>
      <c r="G14" s="86" t="s">
        <v>2076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2053</v>
      </c>
      <c r="B15" s="81" t="s">
        <v>2081</v>
      </c>
      <c r="C15" s="83" t="s">
        <v>2082</v>
      </c>
      <c r="D15" s="85" t="s">
        <v>2083</v>
      </c>
      <c r="E15" s="85" t="s">
        <v>2084</v>
      </c>
      <c r="F15" s="86" t="s">
        <v>2059</v>
      </c>
      <c r="G15" s="86" t="s">
        <v>2076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2085</v>
      </c>
      <c r="B16" s="80">
        <v>3</v>
      </c>
      <c r="C16" s="82" t="s">
        <v>19</v>
      </c>
      <c r="D16" s="84" t="s">
        <v>2086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2085</v>
      </c>
      <c r="B17" s="81" t="s">
        <v>2087</v>
      </c>
      <c r="C17" s="83" t="s">
        <v>2088</v>
      </c>
      <c r="D17" s="85" t="s">
        <v>2089</v>
      </c>
      <c r="E17" s="85" t="s">
        <v>2090</v>
      </c>
      <c r="F17" s="86" t="s">
        <v>2091</v>
      </c>
      <c r="G17" s="86" t="s">
        <v>2092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2085</v>
      </c>
      <c r="B18" s="81" t="s">
        <v>2093</v>
      </c>
      <c r="C18" s="83" t="s">
        <v>2094</v>
      </c>
      <c r="D18" s="85" t="s">
        <v>2095</v>
      </c>
      <c r="E18" s="85" t="s">
        <v>2096</v>
      </c>
      <c r="F18" s="86" t="s">
        <v>2091</v>
      </c>
      <c r="G18" s="86" t="s">
        <v>2034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2085</v>
      </c>
      <c r="B19" s="81" t="s">
        <v>2097</v>
      </c>
      <c r="C19" s="83" t="s">
        <v>2098</v>
      </c>
      <c r="D19" s="85" t="s">
        <v>2099</v>
      </c>
      <c r="E19" s="85" t="s">
        <v>2100</v>
      </c>
      <c r="F19" s="86" t="s">
        <v>2091</v>
      </c>
      <c r="G19" s="86" t="s">
        <v>2076</v>
      </c>
      <c r="H19" s="86">
        <v>1</v>
      </c>
      <c r="I19" s="88">
        <f>IF(COUNTIF(J19:AW19,"&lt;&gt;")=0,"",SUMPRODUCT(((Recommendations[ImplStatus]="Implemented")+(Recommendations[ImplStatus]="Compensated"))*ISNUMBER(MATCH(Recommendations[Id],J19:AW19,0)))/COUNTIF(J19:AW19,"&lt;&gt;"))</f>
        <v>0</v>
      </c>
      <c r="J19" s="90" t="s">
        <v>112</v>
      </c>
      <c r="K19" s="90" t="s">
        <v>123</v>
      </c>
      <c r="L19" s="90" t="s">
        <v>172</v>
      </c>
      <c r="M19" s="90" t="s">
        <v>177</v>
      </c>
      <c r="N19" s="90" t="s">
        <v>181</v>
      </c>
      <c r="O19" s="90" t="s">
        <v>185</v>
      </c>
      <c r="P19" s="90" t="s">
        <v>189</v>
      </c>
      <c r="Q19" s="90" t="s">
        <v>193</v>
      </c>
      <c r="R19" s="90" t="s">
        <v>319</v>
      </c>
      <c r="S19" s="90" t="s">
        <v>361</v>
      </c>
      <c r="T19" s="90" t="s">
        <v>375</v>
      </c>
      <c r="U19" s="90" t="s">
        <v>441</v>
      </c>
      <c r="V19" s="90" t="s">
        <v>446</v>
      </c>
      <c r="W19" s="90" t="s">
        <v>451</v>
      </c>
      <c r="X19" s="90" t="s">
        <v>456</v>
      </c>
      <c r="Y19" s="90" t="s">
        <v>461</v>
      </c>
      <c r="Z19" s="90" t="s">
        <v>466</v>
      </c>
      <c r="AA19" s="90" t="s">
        <v>471</v>
      </c>
      <c r="AB19" s="90" t="s">
        <v>476</v>
      </c>
      <c r="AC19" s="90" t="s">
        <v>480</v>
      </c>
      <c r="AD19" s="90" t="s">
        <v>485</v>
      </c>
      <c r="AE19" s="90" t="s">
        <v>490</v>
      </c>
      <c r="AF19" s="90" t="s">
        <v>495</v>
      </c>
      <c r="AG19" s="90" t="s">
        <v>714</v>
      </c>
      <c r="AH19" s="90" t="s">
        <v>719</v>
      </c>
      <c r="AI19" s="90" t="s">
        <v>724</v>
      </c>
      <c r="AJ19" s="90" t="s">
        <v>1517</v>
      </c>
      <c r="AK19" s="90" t="s">
        <v>1521</v>
      </c>
      <c r="AL19" s="90" t="s">
        <v>1632</v>
      </c>
      <c r="AM19" s="90" t="s">
        <v>1636</v>
      </c>
      <c r="AN19" s="90" t="s">
        <v>1640</v>
      </c>
      <c r="AO19" s="90"/>
      <c r="AP19" s="90"/>
      <c r="AQ19" s="90"/>
      <c r="AR19" s="90"/>
      <c r="AS19" s="90"/>
      <c r="AT19" s="90"/>
      <c r="AU19" s="90"/>
      <c r="AV19" s="90"/>
      <c r="AW19" s="101"/>
    </row>
    <row r="20" spans="1:49" ht="60" customHeight="1" x14ac:dyDescent="0.35">
      <c r="A20" s="98" t="s">
        <v>2085</v>
      </c>
      <c r="B20" s="81" t="s">
        <v>2101</v>
      </c>
      <c r="C20" s="83" t="s">
        <v>2102</v>
      </c>
      <c r="D20" s="85" t="s">
        <v>2103</v>
      </c>
      <c r="E20" s="85" t="s">
        <v>2104</v>
      </c>
      <c r="F20" s="86" t="s">
        <v>2091</v>
      </c>
      <c r="G20" s="86" t="s">
        <v>2076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2085</v>
      </c>
      <c r="B21" s="81" t="s">
        <v>2105</v>
      </c>
      <c r="C21" s="83" t="s">
        <v>2106</v>
      </c>
      <c r="D21" s="85" t="s">
        <v>2107</v>
      </c>
      <c r="E21" s="85" t="s">
        <v>2108</v>
      </c>
      <c r="F21" s="86" t="s">
        <v>2091</v>
      </c>
      <c r="G21" s="86" t="s">
        <v>2076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2085</v>
      </c>
      <c r="B22" s="81" t="s">
        <v>2109</v>
      </c>
      <c r="C22" s="83" t="s">
        <v>2110</v>
      </c>
      <c r="D22" s="85" t="s">
        <v>2111</v>
      </c>
      <c r="E22" s="85" t="s">
        <v>2112</v>
      </c>
      <c r="F22" s="86" t="s">
        <v>2091</v>
      </c>
      <c r="G22" s="86" t="s">
        <v>2076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2085</v>
      </c>
      <c r="B23" s="81" t="s">
        <v>2113</v>
      </c>
      <c r="C23" s="83" t="s">
        <v>2114</v>
      </c>
      <c r="D23" s="85" t="s">
        <v>2115</v>
      </c>
      <c r="E23" s="85" t="s">
        <v>2116</v>
      </c>
      <c r="F23" s="86" t="s">
        <v>2091</v>
      </c>
      <c r="G23" s="86" t="s">
        <v>2034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2085</v>
      </c>
      <c r="B24" s="81" t="s">
        <v>2117</v>
      </c>
      <c r="C24" s="83" t="s">
        <v>2118</v>
      </c>
      <c r="D24" s="85" t="s">
        <v>2119</v>
      </c>
      <c r="E24" s="85" t="s">
        <v>2120</v>
      </c>
      <c r="F24" s="86" t="s">
        <v>2091</v>
      </c>
      <c r="G24" s="86" t="s">
        <v>2034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2085</v>
      </c>
      <c r="B25" s="81" t="s">
        <v>2121</v>
      </c>
      <c r="C25" s="83" t="s">
        <v>2122</v>
      </c>
      <c r="D25" s="85" t="s">
        <v>2123</v>
      </c>
      <c r="E25" s="85" t="s">
        <v>2124</v>
      </c>
      <c r="F25" s="86" t="s">
        <v>2091</v>
      </c>
      <c r="G25" s="86" t="s">
        <v>2076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2085</v>
      </c>
      <c r="B26" s="81" t="s">
        <v>2125</v>
      </c>
      <c r="C26" s="83" t="s">
        <v>2126</v>
      </c>
      <c r="D26" s="85" t="s">
        <v>2127</v>
      </c>
      <c r="E26" s="85" t="s">
        <v>2128</v>
      </c>
      <c r="F26" s="86" t="s">
        <v>2091</v>
      </c>
      <c r="G26" s="86" t="s">
        <v>2076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2085</v>
      </c>
      <c r="B27" s="81" t="s">
        <v>2129</v>
      </c>
      <c r="C27" s="83" t="s">
        <v>2130</v>
      </c>
      <c r="D27" s="85" t="s">
        <v>2131</v>
      </c>
      <c r="E27" s="85" t="s">
        <v>2132</v>
      </c>
      <c r="F27" s="86" t="s">
        <v>2091</v>
      </c>
      <c r="G27" s="86" t="s">
        <v>2076</v>
      </c>
      <c r="H27" s="86">
        <v>2</v>
      </c>
      <c r="I27" s="88">
        <f>IF(COUNTIF(J27:AW27,"&lt;&gt;")=0,"",SUMPRODUCT(((Recommendations[ImplStatus]="Implemented")+(Recommendations[ImplStatus]="Compensated"))*ISNUMBER(MATCH(Recommendations[Id],J27:AW27,0)))/COUNTIF(J27:AW27,"&lt;&gt;"))</f>
        <v>0</v>
      </c>
      <c r="J27" s="90" t="s">
        <v>34</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2085</v>
      </c>
      <c r="B28" s="81" t="s">
        <v>2133</v>
      </c>
      <c r="C28" s="83" t="s">
        <v>2134</v>
      </c>
      <c r="D28" s="85" t="s">
        <v>2135</v>
      </c>
      <c r="E28" s="85" t="s">
        <v>2136</v>
      </c>
      <c r="F28" s="86" t="s">
        <v>2091</v>
      </c>
      <c r="G28" s="86" t="s">
        <v>2076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2085</v>
      </c>
      <c r="B29" s="81" t="s">
        <v>2137</v>
      </c>
      <c r="C29" s="83" t="s">
        <v>2138</v>
      </c>
      <c r="D29" s="85" t="s">
        <v>2139</v>
      </c>
      <c r="E29" s="85" t="s">
        <v>2140</v>
      </c>
      <c r="F29" s="86" t="s">
        <v>2091</v>
      </c>
      <c r="G29" s="86" t="s">
        <v>2076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2085</v>
      </c>
      <c r="B30" s="81" t="s">
        <v>2141</v>
      </c>
      <c r="C30" s="83" t="s">
        <v>2142</v>
      </c>
      <c r="D30" s="85" t="s">
        <v>2143</v>
      </c>
      <c r="E30" s="85" t="s">
        <v>2144</v>
      </c>
      <c r="F30" s="86" t="s">
        <v>2091</v>
      </c>
      <c r="G30" s="86" t="s">
        <v>2044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2145</v>
      </c>
      <c r="B31" s="80">
        <v>4</v>
      </c>
      <c r="C31" s="82" t="s">
        <v>19</v>
      </c>
      <c r="D31" s="84" t="s">
        <v>2146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2145</v>
      </c>
      <c r="B32" s="81" t="s">
        <v>2147</v>
      </c>
      <c r="C32" s="83" t="s">
        <v>2148</v>
      </c>
      <c r="D32" s="85" t="s">
        <v>2149</v>
      </c>
      <c r="E32" s="85" t="s">
        <v>2150</v>
      </c>
      <c r="F32" s="86" t="s">
        <v>2151</v>
      </c>
      <c r="G32" s="86" t="s">
        <v>2092</v>
      </c>
      <c r="H32" s="86">
        <v>1</v>
      </c>
      <c r="I32" s="88">
        <f>IF(COUNTIF(J32:AW32,"&lt;&gt;")=0,"",SUMPRODUCT(((Recommendations[ImplStatus]="Implemented")+(Recommendations[ImplStatus]="Compensated"))*ISNUMBER(MATCH(Recommendations[Id],J32:AW32,0)))/COUNTIF(J32:AW32,"&lt;&gt;"))</f>
        <v>0</v>
      </c>
      <c r="J32" s="90" t="s">
        <v>29</v>
      </c>
      <c r="K32" s="90" t="s">
        <v>39</v>
      </c>
      <c r="L32" s="90" t="s">
        <v>44</v>
      </c>
      <c r="M32" s="90" t="s">
        <v>49</v>
      </c>
      <c r="N32" s="90" t="s">
        <v>68</v>
      </c>
      <c r="O32" s="90" t="s">
        <v>73</v>
      </c>
      <c r="P32" s="90" t="s">
        <v>78</v>
      </c>
      <c r="Q32" s="90" t="s">
        <v>83</v>
      </c>
      <c r="R32" s="90" t="s">
        <v>88</v>
      </c>
      <c r="S32" s="90" t="s">
        <v>97</v>
      </c>
      <c r="T32" s="90" t="s">
        <v>112</v>
      </c>
      <c r="U32" s="90" t="s">
        <v>117</v>
      </c>
      <c r="V32" s="90" t="s">
        <v>128</v>
      </c>
      <c r="W32" s="90" t="s">
        <v>158</v>
      </c>
      <c r="X32" s="90" t="s">
        <v>163</v>
      </c>
      <c r="Y32" s="90" t="s">
        <v>167</v>
      </c>
      <c r="Z32" s="90" t="s">
        <v>290</v>
      </c>
      <c r="AA32" s="90" t="s">
        <v>294</v>
      </c>
      <c r="AB32" s="90" t="s">
        <v>299</v>
      </c>
      <c r="AC32" s="90" t="s">
        <v>304</v>
      </c>
      <c r="AD32" s="90" t="s">
        <v>309</v>
      </c>
      <c r="AE32" s="90" t="s">
        <v>314</v>
      </c>
      <c r="AF32" s="90" t="s">
        <v>324</v>
      </c>
      <c r="AG32" s="90" t="s">
        <v>329</v>
      </c>
      <c r="AH32" s="90" t="s">
        <v>334</v>
      </c>
      <c r="AI32" s="90" t="s">
        <v>339</v>
      </c>
      <c r="AJ32" s="90" t="s">
        <v>393</v>
      </c>
      <c r="AK32" s="90" t="s">
        <v>398</v>
      </c>
      <c r="AL32" s="90" t="s">
        <v>436</v>
      </c>
      <c r="AM32" s="90" t="s">
        <v>504</v>
      </c>
      <c r="AN32" s="90" t="s">
        <v>509</v>
      </c>
      <c r="AO32" s="90" t="s">
        <v>514</v>
      </c>
      <c r="AP32" s="90" t="s">
        <v>518</v>
      </c>
      <c r="AQ32" s="90" t="s">
        <v>522</v>
      </c>
      <c r="AR32" s="90" t="s">
        <v>525</v>
      </c>
      <c r="AS32" s="90" t="s">
        <v>529</v>
      </c>
      <c r="AT32" s="90" t="s">
        <v>532</v>
      </c>
      <c r="AU32" s="90" t="s">
        <v>536</v>
      </c>
      <c r="AV32" s="90" t="s">
        <v>554</v>
      </c>
      <c r="AW32" s="101" t="s">
        <v>558</v>
      </c>
    </row>
    <row r="33" spans="1:49" ht="60" customHeight="1" x14ac:dyDescent="0.35">
      <c r="A33" s="98" t="s">
        <v>2145</v>
      </c>
      <c r="B33" s="81" t="s">
        <v>2152</v>
      </c>
      <c r="C33" s="83" t="s">
        <v>2153</v>
      </c>
      <c r="D33" s="85" t="s">
        <v>2154</v>
      </c>
      <c r="E33" s="85" t="s">
        <v>2155</v>
      </c>
      <c r="F33" s="86" t="s">
        <v>2151</v>
      </c>
      <c r="G33" s="86" t="s">
        <v>2092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2145</v>
      </c>
      <c r="B34" s="81" t="s">
        <v>2156</v>
      </c>
      <c r="C34" s="83" t="s">
        <v>2157</v>
      </c>
      <c r="D34" s="85" t="s">
        <v>2158</v>
      </c>
      <c r="E34" s="85" t="s">
        <v>2159</v>
      </c>
      <c r="F34" s="86" t="s">
        <v>2033</v>
      </c>
      <c r="G34" s="86" t="s">
        <v>2076</v>
      </c>
      <c r="H34" s="86">
        <v>1</v>
      </c>
      <c r="I34" s="88">
        <f>IF(COUNTIF(J34:AW34,"&lt;&gt;")=0,"",SUMPRODUCT(((Recommendations[ImplStatus]="Implemented")+(Recommendations[ImplStatus]="Compensated"))*ISNUMBER(MATCH(Recommendations[Id],J34:AW34,0)))/COUNTIF(J34:AW34,"&lt;&gt;"))</f>
        <v>0</v>
      </c>
      <c r="J34" s="90" t="s">
        <v>351</v>
      </c>
      <c r="K34" s="90" t="s">
        <v>566</v>
      </c>
      <c r="L34" s="90" t="s">
        <v>571</v>
      </c>
      <c r="M34" s="90" t="s">
        <v>576</v>
      </c>
      <c r="N34" s="90" t="s">
        <v>581</v>
      </c>
      <c r="O34" s="90" t="s">
        <v>709</v>
      </c>
      <c r="P34" s="90" t="s">
        <v>1322</v>
      </c>
      <c r="Q34" s="90" t="s">
        <v>1536</v>
      </c>
      <c r="R34" s="90" t="s">
        <v>1546</v>
      </c>
      <c r="S34" s="90" t="s">
        <v>1550</v>
      </c>
      <c r="T34" s="90" t="s">
        <v>1688</v>
      </c>
      <c r="U34" s="90" t="s">
        <v>1717</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2145</v>
      </c>
      <c r="B35" s="81" t="s">
        <v>2160</v>
      </c>
      <c r="C35" s="83" t="s">
        <v>2161</v>
      </c>
      <c r="D35" s="85" t="s">
        <v>2162</v>
      </c>
      <c r="E35" s="85" t="s">
        <v>2163</v>
      </c>
      <c r="F35" s="86" t="s">
        <v>2033</v>
      </c>
      <c r="G35" s="86" t="s">
        <v>2076</v>
      </c>
      <c r="H35" s="86">
        <v>1</v>
      </c>
      <c r="I35" s="88">
        <f>IF(COUNTIF(J35:AW35,"&lt;&gt;")=0,"",SUMPRODUCT(((Recommendations[ImplStatus]="Implemented")+(Recommendations[ImplStatus]="Compensated"))*ISNUMBER(MATCH(Recommendations[Id],J35:AW35,0)))/COUNTIF(J35:AW35,"&lt;&gt;"))</f>
        <v>0</v>
      </c>
      <c r="J35" s="90" t="s">
        <v>1190</v>
      </c>
      <c r="K35" s="90" t="s">
        <v>1195</v>
      </c>
      <c r="L35" s="90" t="s">
        <v>1282</v>
      </c>
      <c r="M35" s="90" t="s">
        <v>1414</v>
      </c>
      <c r="N35" s="90" t="s">
        <v>1566</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2145</v>
      </c>
      <c r="B36" s="81" t="s">
        <v>2164</v>
      </c>
      <c r="C36" s="83" t="s">
        <v>2165</v>
      </c>
      <c r="D36" s="85" t="s">
        <v>2166</v>
      </c>
      <c r="E36" s="85" t="s">
        <v>2167</v>
      </c>
      <c r="F36" s="86" t="s">
        <v>2033</v>
      </c>
      <c r="G36" s="86" t="s">
        <v>2076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2145</v>
      </c>
      <c r="B37" s="81" t="s">
        <v>2168</v>
      </c>
      <c r="C37" s="83" t="s">
        <v>2169</v>
      </c>
      <c r="D37" s="85" t="s">
        <v>2170</v>
      </c>
      <c r="E37" s="85" t="s">
        <v>2171</v>
      </c>
      <c r="F37" s="86" t="s">
        <v>2033</v>
      </c>
      <c r="G37" s="86" t="s">
        <v>2076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2145</v>
      </c>
      <c r="B38" s="81" t="s">
        <v>2172</v>
      </c>
      <c r="C38" s="83" t="s">
        <v>2173</v>
      </c>
      <c r="D38" s="85" t="s">
        <v>2174</v>
      </c>
      <c r="E38" s="85" t="s">
        <v>2175</v>
      </c>
      <c r="F38" s="86" t="s">
        <v>2176</v>
      </c>
      <c r="G38" s="86" t="s">
        <v>2076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2145</v>
      </c>
      <c r="B39" s="81" t="s">
        <v>2177</v>
      </c>
      <c r="C39" s="83" t="s">
        <v>2178</v>
      </c>
      <c r="D39" s="85" t="s">
        <v>2179</v>
      </c>
      <c r="E39" s="85" t="s">
        <v>2180</v>
      </c>
      <c r="F39" s="86" t="s">
        <v>2033</v>
      </c>
      <c r="G39" s="86" t="s">
        <v>2076</v>
      </c>
      <c r="H39" s="86">
        <v>2</v>
      </c>
      <c r="I39" s="88">
        <f>IF(COUNTIF(J39:AW39,"&lt;&gt;")=0,"",SUMPRODUCT(((Recommendations[ImplStatus]="Implemented")+(Recommendations[ImplStatus]="Compensated"))*ISNUMBER(MATCH(Recommendations[Id],J39:AW39,0)))/COUNTIF(J39:AW39,"&lt;&gt;"))</f>
        <v>0</v>
      </c>
      <c r="J39" s="90" t="s">
        <v>102</v>
      </c>
      <c r="K39" s="90" t="s">
        <v>211</v>
      </c>
      <c r="L39" s="90" t="s">
        <v>216</v>
      </c>
      <c r="M39" s="90" t="s">
        <v>221</v>
      </c>
      <c r="N39" s="90" t="s">
        <v>226</v>
      </c>
      <c r="O39" s="90" t="s">
        <v>231</v>
      </c>
      <c r="P39" s="90" t="s">
        <v>285</v>
      </c>
      <c r="Q39" s="90" t="s">
        <v>366</v>
      </c>
      <c r="R39" s="90" t="s">
        <v>389</v>
      </c>
      <c r="S39" s="90" t="s">
        <v>403</v>
      </c>
      <c r="T39" s="90" t="s">
        <v>412</v>
      </c>
      <c r="U39" s="90" t="s">
        <v>417</v>
      </c>
      <c r="V39" s="90" t="s">
        <v>422</v>
      </c>
      <c r="W39" s="90" t="s">
        <v>427</v>
      </c>
      <c r="X39" s="90" t="s">
        <v>432</v>
      </c>
      <c r="Y39" s="90" t="s">
        <v>499</v>
      </c>
      <c r="Z39" s="90" t="s">
        <v>1116</v>
      </c>
      <c r="AA39" s="90" t="s">
        <v>1135</v>
      </c>
      <c r="AB39" s="90" t="s">
        <v>1140</v>
      </c>
      <c r="AC39" s="90" t="s">
        <v>1145</v>
      </c>
      <c r="AD39" s="90" t="s">
        <v>1150</v>
      </c>
      <c r="AE39" s="90" t="s">
        <v>1155</v>
      </c>
      <c r="AF39" s="90" t="s">
        <v>1160</v>
      </c>
      <c r="AG39" s="90" t="s">
        <v>1165</v>
      </c>
      <c r="AH39" s="90" t="s">
        <v>1170</v>
      </c>
      <c r="AI39" s="90" t="s">
        <v>1180</v>
      </c>
      <c r="AJ39" s="90" t="s">
        <v>1185</v>
      </c>
      <c r="AK39" s="90" t="s">
        <v>1200</v>
      </c>
      <c r="AL39" s="90" t="s">
        <v>1205</v>
      </c>
      <c r="AM39" s="90" t="s">
        <v>1210</v>
      </c>
      <c r="AN39" s="90" t="s">
        <v>1215</v>
      </c>
      <c r="AO39" s="90" t="s">
        <v>1220</v>
      </c>
      <c r="AP39" s="90" t="s">
        <v>1224</v>
      </c>
      <c r="AQ39" s="90" t="s">
        <v>1228</v>
      </c>
      <c r="AR39" s="90" t="s">
        <v>1232</v>
      </c>
      <c r="AS39" s="90" t="s">
        <v>1236</v>
      </c>
      <c r="AT39" s="90" t="s">
        <v>1240</v>
      </c>
      <c r="AU39" s="90" t="s">
        <v>1244</v>
      </c>
      <c r="AV39" s="90" t="s">
        <v>1260</v>
      </c>
      <c r="AW39" s="101" t="s">
        <v>1264</v>
      </c>
    </row>
    <row r="40" spans="1:49" ht="60" customHeight="1" x14ac:dyDescent="0.35">
      <c r="A40" s="98" t="s">
        <v>2145</v>
      </c>
      <c r="B40" s="81" t="s">
        <v>2181</v>
      </c>
      <c r="C40" s="83" t="s">
        <v>2182</v>
      </c>
      <c r="D40" s="85" t="s">
        <v>2183</v>
      </c>
      <c r="E40" s="85" t="s">
        <v>2184</v>
      </c>
      <c r="F40" s="86" t="s">
        <v>2033</v>
      </c>
      <c r="G40" s="86" t="s">
        <v>2076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2145</v>
      </c>
      <c r="B41" s="81" t="s">
        <v>2185</v>
      </c>
      <c r="C41" s="83" t="s">
        <v>2186</v>
      </c>
      <c r="D41" s="85" t="s">
        <v>2187</v>
      </c>
      <c r="E41" s="85" t="s">
        <v>2188</v>
      </c>
      <c r="F41" s="86" t="s">
        <v>2033</v>
      </c>
      <c r="G41" s="86" t="s">
        <v>2076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2145</v>
      </c>
      <c r="B42" s="81" t="s">
        <v>2189</v>
      </c>
      <c r="C42" s="83" t="s">
        <v>2190</v>
      </c>
      <c r="D42" s="85" t="s">
        <v>2191</v>
      </c>
      <c r="E42" s="85" t="s">
        <v>2192</v>
      </c>
      <c r="F42" s="86" t="s">
        <v>2091</v>
      </c>
      <c r="G42" s="86" t="s">
        <v>2076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2145</v>
      </c>
      <c r="B43" s="81" t="s">
        <v>2193</v>
      </c>
      <c r="C43" s="83" t="s">
        <v>2194</v>
      </c>
      <c r="D43" s="85" t="s">
        <v>2195</v>
      </c>
      <c r="E43" s="85" t="s">
        <v>2196</v>
      </c>
      <c r="F43" s="86" t="s">
        <v>2091</v>
      </c>
      <c r="G43" s="86" t="s">
        <v>2076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2197</v>
      </c>
      <c r="B44" s="80">
        <v>5</v>
      </c>
      <c r="C44" s="82" t="s">
        <v>19</v>
      </c>
      <c r="D44" s="84" t="s">
        <v>2198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2197</v>
      </c>
      <c r="B45" s="81" t="s">
        <v>2199</v>
      </c>
      <c r="C45" s="83" t="s">
        <v>2200</v>
      </c>
      <c r="D45" s="85" t="s">
        <v>2201</v>
      </c>
      <c r="E45" s="85" t="s">
        <v>2202</v>
      </c>
      <c r="F45" s="86" t="s">
        <v>2176</v>
      </c>
      <c r="G45" s="86" t="s">
        <v>2034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2197</v>
      </c>
      <c r="B46" s="81" t="s">
        <v>2203</v>
      </c>
      <c r="C46" s="83" t="s">
        <v>2204</v>
      </c>
      <c r="D46" s="85" t="s">
        <v>2205</v>
      </c>
      <c r="E46" s="85" t="s">
        <v>2206</v>
      </c>
      <c r="F46" s="86" t="s">
        <v>2176</v>
      </c>
      <c r="G46" s="86" t="s">
        <v>2076</v>
      </c>
      <c r="H46" s="86">
        <v>1</v>
      </c>
      <c r="I46" s="88">
        <f>IF(COUNTIF(J46:AW46,"&lt;&gt;")=0,"",SUMPRODUCT(((Recommendations[ImplStatus]="Implemented")+(Recommendations[ImplStatus]="Compensated"))*ISNUMBER(MATCH(Recommendations[Id],J46:AW46,0)))/COUNTIF(J46:AW46,"&lt;&gt;"))</f>
        <v>0</v>
      </c>
      <c r="J46" s="90" t="s">
        <v>561</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2197</v>
      </c>
      <c r="B47" s="81" t="s">
        <v>2207</v>
      </c>
      <c r="C47" s="83" t="s">
        <v>2208</v>
      </c>
      <c r="D47" s="85" t="s">
        <v>2209</v>
      </c>
      <c r="E47" s="85" t="s">
        <v>2210</v>
      </c>
      <c r="F47" s="86" t="s">
        <v>2176</v>
      </c>
      <c r="G47" s="86" t="s">
        <v>2076</v>
      </c>
      <c r="H47" s="86">
        <v>1</v>
      </c>
      <c r="I47" s="88">
        <f>IF(COUNTIF(J47:AW47,"&lt;&gt;")=0,"",SUMPRODUCT(((Recommendations[ImplStatus]="Implemented")+(Recommendations[ImplStatus]="Compensated"))*ISNUMBER(MATCH(Recommendations[Id],J47:AW47,0)))/COUNTIF(J47:AW47,"&lt;&gt;"))</f>
        <v>0</v>
      </c>
      <c r="J47" s="90" t="s">
        <v>659</v>
      </c>
      <c r="K47" s="90" t="s">
        <v>669</v>
      </c>
      <c r="L47" s="90" t="s">
        <v>674</v>
      </c>
      <c r="M47" s="90" t="s">
        <v>699</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2197</v>
      </c>
      <c r="B48" s="81" t="s">
        <v>2211</v>
      </c>
      <c r="C48" s="83" t="s">
        <v>2212</v>
      </c>
      <c r="D48" s="85" t="s">
        <v>2213</v>
      </c>
      <c r="E48" s="85" t="s">
        <v>2214</v>
      </c>
      <c r="F48" s="86" t="s">
        <v>2176</v>
      </c>
      <c r="G48" s="86" t="s">
        <v>2076</v>
      </c>
      <c r="H48" s="86">
        <v>1</v>
      </c>
      <c r="I48" s="88">
        <f>IF(COUNTIF(J48:AW48,"&lt;&gt;")=0,"",SUMPRODUCT(((Recommendations[ImplStatus]="Implemented")+(Recommendations[ImplStatus]="Compensated"))*ISNUMBER(MATCH(Recommendations[Id],J48:AW48,0)))/COUNTIF(J48:AW48,"&lt;&gt;"))</f>
        <v>0</v>
      </c>
      <c r="J48" s="90" t="s">
        <v>236</v>
      </c>
      <c r="K48" s="90" t="s">
        <v>241</v>
      </c>
      <c r="L48" s="90" t="s">
        <v>351</v>
      </c>
      <c r="M48" s="90" t="s">
        <v>1322</v>
      </c>
      <c r="N48" s="90" t="s">
        <v>1458</v>
      </c>
      <c r="O48" s="90" t="s">
        <v>1463</v>
      </c>
      <c r="P48" s="90" t="s">
        <v>1468</v>
      </c>
      <c r="Q48" s="90" t="s">
        <v>1654</v>
      </c>
      <c r="R48" s="90" t="s">
        <v>1673</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2197</v>
      </c>
      <c r="B49" s="81" t="s">
        <v>2215</v>
      </c>
      <c r="C49" s="83" t="s">
        <v>2216</v>
      </c>
      <c r="D49" s="85" t="s">
        <v>2217</v>
      </c>
      <c r="E49" s="85" t="s">
        <v>2218</v>
      </c>
      <c r="F49" s="86" t="s">
        <v>2176</v>
      </c>
      <c r="G49" s="86" t="s">
        <v>2034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2197</v>
      </c>
      <c r="B50" s="81" t="s">
        <v>2219</v>
      </c>
      <c r="C50" s="83" t="s">
        <v>2220</v>
      </c>
      <c r="D50" s="85" t="s">
        <v>2221</v>
      </c>
      <c r="E50" s="85" t="s">
        <v>2222</v>
      </c>
      <c r="F50" s="86" t="s">
        <v>2176</v>
      </c>
      <c r="G50" s="86" t="s">
        <v>2092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2223</v>
      </c>
      <c r="B51" s="80">
        <v>6</v>
      </c>
      <c r="C51" s="82" t="s">
        <v>19</v>
      </c>
      <c r="D51" s="84" t="s">
        <v>2224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2223</v>
      </c>
      <c r="B52" s="81" t="s">
        <v>2225</v>
      </c>
      <c r="C52" s="83" t="s">
        <v>2226</v>
      </c>
      <c r="D52" s="85" t="s">
        <v>2227</v>
      </c>
      <c r="E52" s="85" t="s">
        <v>2228</v>
      </c>
      <c r="F52" s="86" t="s">
        <v>2151</v>
      </c>
      <c r="G52" s="86" t="s">
        <v>2092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2223</v>
      </c>
      <c r="B53" s="81" t="s">
        <v>2229</v>
      </c>
      <c r="C53" s="83" t="s">
        <v>2230</v>
      </c>
      <c r="D53" s="85" t="s">
        <v>2231</v>
      </c>
      <c r="E53" s="85" t="s">
        <v>2232</v>
      </c>
      <c r="F53" s="86" t="s">
        <v>2151</v>
      </c>
      <c r="G53" s="86" t="s">
        <v>2092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2223</v>
      </c>
      <c r="B54" s="81" t="s">
        <v>2233</v>
      </c>
      <c r="C54" s="83" t="s">
        <v>2234</v>
      </c>
      <c r="D54" s="85" t="s">
        <v>2235</v>
      </c>
      <c r="E54" s="85" t="s">
        <v>2236</v>
      </c>
      <c r="F54" s="86" t="s">
        <v>2176</v>
      </c>
      <c r="G54" s="86" t="s">
        <v>2076</v>
      </c>
      <c r="H54" s="86">
        <v>1</v>
      </c>
      <c r="I54" s="88">
        <f>IF(COUNTIF(J54:AW54,"&lt;&gt;")=0,"",SUMPRODUCT(((Recommendations[ImplStatus]="Implemented")+(Recommendations[ImplStatus]="Compensated"))*ISNUMBER(MATCH(Recommendations[Id],J54:AW54,0)))/COUNTIF(J54:AW54,"&lt;&gt;"))</f>
        <v>0</v>
      </c>
      <c r="J54" s="90" t="s">
        <v>202</v>
      </c>
      <c r="K54" s="90" t="s">
        <v>207</v>
      </c>
      <c r="L54" s="90" t="s">
        <v>245</v>
      </c>
      <c r="M54" s="90" t="s">
        <v>250</v>
      </c>
      <c r="N54" s="90" t="s">
        <v>255</v>
      </c>
      <c r="O54" s="90" t="s">
        <v>586</v>
      </c>
      <c r="P54" s="90" t="s">
        <v>664</v>
      </c>
      <c r="Q54" s="90" t="s">
        <v>684</v>
      </c>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2223</v>
      </c>
      <c r="B55" s="81" t="s">
        <v>2237</v>
      </c>
      <c r="C55" s="83" t="s">
        <v>2238</v>
      </c>
      <c r="D55" s="85" t="s">
        <v>2239</v>
      </c>
      <c r="E55" s="85" t="s">
        <v>2240</v>
      </c>
      <c r="F55" s="86" t="s">
        <v>2176</v>
      </c>
      <c r="G55" s="86" t="s">
        <v>2076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2223</v>
      </c>
      <c r="B56" s="81" t="s">
        <v>2241</v>
      </c>
      <c r="C56" s="83" t="s">
        <v>2242</v>
      </c>
      <c r="D56" s="85" t="s">
        <v>2243</v>
      </c>
      <c r="E56" s="85" t="s">
        <v>2244</v>
      </c>
      <c r="F56" s="86" t="s">
        <v>2176</v>
      </c>
      <c r="G56" s="86" t="s">
        <v>2076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2223</v>
      </c>
      <c r="B57" s="81" t="s">
        <v>2245</v>
      </c>
      <c r="C57" s="83" t="s">
        <v>2246</v>
      </c>
      <c r="D57" s="85" t="s">
        <v>2247</v>
      </c>
      <c r="E57" s="85" t="s">
        <v>2248</v>
      </c>
      <c r="F57" s="86" t="s">
        <v>2059</v>
      </c>
      <c r="G57" s="86" t="s">
        <v>2034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2223</v>
      </c>
      <c r="B58" s="81" t="s">
        <v>2249</v>
      </c>
      <c r="C58" s="83" t="s">
        <v>2250</v>
      </c>
      <c r="D58" s="85" t="s">
        <v>2251</v>
      </c>
      <c r="E58" s="85" t="s">
        <v>2252</v>
      </c>
      <c r="F58" s="86" t="s">
        <v>2176</v>
      </c>
      <c r="G58" s="86" t="s">
        <v>2076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2223</v>
      </c>
      <c r="B59" s="81" t="s">
        <v>2253</v>
      </c>
      <c r="C59" s="83" t="s">
        <v>2254</v>
      </c>
      <c r="D59" s="85" t="s">
        <v>2255</v>
      </c>
      <c r="E59" s="85" t="s">
        <v>2256</v>
      </c>
      <c r="F59" s="86" t="s">
        <v>2176</v>
      </c>
      <c r="G59" s="86" t="s">
        <v>2092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2257</v>
      </c>
      <c r="B60" s="80">
        <v>7</v>
      </c>
      <c r="C60" s="82" t="s">
        <v>19</v>
      </c>
      <c r="D60" s="84" t="s">
        <v>2258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2257</v>
      </c>
      <c r="B61" s="81" t="s">
        <v>2259</v>
      </c>
      <c r="C61" s="83" t="s">
        <v>2260</v>
      </c>
      <c r="D61" s="85" t="s">
        <v>2261</v>
      </c>
      <c r="E61" s="85" t="s">
        <v>2262</v>
      </c>
      <c r="F61" s="86" t="s">
        <v>2151</v>
      </c>
      <c r="G61" s="86" t="s">
        <v>2092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2257</v>
      </c>
      <c r="B62" s="81" t="s">
        <v>2263</v>
      </c>
      <c r="C62" s="83" t="s">
        <v>2264</v>
      </c>
      <c r="D62" s="85" t="s">
        <v>2265</v>
      </c>
      <c r="E62" s="85" t="s">
        <v>2266</v>
      </c>
      <c r="F62" s="86" t="s">
        <v>2151</v>
      </c>
      <c r="G62" s="86" t="s">
        <v>2092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2257</v>
      </c>
      <c r="B63" s="81" t="s">
        <v>2267</v>
      </c>
      <c r="C63" s="83" t="s">
        <v>2268</v>
      </c>
      <c r="D63" s="85" t="s">
        <v>2269</v>
      </c>
      <c r="E63" s="85" t="s">
        <v>2270</v>
      </c>
      <c r="F63" s="86" t="s">
        <v>2059</v>
      </c>
      <c r="G63" s="86" t="s">
        <v>2076</v>
      </c>
      <c r="H63" s="86">
        <v>1</v>
      </c>
      <c r="I63" s="88">
        <f>IF(COUNTIF(J63:AW63,"&lt;&gt;")=0,"",SUMPRODUCT(((Recommendations[ImplStatus]="Implemented")+(Recommendations[ImplStatus]="Compensated"))*ISNUMBER(MATCH(Recommendations[Id],J63:AW63,0)))/COUNTIF(J63:AW63,"&lt;&gt;"))</f>
        <v>0</v>
      </c>
      <c r="J63" s="90" t="s">
        <v>23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2257</v>
      </c>
      <c r="B64" s="81" t="s">
        <v>2271</v>
      </c>
      <c r="C64" s="83" t="s">
        <v>2272</v>
      </c>
      <c r="D64" s="85" t="s">
        <v>2273</v>
      </c>
      <c r="E64" s="85" t="s">
        <v>2274</v>
      </c>
      <c r="F64" s="86" t="s">
        <v>2059</v>
      </c>
      <c r="G64" s="86" t="s">
        <v>2076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2257</v>
      </c>
      <c r="B65" s="81" t="s">
        <v>2275</v>
      </c>
      <c r="C65" s="83" t="s">
        <v>2276</v>
      </c>
      <c r="D65" s="85" t="s">
        <v>2277</v>
      </c>
      <c r="E65" s="85" t="s">
        <v>2278</v>
      </c>
      <c r="F65" s="86" t="s">
        <v>2059</v>
      </c>
      <c r="G65" s="86" t="s">
        <v>2034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2257</v>
      </c>
      <c r="B66" s="81" t="s">
        <v>2279</v>
      </c>
      <c r="C66" s="83" t="s">
        <v>2280</v>
      </c>
      <c r="D66" s="85" t="s">
        <v>2281</v>
      </c>
      <c r="E66" s="85" t="s">
        <v>2282</v>
      </c>
      <c r="F66" s="86" t="s">
        <v>2059</v>
      </c>
      <c r="G66" s="86" t="s">
        <v>2034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2257</v>
      </c>
      <c r="B67" s="81" t="s">
        <v>2283</v>
      </c>
      <c r="C67" s="83" t="s">
        <v>2284</v>
      </c>
      <c r="D67" s="85" t="s">
        <v>2285</v>
      </c>
      <c r="E67" s="85" t="s">
        <v>2286</v>
      </c>
      <c r="F67" s="86" t="s">
        <v>2059</v>
      </c>
      <c r="G67" s="86" t="s">
        <v>2039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2287</v>
      </c>
      <c r="B68" s="80">
        <v>8</v>
      </c>
      <c r="C68" s="82" t="s">
        <v>19</v>
      </c>
      <c r="D68" s="84" t="s">
        <v>2288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2287</v>
      </c>
      <c r="B69" s="81" t="s">
        <v>2289</v>
      </c>
      <c r="C69" s="83" t="s">
        <v>2290</v>
      </c>
      <c r="D69" s="85" t="s">
        <v>2291</v>
      </c>
      <c r="E69" s="85" t="s">
        <v>2292</v>
      </c>
      <c r="F69" s="86" t="s">
        <v>2151</v>
      </c>
      <c r="G69" s="86" t="s">
        <v>2092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2287</v>
      </c>
      <c r="B70" s="81" t="s">
        <v>2293</v>
      </c>
      <c r="C70" s="83" t="s">
        <v>2294</v>
      </c>
      <c r="D70" s="85" t="s">
        <v>2295</v>
      </c>
      <c r="E70" s="85" t="s">
        <v>2296</v>
      </c>
      <c r="F70" s="86" t="s">
        <v>2091</v>
      </c>
      <c r="G70" s="86" t="s">
        <v>2044</v>
      </c>
      <c r="H70" s="86">
        <v>1</v>
      </c>
      <c r="I70" s="88">
        <f>IF(COUNTIF(J70:AW70,"&lt;&gt;")=0,"",SUMPRODUCT(((Recommendations[ImplStatus]="Implemented")+(Recommendations[ImplStatus]="Compensated"))*ISNUMBER(MATCH(Recommendations[Id],J70:AW70,0)))/COUNTIF(J70:AW70,"&lt;&gt;"))</f>
        <v>0</v>
      </c>
      <c r="J70" s="90" t="s">
        <v>53</v>
      </c>
      <c r="K70" s="90" t="s">
        <v>58</v>
      </c>
      <c r="L70" s="90" t="s">
        <v>63</v>
      </c>
      <c r="M70" s="90" t="s">
        <v>92</v>
      </c>
      <c r="N70" s="90" t="s">
        <v>107</v>
      </c>
      <c r="O70" s="90" t="s">
        <v>133</v>
      </c>
      <c r="P70" s="90" t="s">
        <v>138</v>
      </c>
      <c r="Q70" s="90" t="s">
        <v>142</v>
      </c>
      <c r="R70" s="90" t="s">
        <v>146</v>
      </c>
      <c r="S70" s="90" t="s">
        <v>150</v>
      </c>
      <c r="T70" s="90" t="s">
        <v>154</v>
      </c>
      <c r="U70" s="90" t="s">
        <v>270</v>
      </c>
      <c r="V70" s="90" t="s">
        <v>343</v>
      </c>
      <c r="W70" s="90" t="s">
        <v>347</v>
      </c>
      <c r="X70" s="90" t="s">
        <v>356</v>
      </c>
      <c r="Y70" s="90" t="s">
        <v>370</v>
      </c>
      <c r="Z70" s="90" t="s">
        <v>380</v>
      </c>
      <c r="AA70" s="90" t="s">
        <v>385</v>
      </c>
      <c r="AB70" s="90" t="s">
        <v>407</v>
      </c>
      <c r="AC70" s="90" t="s">
        <v>539</v>
      </c>
      <c r="AD70" s="90" t="s">
        <v>543</v>
      </c>
      <c r="AE70" s="90" t="s">
        <v>546</v>
      </c>
      <c r="AF70" s="90" t="s">
        <v>551</v>
      </c>
      <c r="AG70" s="90" t="s">
        <v>733</v>
      </c>
      <c r="AH70" s="90" t="s">
        <v>756</v>
      </c>
      <c r="AI70" s="90" t="s">
        <v>766</v>
      </c>
      <c r="AJ70" s="90" t="s">
        <v>771</v>
      </c>
      <c r="AK70" s="90" t="s">
        <v>776</v>
      </c>
      <c r="AL70" s="90" t="s">
        <v>780</v>
      </c>
      <c r="AM70" s="90" t="s">
        <v>785</v>
      </c>
      <c r="AN70" s="90" t="s">
        <v>789</v>
      </c>
      <c r="AO70" s="90" t="s">
        <v>793</v>
      </c>
      <c r="AP70" s="90" t="s">
        <v>838</v>
      </c>
      <c r="AQ70" s="90" t="s">
        <v>883</v>
      </c>
      <c r="AR70" s="90" t="s">
        <v>908</v>
      </c>
      <c r="AS70" s="90" t="s">
        <v>918</v>
      </c>
      <c r="AT70" s="90" t="s">
        <v>1023</v>
      </c>
      <c r="AU70" s="90" t="s">
        <v>1028</v>
      </c>
      <c r="AV70" s="90" t="s">
        <v>1038</v>
      </c>
      <c r="AW70" s="101" t="s">
        <v>1077</v>
      </c>
    </row>
    <row r="71" spans="1:49" ht="60" customHeight="1" x14ac:dyDescent="0.35">
      <c r="A71" s="98" t="s">
        <v>2287</v>
      </c>
      <c r="B71" s="81" t="s">
        <v>2297</v>
      </c>
      <c r="C71" s="83" t="s">
        <v>2298</v>
      </c>
      <c r="D71" s="85" t="s">
        <v>2299</v>
      </c>
      <c r="E71" s="85" t="s">
        <v>2300</v>
      </c>
      <c r="F71" s="86" t="s">
        <v>2091</v>
      </c>
      <c r="G71" s="86" t="s">
        <v>2076</v>
      </c>
      <c r="H71" s="86">
        <v>1</v>
      </c>
      <c r="I71" s="88">
        <f>IF(COUNTIF(J71:AW71,"&lt;&gt;")=0,"",SUMPRODUCT(((Recommendations[ImplStatus]="Implemented")+(Recommendations[ImplStatus]="Compensated"))*ISNUMBER(MATCH(Recommendations[Id],J71:AW71,0)))/COUNTIF(J71:AW71,"&lt;&gt;"))</f>
        <v>0</v>
      </c>
      <c r="J71" s="90" t="s">
        <v>738</v>
      </c>
      <c r="K71" s="90" t="s">
        <v>743</v>
      </c>
      <c r="L71" s="90" t="s">
        <v>747</v>
      </c>
      <c r="M71" s="90" t="s">
        <v>751</v>
      </c>
      <c r="N71" s="90" t="s">
        <v>1062</v>
      </c>
      <c r="O71" s="90" t="s">
        <v>1096</v>
      </c>
      <c r="P71" s="90" t="s">
        <v>1562</v>
      </c>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2287</v>
      </c>
      <c r="B72" s="81" t="s">
        <v>2301</v>
      </c>
      <c r="C72" s="83" t="s">
        <v>2302</v>
      </c>
      <c r="D72" s="85" t="s">
        <v>2303</v>
      </c>
      <c r="E72" s="85" t="s">
        <v>2304</v>
      </c>
      <c r="F72" s="86" t="s">
        <v>2305</v>
      </c>
      <c r="G72" s="86" t="s">
        <v>2076</v>
      </c>
      <c r="H72" s="86">
        <v>2</v>
      </c>
      <c r="I72" s="88">
        <f>IF(COUNTIF(J72:AW72,"&lt;&gt;")=0,"",SUMPRODUCT(((Recommendations[ImplStatus]="Implemented")+(Recommendations[ImplStatus]="Compensated"))*ISNUMBER(MATCH(Recommendations[Id],J72:AW72,0)))/COUNTIF(J72:AW72,"&lt;&gt;"))</f>
        <v>0</v>
      </c>
      <c r="J72" s="90" t="s">
        <v>938</v>
      </c>
      <c r="K72" s="90" t="s">
        <v>1101</v>
      </c>
      <c r="L72" s="90" t="s">
        <v>1106</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2287</v>
      </c>
      <c r="B73" s="81" t="s">
        <v>2306</v>
      </c>
      <c r="C73" s="83" t="s">
        <v>2307</v>
      </c>
      <c r="D73" s="85" t="s">
        <v>2308</v>
      </c>
      <c r="E73" s="85" t="s">
        <v>2309</v>
      </c>
      <c r="F73" s="86" t="s">
        <v>2091</v>
      </c>
      <c r="G73" s="86" t="s">
        <v>2044</v>
      </c>
      <c r="H73" s="86">
        <v>2</v>
      </c>
      <c r="I73" s="88">
        <f>IF(COUNTIF(J73:AW73,"&lt;&gt;")=0,"",SUMPRODUCT(((Recommendations[ImplStatus]="Implemented")+(Recommendations[ImplStatus]="Compensated"))*ISNUMBER(MATCH(Recommendations[Id],J73:AW73,0)))/COUNTIF(J73:AW73,"&lt;&gt;"))</f>
        <v>0</v>
      </c>
      <c r="J73" s="90" t="s">
        <v>728</v>
      </c>
      <c r="K73" s="90" t="s">
        <v>807</v>
      </c>
      <c r="L73" s="90" t="s">
        <v>812</v>
      </c>
      <c r="M73" s="90" t="s">
        <v>817</v>
      </c>
      <c r="N73" s="90" t="s">
        <v>821</v>
      </c>
      <c r="O73" s="90" t="s">
        <v>825</v>
      </c>
      <c r="P73" s="90" t="s">
        <v>830</v>
      </c>
      <c r="Q73" s="90" t="s">
        <v>834</v>
      </c>
      <c r="R73" s="90" t="s">
        <v>843</v>
      </c>
      <c r="S73" s="90" t="s">
        <v>848</v>
      </c>
      <c r="T73" s="90" t="s">
        <v>853</v>
      </c>
      <c r="U73" s="90" t="s">
        <v>858</v>
      </c>
      <c r="V73" s="90" t="s">
        <v>863</v>
      </c>
      <c r="W73" s="90" t="s">
        <v>868</v>
      </c>
      <c r="X73" s="90" t="s">
        <v>873</v>
      </c>
      <c r="Y73" s="90" t="s">
        <v>878</v>
      </c>
      <c r="Z73" s="90" t="s">
        <v>888</v>
      </c>
      <c r="AA73" s="90" t="s">
        <v>893</v>
      </c>
      <c r="AB73" s="90" t="s">
        <v>898</v>
      </c>
      <c r="AC73" s="90" t="s">
        <v>903</v>
      </c>
      <c r="AD73" s="90" t="s">
        <v>913</v>
      </c>
      <c r="AE73" s="90" t="s">
        <v>923</v>
      </c>
      <c r="AF73" s="90" t="s">
        <v>928</v>
      </c>
      <c r="AG73" s="90" t="s">
        <v>933</v>
      </c>
      <c r="AH73" s="90" t="s">
        <v>943</v>
      </c>
      <c r="AI73" s="90" t="s">
        <v>948</v>
      </c>
      <c r="AJ73" s="90" t="s">
        <v>953</v>
      </c>
      <c r="AK73" s="90" t="s">
        <v>958</v>
      </c>
      <c r="AL73" s="90" t="s">
        <v>963</v>
      </c>
      <c r="AM73" s="90" t="s">
        <v>968</v>
      </c>
      <c r="AN73" s="90" t="s">
        <v>973</v>
      </c>
      <c r="AO73" s="90" t="s">
        <v>978</v>
      </c>
      <c r="AP73" s="90" t="s">
        <v>983</v>
      </c>
      <c r="AQ73" s="90" t="s">
        <v>988</v>
      </c>
      <c r="AR73" s="90" t="s">
        <v>993</v>
      </c>
      <c r="AS73" s="90" t="s">
        <v>998</v>
      </c>
      <c r="AT73" s="90" t="s">
        <v>1003</v>
      </c>
      <c r="AU73" s="90" t="s">
        <v>1008</v>
      </c>
      <c r="AV73" s="90" t="s">
        <v>1013</v>
      </c>
      <c r="AW73" s="101" t="s">
        <v>1018</v>
      </c>
    </row>
    <row r="74" spans="1:49" ht="60" customHeight="1" x14ac:dyDescent="0.35">
      <c r="A74" s="98" t="s">
        <v>2287</v>
      </c>
      <c r="B74" s="81" t="s">
        <v>2310</v>
      </c>
      <c r="C74" s="83" t="s">
        <v>2311</v>
      </c>
      <c r="D74" s="85" t="s">
        <v>2312</v>
      </c>
      <c r="E74" s="85" t="s">
        <v>2313</v>
      </c>
      <c r="F74" s="86" t="s">
        <v>2091</v>
      </c>
      <c r="G74" s="86" t="s">
        <v>2044</v>
      </c>
      <c r="H74" s="86">
        <v>2</v>
      </c>
      <c r="I74" s="88">
        <f>IF(COUNTIF(J74:AW74,"&lt;&gt;")=0,"",SUMPRODUCT(((Recommendations[ImplStatus]="Implemented")+(Recommendations[ImplStatus]="Compensated"))*ISNUMBER(MATCH(Recommendations[Id],J74:AW74,0)))/COUNTIF(J74:AW74,"&lt;&gt;"))</f>
        <v>0</v>
      </c>
      <c r="J74" s="90" t="s">
        <v>798</v>
      </c>
      <c r="K74" s="90" t="s">
        <v>803</v>
      </c>
      <c r="L74" s="90" t="s">
        <v>1043</v>
      </c>
      <c r="M74" s="90" t="s">
        <v>1048</v>
      </c>
      <c r="N74" s="90" t="s">
        <v>1053</v>
      </c>
      <c r="O74" s="90" t="s">
        <v>1057</v>
      </c>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2287</v>
      </c>
      <c r="B75" s="81" t="s">
        <v>2314</v>
      </c>
      <c r="C75" s="83" t="s">
        <v>2315</v>
      </c>
      <c r="D75" s="85" t="s">
        <v>2316</v>
      </c>
      <c r="E75" s="85" t="s">
        <v>2317</v>
      </c>
      <c r="F75" s="86" t="s">
        <v>2091</v>
      </c>
      <c r="G75" s="86" t="s">
        <v>2044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2287</v>
      </c>
      <c r="B76" s="81" t="s">
        <v>2318</v>
      </c>
      <c r="C76" s="83" t="s">
        <v>2319</v>
      </c>
      <c r="D76" s="85" t="s">
        <v>2320</v>
      </c>
      <c r="E76" s="85" t="s">
        <v>2321</v>
      </c>
      <c r="F76" s="86" t="s">
        <v>2091</v>
      </c>
      <c r="G76" s="86" t="s">
        <v>2044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2287</v>
      </c>
      <c r="B77" s="81" t="s">
        <v>2322</v>
      </c>
      <c r="C77" s="83" t="s">
        <v>2323</v>
      </c>
      <c r="D77" s="85" t="s">
        <v>2324</v>
      </c>
      <c r="E77" s="85" t="s">
        <v>2325</v>
      </c>
      <c r="F77" s="86" t="s">
        <v>2091</v>
      </c>
      <c r="G77" s="86" t="s">
        <v>2044</v>
      </c>
      <c r="H77" s="86">
        <v>2</v>
      </c>
      <c r="I77" s="88">
        <f>IF(COUNTIF(J77:AW77,"&lt;&gt;")=0,"",SUMPRODUCT(((Recommendations[ImplStatus]="Implemented")+(Recommendations[ImplStatus]="Compensated"))*ISNUMBER(MATCH(Recommendations[Id],J77:AW77,0)))/COUNTIF(J77:AW77,"&lt;&gt;"))</f>
        <v>0</v>
      </c>
      <c r="J77" s="90" t="s">
        <v>761</v>
      </c>
      <c r="K77" s="90" t="s">
        <v>1067</v>
      </c>
      <c r="L77" s="90" t="s">
        <v>1072</v>
      </c>
      <c r="M77" s="90" t="s">
        <v>1087</v>
      </c>
      <c r="N77" s="90" t="s">
        <v>1091</v>
      </c>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2287</v>
      </c>
      <c r="B78" s="81" t="s">
        <v>2326</v>
      </c>
      <c r="C78" s="83" t="s">
        <v>2327</v>
      </c>
      <c r="D78" s="85" t="s">
        <v>2328</v>
      </c>
      <c r="E78" s="85" t="s">
        <v>2329</v>
      </c>
      <c r="F78" s="86" t="s">
        <v>2091</v>
      </c>
      <c r="G78" s="86" t="s">
        <v>2076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2287</v>
      </c>
      <c r="B79" s="81" t="s">
        <v>2330</v>
      </c>
      <c r="C79" s="83" t="s">
        <v>2331</v>
      </c>
      <c r="D79" s="85" t="s">
        <v>2332</v>
      </c>
      <c r="E79" s="85" t="s">
        <v>2333</v>
      </c>
      <c r="F79" s="86" t="s">
        <v>2091</v>
      </c>
      <c r="G79" s="86" t="s">
        <v>2044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2287</v>
      </c>
      <c r="B80" s="81" t="s">
        <v>2334</v>
      </c>
      <c r="C80" s="83" t="s">
        <v>2335</v>
      </c>
      <c r="D80" s="85" t="s">
        <v>2336</v>
      </c>
      <c r="E80" s="85" t="s">
        <v>2337</v>
      </c>
      <c r="F80" s="86" t="s">
        <v>2091</v>
      </c>
      <c r="G80" s="86" t="s">
        <v>2044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2338</v>
      </c>
      <c r="B81" s="80">
        <v>9</v>
      </c>
      <c r="C81" s="82" t="s">
        <v>19</v>
      </c>
      <c r="D81" s="84" t="s">
        <v>2339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2338</v>
      </c>
      <c r="B82" s="81" t="s">
        <v>2340</v>
      </c>
      <c r="C82" s="83" t="s">
        <v>2341</v>
      </c>
      <c r="D82" s="85" t="s">
        <v>2342</v>
      </c>
      <c r="E82" s="85" t="s">
        <v>2343</v>
      </c>
      <c r="F82" s="86" t="s">
        <v>2059</v>
      </c>
      <c r="G82" s="86" t="s">
        <v>2076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2338</v>
      </c>
      <c r="B83" s="81" t="s">
        <v>2344</v>
      </c>
      <c r="C83" s="83" t="s">
        <v>2345</v>
      </c>
      <c r="D83" s="85" t="s">
        <v>2346</v>
      </c>
      <c r="E83" s="85" t="s">
        <v>2347</v>
      </c>
      <c r="F83" s="86" t="s">
        <v>2033</v>
      </c>
      <c r="G83" s="86" t="s">
        <v>2076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2338</v>
      </c>
      <c r="B84" s="81" t="s">
        <v>2348</v>
      </c>
      <c r="C84" s="83" t="s">
        <v>2349</v>
      </c>
      <c r="D84" s="85" t="s">
        <v>2350</v>
      </c>
      <c r="E84" s="85" t="s">
        <v>2351</v>
      </c>
      <c r="F84" s="86" t="s">
        <v>2305</v>
      </c>
      <c r="G84" s="86" t="s">
        <v>2076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2338</v>
      </c>
      <c r="B85" s="81" t="s">
        <v>2352</v>
      </c>
      <c r="C85" s="83" t="s">
        <v>2353</v>
      </c>
      <c r="D85" s="85" t="s">
        <v>2354</v>
      </c>
      <c r="E85" s="85" t="s">
        <v>2355</v>
      </c>
      <c r="F85" s="86" t="s">
        <v>2059</v>
      </c>
      <c r="G85" s="86" t="s">
        <v>2076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2338</v>
      </c>
      <c r="B86" s="81" t="s">
        <v>2356</v>
      </c>
      <c r="C86" s="83" t="s">
        <v>2357</v>
      </c>
      <c r="D86" s="85" t="s">
        <v>2358</v>
      </c>
      <c r="E86" s="85" t="s">
        <v>2359</v>
      </c>
      <c r="F86" s="86" t="s">
        <v>2305</v>
      </c>
      <c r="G86" s="86" t="s">
        <v>2076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2338</v>
      </c>
      <c r="B87" s="81" t="s">
        <v>2360</v>
      </c>
      <c r="C87" s="83" t="s">
        <v>2361</v>
      </c>
      <c r="D87" s="85" t="s">
        <v>2362</v>
      </c>
      <c r="E87" s="85" t="s">
        <v>2363</v>
      </c>
      <c r="F87" s="86" t="s">
        <v>2305</v>
      </c>
      <c r="G87" s="86" t="s">
        <v>2076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2338</v>
      </c>
      <c r="B88" s="81" t="s">
        <v>2364</v>
      </c>
      <c r="C88" s="83" t="s">
        <v>2365</v>
      </c>
      <c r="D88" s="85" t="s">
        <v>2366</v>
      </c>
      <c r="E88" s="85" t="s">
        <v>2367</v>
      </c>
      <c r="F88" s="86" t="s">
        <v>2305</v>
      </c>
      <c r="G88" s="86" t="s">
        <v>2076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2368</v>
      </c>
      <c r="B89" s="80">
        <v>10</v>
      </c>
      <c r="C89" s="82" t="s">
        <v>19</v>
      </c>
      <c r="D89" s="84" t="s">
        <v>2369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2368</v>
      </c>
      <c r="B90" s="81" t="s">
        <v>2370</v>
      </c>
      <c r="C90" s="83" t="s">
        <v>2371</v>
      </c>
      <c r="D90" s="85" t="s">
        <v>2372</v>
      </c>
      <c r="E90" s="85" t="s">
        <v>2373</v>
      </c>
      <c r="F90" s="86" t="s">
        <v>2033</v>
      </c>
      <c r="G90" s="86" t="s">
        <v>2044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2368</v>
      </c>
      <c r="B91" s="81" t="s">
        <v>2374</v>
      </c>
      <c r="C91" s="83" t="s">
        <v>2375</v>
      </c>
      <c r="D91" s="85" t="s">
        <v>2376</v>
      </c>
      <c r="E91" s="85" t="s">
        <v>2377</v>
      </c>
      <c r="F91" s="86" t="s">
        <v>2033</v>
      </c>
      <c r="G91" s="86" t="s">
        <v>2076</v>
      </c>
      <c r="H91" s="86">
        <v>1</v>
      </c>
      <c r="I91" s="88">
        <f>IF(COUNTIF(J91:AW91,"&lt;&gt;")=0,"",SUMPRODUCT(((Recommendations[ImplStatus]="Implemented")+(Recommendations[ImplStatus]="Compensated"))*ISNUMBER(MATCH(Recommendations[Id],J91:AW91,0)))/COUNTIF(J91:AW91,"&lt;&gt;"))</f>
        <v>0</v>
      </c>
      <c r="J91" s="90" t="s">
        <v>1272</v>
      </c>
      <c r="K91" s="90" t="s">
        <v>1571</v>
      </c>
      <c r="L91" s="90" t="s">
        <v>1575</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2368</v>
      </c>
      <c r="B92" s="81" t="s">
        <v>2378</v>
      </c>
      <c r="C92" s="83" t="s">
        <v>2379</v>
      </c>
      <c r="D92" s="85" t="s">
        <v>2380</v>
      </c>
      <c r="E92" s="85" t="s">
        <v>2381</v>
      </c>
      <c r="F92" s="86" t="s">
        <v>2033</v>
      </c>
      <c r="G92" s="86" t="s">
        <v>2076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2368</v>
      </c>
      <c r="B93" s="81" t="s">
        <v>2382</v>
      </c>
      <c r="C93" s="83" t="s">
        <v>2383</v>
      </c>
      <c r="D93" s="85" t="s">
        <v>2384</v>
      </c>
      <c r="E93" s="85" t="s">
        <v>2385</v>
      </c>
      <c r="F93" s="86" t="s">
        <v>2033</v>
      </c>
      <c r="G93" s="86" t="s">
        <v>2044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2368</v>
      </c>
      <c r="B94" s="81" t="s">
        <v>2386</v>
      </c>
      <c r="C94" s="83" t="s">
        <v>2387</v>
      </c>
      <c r="D94" s="85" t="s">
        <v>2388</v>
      </c>
      <c r="E94" s="85" t="s">
        <v>2389</v>
      </c>
      <c r="F94" s="86" t="s">
        <v>2033</v>
      </c>
      <c r="G94" s="86" t="s">
        <v>2076</v>
      </c>
      <c r="H94" s="86">
        <v>2</v>
      </c>
      <c r="I94" s="88">
        <f>IF(COUNTIF(J94:AW94,"&lt;&gt;")=0,"",SUMPRODUCT(((Recommendations[ImplStatus]="Implemented")+(Recommendations[ImplStatus]="Compensated"))*ISNUMBER(MATCH(Recommendations[Id],J94:AW94,0)))/COUNTIF(J94:AW94,"&lt;&gt;"))</f>
        <v>0</v>
      </c>
      <c r="J94" s="90" t="s">
        <v>260</v>
      </c>
      <c r="K94" s="90" t="s">
        <v>265</v>
      </c>
      <c r="L94" s="90" t="s">
        <v>275</v>
      </c>
      <c r="M94" s="90" t="s">
        <v>280</v>
      </c>
      <c r="N94" s="90" t="s">
        <v>1130</v>
      </c>
      <c r="O94" s="90" t="s">
        <v>1378</v>
      </c>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2368</v>
      </c>
      <c r="B95" s="81" t="s">
        <v>2390</v>
      </c>
      <c r="C95" s="83" t="s">
        <v>2391</v>
      </c>
      <c r="D95" s="85" t="s">
        <v>2392</v>
      </c>
      <c r="E95" s="85" t="s">
        <v>2393</v>
      </c>
      <c r="F95" s="86" t="s">
        <v>2033</v>
      </c>
      <c r="G95" s="86" t="s">
        <v>2076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2368</v>
      </c>
      <c r="B96" s="81" t="s">
        <v>2394</v>
      </c>
      <c r="C96" s="83" t="s">
        <v>2395</v>
      </c>
      <c r="D96" s="85" t="s">
        <v>2396</v>
      </c>
      <c r="E96" s="85" t="s">
        <v>2397</v>
      </c>
      <c r="F96" s="86" t="s">
        <v>2033</v>
      </c>
      <c r="G96" s="86" t="s">
        <v>2044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2398</v>
      </c>
      <c r="B97" s="80">
        <v>11</v>
      </c>
      <c r="C97" s="82" t="s">
        <v>19</v>
      </c>
      <c r="D97" s="84" t="s">
        <v>2399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2398</v>
      </c>
      <c r="B98" s="81" t="s">
        <v>2400</v>
      </c>
      <c r="C98" s="83" t="s">
        <v>2401</v>
      </c>
      <c r="D98" s="85" t="s">
        <v>2402</v>
      </c>
      <c r="E98" s="85" t="s">
        <v>2403</v>
      </c>
      <c r="F98" s="86" t="s">
        <v>2151</v>
      </c>
      <c r="G98" s="86" t="s">
        <v>2092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2398</v>
      </c>
      <c r="B99" s="81" t="s">
        <v>2404</v>
      </c>
      <c r="C99" s="83" t="s">
        <v>2405</v>
      </c>
      <c r="D99" s="85" t="s">
        <v>2406</v>
      </c>
      <c r="E99" s="85" t="s">
        <v>2407</v>
      </c>
      <c r="F99" s="86" t="s">
        <v>2091</v>
      </c>
      <c r="G99" s="86" t="s">
        <v>2408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2398</v>
      </c>
      <c r="B100" s="81" t="s">
        <v>2409</v>
      </c>
      <c r="C100" s="83" t="s">
        <v>2410</v>
      </c>
      <c r="D100" s="85" t="s">
        <v>2411</v>
      </c>
      <c r="E100" s="85" t="s">
        <v>2412</v>
      </c>
      <c r="F100" s="86" t="s">
        <v>2091</v>
      </c>
      <c r="G100" s="86" t="s">
        <v>2076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2398</v>
      </c>
      <c r="B101" s="81" t="s">
        <v>2413</v>
      </c>
      <c r="C101" s="83" t="s">
        <v>2414</v>
      </c>
      <c r="D101" s="85" t="s">
        <v>2415</v>
      </c>
      <c r="E101" s="85" t="s">
        <v>2416</v>
      </c>
      <c r="F101" s="86" t="s">
        <v>2091</v>
      </c>
      <c r="G101" s="86" t="s">
        <v>2408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2398</v>
      </c>
      <c r="B102" s="81" t="s">
        <v>2417</v>
      </c>
      <c r="C102" s="83" t="s">
        <v>2418</v>
      </c>
      <c r="D102" s="85" t="s">
        <v>2419</v>
      </c>
      <c r="E102" s="85" t="s">
        <v>2420</v>
      </c>
      <c r="F102" s="86" t="s">
        <v>2091</v>
      </c>
      <c r="G102" s="86" t="s">
        <v>2408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2421</v>
      </c>
      <c r="B103" s="80">
        <v>12</v>
      </c>
      <c r="C103" s="82" t="s">
        <v>19</v>
      </c>
      <c r="D103" s="84" t="s">
        <v>2422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2421</v>
      </c>
      <c r="B104" s="81" t="s">
        <v>2423</v>
      </c>
      <c r="C104" s="83" t="s">
        <v>2424</v>
      </c>
      <c r="D104" s="85" t="s">
        <v>2425</v>
      </c>
      <c r="E104" s="85" t="s">
        <v>2426</v>
      </c>
      <c r="F104" s="86" t="s">
        <v>2305</v>
      </c>
      <c r="G104" s="86" t="s">
        <v>2076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2421</v>
      </c>
      <c r="B105" s="81" t="s">
        <v>2427</v>
      </c>
      <c r="C105" s="83" t="s">
        <v>2428</v>
      </c>
      <c r="D105" s="85" t="s">
        <v>2429</v>
      </c>
      <c r="E105" s="85" t="s">
        <v>2430</v>
      </c>
      <c r="F105" s="86" t="s">
        <v>2305</v>
      </c>
      <c r="G105" s="86" t="s">
        <v>2076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2421</v>
      </c>
      <c r="B106" s="81" t="s">
        <v>2431</v>
      </c>
      <c r="C106" s="83" t="s">
        <v>2432</v>
      </c>
      <c r="D106" s="85" t="s">
        <v>2433</v>
      </c>
      <c r="E106" s="85" t="s">
        <v>2434</v>
      </c>
      <c r="F106" s="86" t="s">
        <v>2305</v>
      </c>
      <c r="G106" s="86" t="s">
        <v>2076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2421</v>
      </c>
      <c r="B107" s="81" t="s">
        <v>2435</v>
      </c>
      <c r="C107" s="83" t="s">
        <v>2436</v>
      </c>
      <c r="D107" s="85" t="s">
        <v>2437</v>
      </c>
      <c r="E107" s="85" t="s">
        <v>2438</v>
      </c>
      <c r="F107" s="86" t="s">
        <v>2151</v>
      </c>
      <c r="G107" s="86" t="s">
        <v>2092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2421</v>
      </c>
      <c r="B108" s="81" t="s">
        <v>2439</v>
      </c>
      <c r="C108" s="83" t="s">
        <v>2440</v>
      </c>
      <c r="D108" s="85" t="s">
        <v>2441</v>
      </c>
      <c r="E108" s="85" t="s">
        <v>2442</v>
      </c>
      <c r="F108" s="86" t="s">
        <v>2305</v>
      </c>
      <c r="G108" s="86" t="s">
        <v>2076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2421</v>
      </c>
      <c r="B109" s="81" t="s">
        <v>2443</v>
      </c>
      <c r="C109" s="83" t="s">
        <v>2444</v>
      </c>
      <c r="D109" s="85" t="s">
        <v>2445</v>
      </c>
      <c r="E109" s="85" t="s">
        <v>2446</v>
      </c>
      <c r="F109" s="86" t="s">
        <v>2305</v>
      </c>
      <c r="G109" s="86" t="s">
        <v>2076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2421</v>
      </c>
      <c r="B110" s="81" t="s">
        <v>2447</v>
      </c>
      <c r="C110" s="83" t="s">
        <v>2448</v>
      </c>
      <c r="D110" s="85" t="s">
        <v>2449</v>
      </c>
      <c r="E110" s="85" t="s">
        <v>2450</v>
      </c>
      <c r="F110" s="86" t="s">
        <v>2033</v>
      </c>
      <c r="G110" s="86" t="s">
        <v>2076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2421</v>
      </c>
      <c r="B111" s="81" t="s">
        <v>2451</v>
      </c>
      <c r="C111" s="83" t="s">
        <v>2452</v>
      </c>
      <c r="D111" s="85" t="s">
        <v>2453</v>
      </c>
      <c r="E111" s="85" t="s">
        <v>2454</v>
      </c>
      <c r="F111" s="86" t="s">
        <v>2033</v>
      </c>
      <c r="G111" s="86" t="s">
        <v>2076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2455</v>
      </c>
      <c r="B112" s="80">
        <v>13</v>
      </c>
      <c r="C112" s="82" t="s">
        <v>19</v>
      </c>
      <c r="D112" s="84" t="s">
        <v>2456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2455</v>
      </c>
      <c r="B113" s="81" t="s">
        <v>2457</v>
      </c>
      <c r="C113" s="83" t="s">
        <v>2458</v>
      </c>
      <c r="D113" s="85" t="s">
        <v>2459</v>
      </c>
      <c r="E113" s="85" t="s">
        <v>2460</v>
      </c>
      <c r="F113" s="86" t="s">
        <v>2305</v>
      </c>
      <c r="G113" s="86" t="s">
        <v>2044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2455</v>
      </c>
      <c r="B114" s="81" t="s">
        <v>2461</v>
      </c>
      <c r="C114" s="83" t="s">
        <v>2462</v>
      </c>
      <c r="D114" s="85" t="s">
        <v>2463</v>
      </c>
      <c r="E114" s="85" t="s">
        <v>2464</v>
      </c>
      <c r="F114" s="86" t="s">
        <v>2033</v>
      </c>
      <c r="G114" s="86" t="s">
        <v>2044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2455</v>
      </c>
      <c r="B115" s="81" t="s">
        <v>2465</v>
      </c>
      <c r="C115" s="83" t="s">
        <v>2466</v>
      </c>
      <c r="D115" s="85" t="s">
        <v>2467</v>
      </c>
      <c r="E115" s="85" t="s">
        <v>2468</v>
      </c>
      <c r="F115" s="86" t="s">
        <v>2305</v>
      </c>
      <c r="G115" s="86" t="s">
        <v>2044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2455</v>
      </c>
      <c r="B116" s="81" t="s">
        <v>2469</v>
      </c>
      <c r="C116" s="83" t="s">
        <v>2470</v>
      </c>
      <c r="D116" s="85" t="s">
        <v>2471</v>
      </c>
      <c r="E116" s="85" t="s">
        <v>2472</v>
      </c>
      <c r="F116" s="86" t="s">
        <v>2305</v>
      </c>
      <c r="G116" s="86" t="s">
        <v>2076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2455</v>
      </c>
      <c r="B117" s="81" t="s">
        <v>2473</v>
      </c>
      <c r="C117" s="83" t="s">
        <v>2474</v>
      </c>
      <c r="D117" s="85" t="s">
        <v>2475</v>
      </c>
      <c r="E117" s="85" t="s">
        <v>2476</v>
      </c>
      <c r="F117" s="86" t="s">
        <v>2033</v>
      </c>
      <c r="G117" s="86" t="s">
        <v>2076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2455</v>
      </c>
      <c r="B118" s="81" t="s">
        <v>2477</v>
      </c>
      <c r="C118" s="83" t="s">
        <v>2478</v>
      </c>
      <c r="D118" s="85" t="s">
        <v>2479</v>
      </c>
      <c r="E118" s="85" t="s">
        <v>2480</v>
      </c>
      <c r="F118" s="86" t="s">
        <v>2305</v>
      </c>
      <c r="G118" s="86" t="s">
        <v>2044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2455</v>
      </c>
      <c r="B119" s="81" t="s">
        <v>2481</v>
      </c>
      <c r="C119" s="83" t="s">
        <v>2482</v>
      </c>
      <c r="D119" s="85" t="s">
        <v>2483</v>
      </c>
      <c r="E119" s="85" t="s">
        <v>2484</v>
      </c>
      <c r="F119" s="86" t="s">
        <v>2033</v>
      </c>
      <c r="G119" s="86" t="s">
        <v>2076</v>
      </c>
      <c r="H119" s="86">
        <v>3</v>
      </c>
      <c r="I119" s="88">
        <f>IF(COUNTIF(J119:AW119,"&lt;&gt;")=0,"",SUMPRODUCT(((Recommendations[ImplStatus]="Implemented")+(Recommendations[ImplStatus]="Compensated"))*ISNUMBER(MATCH(Recommendations[Id],J119:AW119,0)))/COUNTIF(J119:AW119,"&lt;&gt;"))</f>
        <v>0</v>
      </c>
      <c r="J119" s="90" t="s">
        <v>197</v>
      </c>
      <c r="K119" s="90" t="s">
        <v>1399</v>
      </c>
      <c r="L119" s="90" t="s">
        <v>1404</v>
      </c>
      <c r="M119" s="90" t="s">
        <v>1644</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2455</v>
      </c>
      <c r="B120" s="81" t="s">
        <v>2485</v>
      </c>
      <c r="C120" s="83" t="s">
        <v>2486</v>
      </c>
      <c r="D120" s="85" t="s">
        <v>2487</v>
      </c>
      <c r="E120" s="85" t="s">
        <v>2488</v>
      </c>
      <c r="F120" s="86" t="s">
        <v>2305</v>
      </c>
      <c r="G120" s="86" t="s">
        <v>2076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2455</v>
      </c>
      <c r="B121" s="81" t="s">
        <v>2489</v>
      </c>
      <c r="C121" s="83" t="s">
        <v>2490</v>
      </c>
      <c r="D121" s="85" t="s">
        <v>2491</v>
      </c>
      <c r="E121" s="85" t="s">
        <v>2492</v>
      </c>
      <c r="F121" s="86" t="s">
        <v>2305</v>
      </c>
      <c r="G121" s="86" t="s">
        <v>2076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2455</v>
      </c>
      <c r="B122" s="81" t="s">
        <v>2493</v>
      </c>
      <c r="C122" s="83" t="s">
        <v>2494</v>
      </c>
      <c r="D122" s="85" t="s">
        <v>2495</v>
      </c>
      <c r="E122" s="85" t="s">
        <v>2496</v>
      </c>
      <c r="F122" s="86" t="s">
        <v>2305</v>
      </c>
      <c r="G122" s="86" t="s">
        <v>2076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2455</v>
      </c>
      <c r="B123" s="81" t="s">
        <v>2497</v>
      </c>
      <c r="C123" s="83" t="s">
        <v>2498</v>
      </c>
      <c r="D123" s="85" t="s">
        <v>2499</v>
      </c>
      <c r="E123" s="85" t="s">
        <v>2500</v>
      </c>
      <c r="F123" s="86" t="s">
        <v>2305</v>
      </c>
      <c r="G123" s="86" t="s">
        <v>2044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2501</v>
      </c>
      <c r="B124" s="80">
        <v>14</v>
      </c>
      <c r="C124" s="82" t="s">
        <v>19</v>
      </c>
      <c r="D124" s="84" t="s">
        <v>2502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2501</v>
      </c>
      <c r="B125" s="81" t="s">
        <v>2503</v>
      </c>
      <c r="C125" s="83" t="s">
        <v>2504</v>
      </c>
      <c r="D125" s="85" t="s">
        <v>2505</v>
      </c>
      <c r="E125" s="85" t="s">
        <v>2506</v>
      </c>
      <c r="F125" s="86" t="s">
        <v>2151</v>
      </c>
      <c r="G125" s="86" t="s">
        <v>2092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2501</v>
      </c>
      <c r="B126" s="81" t="s">
        <v>2507</v>
      </c>
      <c r="C126" s="83" t="s">
        <v>2508</v>
      </c>
      <c r="D126" s="85" t="s">
        <v>2509</v>
      </c>
      <c r="E126" s="85" t="s">
        <v>2510</v>
      </c>
      <c r="F126" s="86" t="s">
        <v>2176</v>
      </c>
      <c r="G126" s="86" t="s">
        <v>2076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2501</v>
      </c>
      <c r="B127" s="81" t="s">
        <v>2511</v>
      </c>
      <c r="C127" s="83" t="s">
        <v>2512</v>
      </c>
      <c r="D127" s="85" t="s">
        <v>2513</v>
      </c>
      <c r="E127" s="85" t="s">
        <v>2514</v>
      </c>
      <c r="F127" s="86" t="s">
        <v>2176</v>
      </c>
      <c r="G127" s="86" t="s">
        <v>2076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2501</v>
      </c>
      <c r="B128" s="81" t="s">
        <v>2515</v>
      </c>
      <c r="C128" s="83" t="s">
        <v>2516</v>
      </c>
      <c r="D128" s="85" t="s">
        <v>2517</v>
      </c>
      <c r="E128" s="85" t="s">
        <v>2518</v>
      </c>
      <c r="F128" s="86" t="s">
        <v>2176</v>
      </c>
      <c r="G128" s="86" t="s">
        <v>2076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2501</v>
      </c>
      <c r="B129" s="81" t="s">
        <v>2519</v>
      </c>
      <c r="C129" s="83" t="s">
        <v>2520</v>
      </c>
      <c r="D129" s="85" t="s">
        <v>2521</v>
      </c>
      <c r="E129" s="85" t="s">
        <v>2522</v>
      </c>
      <c r="F129" s="86" t="s">
        <v>2176</v>
      </c>
      <c r="G129" s="86" t="s">
        <v>2076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2501</v>
      </c>
      <c r="B130" s="81" t="s">
        <v>2523</v>
      </c>
      <c r="C130" s="83" t="s">
        <v>2524</v>
      </c>
      <c r="D130" s="85" t="s">
        <v>2525</v>
      </c>
      <c r="E130" s="85" t="s">
        <v>2526</v>
      </c>
      <c r="F130" s="86" t="s">
        <v>2176</v>
      </c>
      <c r="G130" s="86" t="s">
        <v>2076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2501</v>
      </c>
      <c r="B131" s="81" t="s">
        <v>2527</v>
      </c>
      <c r="C131" s="83" t="s">
        <v>2528</v>
      </c>
      <c r="D131" s="85" t="s">
        <v>2529</v>
      </c>
      <c r="E131" s="85" t="s">
        <v>2530</v>
      </c>
      <c r="F131" s="86" t="s">
        <v>2176</v>
      </c>
      <c r="G131" s="86" t="s">
        <v>2076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2501</v>
      </c>
      <c r="B132" s="81" t="s">
        <v>2531</v>
      </c>
      <c r="C132" s="83" t="s">
        <v>2532</v>
      </c>
      <c r="D132" s="85" t="s">
        <v>2533</v>
      </c>
      <c r="E132" s="85" t="s">
        <v>2534</v>
      </c>
      <c r="F132" s="86" t="s">
        <v>2176</v>
      </c>
      <c r="G132" s="86" t="s">
        <v>2076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2501</v>
      </c>
      <c r="B133" s="81" t="s">
        <v>2535</v>
      </c>
      <c r="C133" s="83" t="s">
        <v>2536</v>
      </c>
      <c r="D133" s="85" t="s">
        <v>2537</v>
      </c>
      <c r="E133" s="85" t="s">
        <v>2538</v>
      </c>
      <c r="F133" s="86" t="s">
        <v>2176</v>
      </c>
      <c r="G133" s="86" t="s">
        <v>2076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2539</v>
      </c>
      <c r="B134" s="80">
        <v>15</v>
      </c>
      <c r="C134" s="82" t="s">
        <v>19</v>
      </c>
      <c r="D134" s="84" t="s">
        <v>2540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2539</v>
      </c>
      <c r="B135" s="81" t="s">
        <v>2541</v>
      </c>
      <c r="C135" s="83" t="s">
        <v>2542</v>
      </c>
      <c r="D135" s="85" t="s">
        <v>2543</v>
      </c>
      <c r="E135" s="85" t="s">
        <v>2544</v>
      </c>
      <c r="F135" s="86" t="s">
        <v>2176</v>
      </c>
      <c r="G135" s="86" t="s">
        <v>2034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2539</v>
      </c>
      <c r="B136" s="81" t="s">
        <v>2545</v>
      </c>
      <c r="C136" s="83" t="s">
        <v>2546</v>
      </c>
      <c r="D136" s="85" t="s">
        <v>2547</v>
      </c>
      <c r="E136" s="85" t="s">
        <v>2548</v>
      </c>
      <c r="F136" s="86" t="s">
        <v>2151</v>
      </c>
      <c r="G136" s="86" t="s">
        <v>2092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2539</v>
      </c>
      <c r="B137" s="81" t="s">
        <v>2549</v>
      </c>
      <c r="C137" s="83" t="s">
        <v>2550</v>
      </c>
      <c r="D137" s="85" t="s">
        <v>2551</v>
      </c>
      <c r="E137" s="85" t="s">
        <v>2552</v>
      </c>
      <c r="F137" s="86" t="s">
        <v>2176</v>
      </c>
      <c r="G137" s="86" t="s">
        <v>2092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2539</v>
      </c>
      <c r="B138" s="81" t="s">
        <v>2553</v>
      </c>
      <c r="C138" s="83" t="s">
        <v>2554</v>
      </c>
      <c r="D138" s="85" t="s">
        <v>2555</v>
      </c>
      <c r="E138" s="85" t="s">
        <v>2556</v>
      </c>
      <c r="F138" s="86" t="s">
        <v>2151</v>
      </c>
      <c r="G138" s="86" t="s">
        <v>2092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2539</v>
      </c>
      <c r="B139" s="81" t="s">
        <v>2557</v>
      </c>
      <c r="C139" s="83" t="s">
        <v>2558</v>
      </c>
      <c r="D139" s="85" t="s">
        <v>2559</v>
      </c>
      <c r="E139" s="85" t="s">
        <v>2560</v>
      </c>
      <c r="F139" s="86" t="s">
        <v>2176</v>
      </c>
      <c r="G139" s="86" t="s">
        <v>2092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2539</v>
      </c>
      <c r="B140" s="81" t="s">
        <v>2561</v>
      </c>
      <c r="C140" s="83" t="s">
        <v>2562</v>
      </c>
      <c r="D140" s="85" t="s">
        <v>2563</v>
      </c>
      <c r="E140" s="85" t="s">
        <v>2564</v>
      </c>
      <c r="F140" s="86" t="s">
        <v>2091</v>
      </c>
      <c r="G140" s="86" t="s">
        <v>2092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2539</v>
      </c>
      <c r="B141" s="81" t="s">
        <v>2565</v>
      </c>
      <c r="C141" s="83" t="s">
        <v>2566</v>
      </c>
      <c r="D141" s="85" t="s">
        <v>2567</v>
      </c>
      <c r="E141" s="85" t="s">
        <v>2568</v>
      </c>
      <c r="F141" s="86" t="s">
        <v>2091</v>
      </c>
      <c r="G141" s="86" t="s">
        <v>2076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2569</v>
      </c>
      <c r="B142" s="80">
        <v>16</v>
      </c>
      <c r="C142" s="82" t="s">
        <v>19</v>
      </c>
      <c r="D142" s="84" t="s">
        <v>2570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2569</v>
      </c>
      <c r="B143" s="81" t="s">
        <v>2571</v>
      </c>
      <c r="C143" s="83" t="s">
        <v>2572</v>
      </c>
      <c r="D143" s="85" t="s">
        <v>2573</v>
      </c>
      <c r="E143" s="85" t="s">
        <v>2574</v>
      </c>
      <c r="F143" s="86" t="s">
        <v>2151</v>
      </c>
      <c r="G143" s="86" t="s">
        <v>2092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2569</v>
      </c>
      <c r="B144" s="81" t="s">
        <v>2575</v>
      </c>
      <c r="C144" s="83" t="s">
        <v>2576</v>
      </c>
      <c r="D144" s="85" t="s">
        <v>2577</v>
      </c>
      <c r="E144" s="85" t="s">
        <v>2578</v>
      </c>
      <c r="F144" s="86" t="s">
        <v>2151</v>
      </c>
      <c r="G144" s="86" t="s">
        <v>2092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2569</v>
      </c>
      <c r="B145" s="81" t="s">
        <v>2579</v>
      </c>
      <c r="C145" s="83" t="s">
        <v>2580</v>
      </c>
      <c r="D145" s="85" t="s">
        <v>2581</v>
      </c>
      <c r="E145" s="85" t="s">
        <v>2582</v>
      </c>
      <c r="F145" s="86" t="s">
        <v>2059</v>
      </c>
      <c r="G145" s="86" t="s">
        <v>2044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2569</v>
      </c>
      <c r="B146" s="81" t="s">
        <v>2583</v>
      </c>
      <c r="C146" s="83" t="s">
        <v>2584</v>
      </c>
      <c r="D146" s="85" t="s">
        <v>2585</v>
      </c>
      <c r="E146" s="85" t="s">
        <v>2586</v>
      </c>
      <c r="F146" s="86" t="s">
        <v>2059</v>
      </c>
      <c r="G146" s="86" t="s">
        <v>2034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2569</v>
      </c>
      <c r="B147" s="81" t="s">
        <v>2587</v>
      </c>
      <c r="C147" s="83" t="s">
        <v>2588</v>
      </c>
      <c r="D147" s="85" t="s">
        <v>2589</v>
      </c>
      <c r="E147" s="85" t="s">
        <v>2590</v>
      </c>
      <c r="F147" s="86" t="s">
        <v>2059</v>
      </c>
      <c r="G147" s="86" t="s">
        <v>2076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2569</v>
      </c>
      <c r="B148" s="81" t="s">
        <v>2591</v>
      </c>
      <c r="C148" s="83" t="s">
        <v>2592</v>
      </c>
      <c r="D148" s="85" t="s">
        <v>2593</v>
      </c>
      <c r="E148" s="85" t="s">
        <v>2594</v>
      </c>
      <c r="F148" s="86" t="s">
        <v>2151</v>
      </c>
      <c r="G148" s="86" t="s">
        <v>2092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2569</v>
      </c>
      <c r="B149" s="81" t="s">
        <v>2595</v>
      </c>
      <c r="C149" s="83" t="s">
        <v>2596</v>
      </c>
      <c r="D149" s="85" t="s">
        <v>2597</v>
      </c>
      <c r="E149" s="85" t="s">
        <v>2598</v>
      </c>
      <c r="F149" s="86" t="s">
        <v>2059</v>
      </c>
      <c r="G149" s="86" t="s">
        <v>2076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2569</v>
      </c>
      <c r="B150" s="81" t="s">
        <v>2599</v>
      </c>
      <c r="C150" s="83" t="s">
        <v>2600</v>
      </c>
      <c r="D150" s="85" t="s">
        <v>2601</v>
      </c>
      <c r="E150" s="85" t="s">
        <v>2602</v>
      </c>
      <c r="F150" s="86" t="s">
        <v>2305</v>
      </c>
      <c r="G150" s="86" t="s">
        <v>2076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2569</v>
      </c>
      <c r="B151" s="81" t="s">
        <v>2603</v>
      </c>
      <c r="C151" s="83" t="s">
        <v>2604</v>
      </c>
      <c r="D151" s="85" t="s">
        <v>2605</v>
      </c>
      <c r="E151" s="85" t="s">
        <v>2606</v>
      </c>
      <c r="F151" s="86" t="s">
        <v>2176</v>
      </c>
      <c r="G151" s="86" t="s">
        <v>2076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2569</v>
      </c>
      <c r="B152" s="81" t="s">
        <v>2607</v>
      </c>
      <c r="C152" s="83" t="s">
        <v>2608</v>
      </c>
      <c r="D152" s="85" t="s">
        <v>2609</v>
      </c>
      <c r="E152" s="85" t="s">
        <v>2610</v>
      </c>
      <c r="F152" s="86" t="s">
        <v>2059</v>
      </c>
      <c r="G152" s="86" t="s">
        <v>2076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2569</v>
      </c>
      <c r="B153" s="81" t="s">
        <v>2611</v>
      </c>
      <c r="C153" s="83" t="s">
        <v>2612</v>
      </c>
      <c r="D153" s="85" t="s">
        <v>2613</v>
      </c>
      <c r="E153" s="85" t="s">
        <v>2614</v>
      </c>
      <c r="F153" s="86" t="s">
        <v>2059</v>
      </c>
      <c r="G153" s="86" t="s">
        <v>2076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2569</v>
      </c>
      <c r="B154" s="81" t="s">
        <v>2615</v>
      </c>
      <c r="C154" s="83" t="s">
        <v>2616</v>
      </c>
      <c r="D154" s="85" t="s">
        <v>2617</v>
      </c>
      <c r="E154" s="85" t="s">
        <v>2618</v>
      </c>
      <c r="F154" s="86" t="s">
        <v>2059</v>
      </c>
      <c r="G154" s="86" t="s">
        <v>2076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2569</v>
      </c>
      <c r="B155" s="81" t="s">
        <v>2619</v>
      </c>
      <c r="C155" s="83" t="s">
        <v>2620</v>
      </c>
      <c r="D155" s="85" t="s">
        <v>2621</v>
      </c>
      <c r="E155" s="85" t="s">
        <v>2622</v>
      </c>
      <c r="F155" s="86" t="s">
        <v>2059</v>
      </c>
      <c r="G155" s="86" t="s">
        <v>2044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2569</v>
      </c>
      <c r="B156" s="81" t="s">
        <v>2623</v>
      </c>
      <c r="C156" s="83" t="s">
        <v>2624</v>
      </c>
      <c r="D156" s="85" t="s">
        <v>2625</v>
      </c>
      <c r="E156" s="85" t="s">
        <v>2626</v>
      </c>
      <c r="F156" s="86" t="s">
        <v>2059</v>
      </c>
      <c r="G156" s="86" t="s">
        <v>2076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2627</v>
      </c>
      <c r="B157" s="80">
        <v>17</v>
      </c>
      <c r="C157" s="82" t="s">
        <v>19</v>
      </c>
      <c r="D157" s="84" t="s">
        <v>2628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2627</v>
      </c>
      <c r="B158" s="81" t="s">
        <v>2629</v>
      </c>
      <c r="C158" s="83" t="s">
        <v>2630</v>
      </c>
      <c r="D158" s="85" t="s">
        <v>2631</v>
      </c>
      <c r="E158" s="85" t="s">
        <v>2632</v>
      </c>
      <c r="F158" s="86" t="s">
        <v>2176</v>
      </c>
      <c r="G158" s="86" t="s">
        <v>2039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2627</v>
      </c>
      <c r="B159" s="81" t="s">
        <v>2633</v>
      </c>
      <c r="C159" s="83" t="s">
        <v>2634</v>
      </c>
      <c r="D159" s="85" t="s">
        <v>2635</v>
      </c>
      <c r="E159" s="85" t="s">
        <v>2636</v>
      </c>
      <c r="F159" s="86" t="s">
        <v>2151</v>
      </c>
      <c r="G159" s="86" t="s">
        <v>2092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2627</v>
      </c>
      <c r="B160" s="81" t="s">
        <v>2637</v>
      </c>
      <c r="C160" s="83" t="s">
        <v>2638</v>
      </c>
      <c r="D160" s="85" t="s">
        <v>2639</v>
      </c>
      <c r="E160" s="85" t="s">
        <v>2640</v>
      </c>
      <c r="F160" s="86" t="s">
        <v>2151</v>
      </c>
      <c r="G160" s="86" t="s">
        <v>2092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2627</v>
      </c>
      <c r="B161" s="81" t="s">
        <v>2641</v>
      </c>
      <c r="C161" s="83" t="s">
        <v>2642</v>
      </c>
      <c r="D161" s="85" t="s">
        <v>2643</v>
      </c>
      <c r="E161" s="85" t="s">
        <v>2644</v>
      </c>
      <c r="F161" s="86" t="s">
        <v>2151</v>
      </c>
      <c r="G161" s="86" t="s">
        <v>2092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2627</v>
      </c>
      <c r="B162" s="81" t="s">
        <v>2645</v>
      </c>
      <c r="C162" s="83" t="s">
        <v>2646</v>
      </c>
      <c r="D162" s="85" t="s">
        <v>2647</v>
      </c>
      <c r="E162" s="85" t="s">
        <v>2648</v>
      </c>
      <c r="F162" s="86" t="s">
        <v>2176</v>
      </c>
      <c r="G162" s="86" t="s">
        <v>2039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2627</v>
      </c>
      <c r="B163" s="81" t="s">
        <v>2649</v>
      </c>
      <c r="C163" s="83" t="s">
        <v>2650</v>
      </c>
      <c r="D163" s="85" t="s">
        <v>2651</v>
      </c>
      <c r="E163" s="85" t="s">
        <v>2652</v>
      </c>
      <c r="F163" s="86" t="s">
        <v>2176</v>
      </c>
      <c r="G163" s="86" t="s">
        <v>2039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2627</v>
      </c>
      <c r="B164" s="81" t="s">
        <v>2653</v>
      </c>
      <c r="C164" s="83" t="s">
        <v>2654</v>
      </c>
      <c r="D164" s="85" t="s">
        <v>2655</v>
      </c>
      <c r="E164" s="85" t="s">
        <v>2656</v>
      </c>
      <c r="F164" s="86" t="s">
        <v>2176</v>
      </c>
      <c r="G164" s="86" t="s">
        <v>2408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2627</v>
      </c>
      <c r="B165" s="81" t="s">
        <v>2657</v>
      </c>
      <c r="C165" s="83" t="s">
        <v>2658</v>
      </c>
      <c r="D165" s="85" t="s">
        <v>2659</v>
      </c>
      <c r="E165" s="85" t="s">
        <v>2660</v>
      </c>
      <c r="F165" s="86" t="s">
        <v>2176</v>
      </c>
      <c r="G165" s="86" t="s">
        <v>2408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2627</v>
      </c>
      <c r="B166" s="81" t="s">
        <v>2661</v>
      </c>
      <c r="C166" s="83" t="s">
        <v>2662</v>
      </c>
      <c r="D166" s="85" t="s">
        <v>2663</v>
      </c>
      <c r="E166" s="85" t="s">
        <v>2664</v>
      </c>
      <c r="F166" s="86" t="s">
        <v>2151</v>
      </c>
      <c r="G166" s="86" t="s">
        <v>2408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2665</v>
      </c>
      <c r="B167" s="80">
        <v>18</v>
      </c>
      <c r="C167" s="82" t="s">
        <v>19</v>
      </c>
      <c r="D167" s="84" t="s">
        <v>2666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2665</v>
      </c>
      <c r="B168" s="81" t="s">
        <v>2667</v>
      </c>
      <c r="C168" s="83" t="s">
        <v>2668</v>
      </c>
      <c r="D168" s="85" t="s">
        <v>2669</v>
      </c>
      <c r="E168" s="85" t="s">
        <v>2670</v>
      </c>
      <c r="F168" s="86" t="s">
        <v>2151</v>
      </c>
      <c r="G168" s="86" t="s">
        <v>2092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2665</v>
      </c>
      <c r="B169" s="81" t="s">
        <v>2671</v>
      </c>
      <c r="C169" s="83" t="s">
        <v>2672</v>
      </c>
      <c r="D169" s="85" t="s">
        <v>2673</v>
      </c>
      <c r="E169" s="85" t="s">
        <v>2674</v>
      </c>
      <c r="F169" s="86" t="s">
        <v>2305</v>
      </c>
      <c r="G169" s="86" t="s">
        <v>2044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2665</v>
      </c>
      <c r="B170" s="81" t="s">
        <v>2675</v>
      </c>
      <c r="C170" s="83" t="s">
        <v>2676</v>
      </c>
      <c r="D170" s="85" t="s">
        <v>2677</v>
      </c>
      <c r="E170" s="85" t="s">
        <v>2678</v>
      </c>
      <c r="F170" s="86" t="s">
        <v>2305</v>
      </c>
      <c r="G170" s="86" t="s">
        <v>2076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2665</v>
      </c>
      <c r="B171" s="81" t="s">
        <v>2679</v>
      </c>
      <c r="C171" s="83" t="s">
        <v>2680</v>
      </c>
      <c r="D171" s="85" t="s">
        <v>2681</v>
      </c>
      <c r="E171" s="85" t="s">
        <v>2682</v>
      </c>
      <c r="F171" s="86" t="s">
        <v>2305</v>
      </c>
      <c r="G171" s="86" t="s">
        <v>2076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2665</v>
      </c>
      <c r="B172" s="91" t="s">
        <v>2683</v>
      </c>
      <c r="C172" s="92" t="s">
        <v>2684</v>
      </c>
      <c r="D172" s="93" t="s">
        <v>2685</v>
      </c>
      <c r="E172" s="93" t="s">
        <v>2686</v>
      </c>
      <c r="F172" s="94" t="s">
        <v>2305</v>
      </c>
      <c r="G172" s="94" t="s">
        <v>2044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1741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IFERROR(INDEX('Recommendations'!$G$2:$G$367, MATCH(J2,'Recommendations'!$A$2:$A$367,0))="Implemented", FALSE))</xm:f>
            <x14:dxf>
              <font>
                <color rgb="FF000000"/>
              </font>
              <fill>
                <patternFill>
                  <bgColor rgb="FF3C7D22"/>
                </patternFill>
              </fill>
            </x14:dxf>
          </x14:cfRule>
          <x14:cfRule type="expression" priority="2" id="{00000000-000E-0000-0400-000002000000}">
            <xm:f>AND(J2&lt;&gt;"", IFERROR(INDEX('Recommendations'!$G$2:$G$367, MATCH(J2,'Recommendations'!$A$2:$A$367,0))="Compensated", FALSE))</xm:f>
            <x14:dxf>
              <font>
                <color rgb="FF000000"/>
              </font>
              <fill>
                <patternFill>
                  <bgColor rgb="FFC6E0B4"/>
                </patternFill>
              </fill>
            </x14:dxf>
          </x14:cfRule>
          <x14:cfRule type="expression" priority="3" id="{00000000-000E-0000-0400-000003000000}">
            <xm:f>AND(J2&lt;&gt;"", IFERROR(INDEX('Recommendations'!$G$2:$G$367, MATCH(J2,'Recommendations'!$A$2:$A$367,0))="Testing", FALSE))</xm:f>
            <x14:dxf>
              <font>
                <color rgb="FF000000"/>
              </font>
              <fill>
                <patternFill>
                  <bgColor rgb="FFFFC000"/>
                </patternFill>
              </fill>
            </x14:dxf>
          </x14:cfRule>
          <x14:cfRule type="expression" priority="4" id="{00000000-000E-0000-0400-000004000000}">
            <xm:f>AND(J2&lt;&gt;"", IFERROR(INDEX('Recommendations'!$G$2:$G$367, MATCH(J2,'Recommendations'!$A$2:$A$367,0))="Failed", FALSE))</xm:f>
            <x14:dxf>
              <font>
                <color rgb="FF000000"/>
              </font>
              <fill>
                <patternFill>
                  <bgColor rgb="FFD82891"/>
                </patternFill>
              </fill>
            </x14:dxf>
          </x14:cfRule>
          <x14:cfRule type="expression" priority="5" id="{00000000-000E-0000-0400-000005000000}">
            <xm:f>AND(J2&lt;&gt;"", IFERROR(INDEX('Recommendations'!$G$2:$G$367, MATCH(J2,'Recommendations'!$A$2:$A$367,0))="Risk Accepted", FALSE))</xm:f>
            <x14:dxf>
              <font>
                <color rgb="FF000000"/>
              </font>
              <fill>
                <patternFill>
                  <bgColor rgb="FFD9D9D9"/>
                </patternFill>
              </fill>
            </x14:dxf>
          </x14:cfRule>
          <x14:cfRule type="expression" priority="6" id="{00000000-000E-0000-0400-000006000000}">
            <xm:f>AND(J2&lt;&gt;"", IFERROR(INDEX('Recommendations'!$G$2:$G$367, MATCH(J2,'Recommendations'!$A$2:$A$367,0))="N/A",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2687</v>
      </c>
      <c r="C1" s="121" t="s">
        <v>9</v>
      </c>
      <c r="D1" s="121" t="s">
        <v>1892</v>
      </c>
      <c r="E1" s="121" t="s">
        <v>2688</v>
      </c>
      <c r="F1" s="121" t="s">
        <v>2689</v>
      </c>
      <c r="G1" s="121" t="s">
        <v>1986</v>
      </c>
      <c r="H1" s="121" t="s">
        <v>1987</v>
      </c>
      <c r="I1" s="121" t="s">
        <v>1988</v>
      </c>
      <c r="J1" s="121" t="s">
        <v>1989</v>
      </c>
      <c r="K1" s="121" t="s">
        <v>1990</v>
      </c>
      <c r="L1" s="121" t="s">
        <v>1991</v>
      </c>
      <c r="M1" s="121" t="s">
        <v>1992</v>
      </c>
      <c r="N1" s="121" t="s">
        <v>1993</v>
      </c>
      <c r="O1" s="121" t="s">
        <v>1994</v>
      </c>
      <c r="P1" s="121" t="s">
        <v>1995</v>
      </c>
      <c r="Q1" s="121" t="s">
        <v>1996</v>
      </c>
      <c r="R1" s="121" t="s">
        <v>1997</v>
      </c>
      <c r="S1" s="121" t="s">
        <v>1998</v>
      </c>
      <c r="T1" s="121" t="s">
        <v>1999</v>
      </c>
      <c r="U1" s="121" t="s">
        <v>2000</v>
      </c>
      <c r="V1" s="121" t="s">
        <v>2001</v>
      </c>
      <c r="W1" s="121" t="s">
        <v>2002</v>
      </c>
      <c r="X1" s="121" t="s">
        <v>2003</v>
      </c>
      <c r="Y1" s="121" t="s">
        <v>2004</v>
      </c>
      <c r="Z1" s="121" t="s">
        <v>2005</v>
      </c>
      <c r="AA1" s="121" t="s">
        <v>2006</v>
      </c>
      <c r="AB1" s="121" t="s">
        <v>2007</v>
      </c>
      <c r="AC1" s="121" t="s">
        <v>2008</v>
      </c>
      <c r="AD1" s="121" t="s">
        <v>2009</v>
      </c>
      <c r="AE1" s="121" t="s">
        <v>2010</v>
      </c>
      <c r="AF1" s="121" t="s">
        <v>2011</v>
      </c>
      <c r="AG1" s="121" t="s">
        <v>2012</v>
      </c>
      <c r="AH1" s="121" t="s">
        <v>2013</v>
      </c>
      <c r="AI1" s="121" t="s">
        <v>2014</v>
      </c>
      <c r="AJ1" s="121" t="s">
        <v>2015</v>
      </c>
      <c r="AK1" s="121" t="s">
        <v>2016</v>
      </c>
      <c r="AL1" s="121" t="s">
        <v>2017</v>
      </c>
      <c r="AM1" s="121" t="s">
        <v>2018</v>
      </c>
      <c r="AN1" s="121" t="s">
        <v>2019</v>
      </c>
      <c r="AO1" s="121" t="s">
        <v>2020</v>
      </c>
      <c r="AP1" s="121" t="s">
        <v>2021</v>
      </c>
      <c r="AQ1" s="121" t="s">
        <v>2022</v>
      </c>
      <c r="AR1" s="121" t="s">
        <v>2023</v>
      </c>
      <c r="AS1" s="121" t="s">
        <v>2024</v>
      </c>
      <c r="AT1" s="121" t="s">
        <v>2025</v>
      </c>
      <c r="AU1" s="122" t="s">
        <v>2026</v>
      </c>
    </row>
    <row r="2" spans="1:47" ht="60" customHeight="1" x14ac:dyDescent="0.35">
      <c r="A2" s="116" t="s">
        <v>2690</v>
      </c>
      <c r="B2" s="106" t="s">
        <v>2691</v>
      </c>
      <c r="C2" s="107" t="s">
        <v>2692</v>
      </c>
      <c r="D2" s="107" t="s">
        <v>2693</v>
      </c>
      <c r="E2" s="107" t="s">
        <v>2694</v>
      </c>
      <c r="F2" s="108" t="s">
        <v>2695</v>
      </c>
      <c r="G2" s="109">
        <f>IF(COUNTIF(H2:AU2,"&lt;&gt;")=0,"",SUMPRODUCT(((Recommendations[ImplStatus]="Implemented")+(Recommendations[ImplStatus]="Compensated"))*ISNUMBER(MATCH(Recommendations[Id],H2:AU2,0)))/COUNTIF(H2:AU2,"&lt;&gt;"))</f>
        <v>0</v>
      </c>
      <c r="H2" s="110" t="s">
        <v>509</v>
      </c>
      <c r="I2" s="110" t="s">
        <v>514</v>
      </c>
      <c r="J2" s="110" t="s">
        <v>518</v>
      </c>
      <c r="K2" s="110" t="s">
        <v>522</v>
      </c>
      <c r="L2" s="110" t="s">
        <v>525</v>
      </c>
      <c r="M2" s="110" t="s">
        <v>529</v>
      </c>
      <c r="N2" s="110" t="s">
        <v>532</v>
      </c>
      <c r="O2" s="110" t="s">
        <v>536</v>
      </c>
      <c r="P2" s="110" t="s">
        <v>554</v>
      </c>
      <c r="Q2" s="110" t="s">
        <v>558</v>
      </c>
      <c r="R2" s="110" t="s">
        <v>566</v>
      </c>
      <c r="S2" s="110" t="s">
        <v>571</v>
      </c>
      <c r="T2" s="110" t="s">
        <v>576</v>
      </c>
      <c r="U2" s="110" t="s">
        <v>581</v>
      </c>
      <c r="V2" s="110" t="s">
        <v>694</v>
      </c>
      <c r="W2" s="110" t="s">
        <v>709</v>
      </c>
      <c r="X2" s="110" t="s">
        <v>1526</v>
      </c>
      <c r="Y2" s="110" t="s">
        <v>1531</v>
      </c>
      <c r="Z2" s="110" t="s">
        <v>1536</v>
      </c>
      <c r="AA2" s="110" t="s">
        <v>1546</v>
      </c>
      <c r="AB2" s="110" t="s">
        <v>1550</v>
      </c>
      <c r="AC2" s="110" t="s">
        <v>1688</v>
      </c>
      <c r="AD2" s="110" t="s">
        <v>1717</v>
      </c>
      <c r="AE2" s="110"/>
      <c r="AF2" s="110"/>
      <c r="AG2" s="110"/>
      <c r="AH2" s="110"/>
      <c r="AI2" s="110"/>
      <c r="AJ2" s="110"/>
      <c r="AK2" s="110"/>
      <c r="AL2" s="110"/>
      <c r="AM2" s="110"/>
      <c r="AN2" s="110"/>
      <c r="AO2" s="110"/>
      <c r="AP2" s="110"/>
      <c r="AQ2" s="110"/>
      <c r="AR2" s="110"/>
      <c r="AS2" s="110"/>
      <c r="AT2" s="110"/>
      <c r="AU2" s="118"/>
    </row>
    <row r="3" spans="1:47" ht="60" customHeight="1" x14ac:dyDescent="0.35">
      <c r="A3" s="116" t="s">
        <v>2696</v>
      </c>
      <c r="B3" s="106" t="s">
        <v>2697</v>
      </c>
      <c r="C3" s="107" t="s">
        <v>2698</v>
      </c>
      <c r="D3" s="107" t="s">
        <v>2699</v>
      </c>
      <c r="E3" s="107" t="s">
        <v>2700</v>
      </c>
      <c r="F3" s="108" t="s">
        <v>2701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2702</v>
      </c>
      <c r="B4" s="106" t="s">
        <v>2703</v>
      </c>
      <c r="C4" s="107" t="s">
        <v>2704</v>
      </c>
      <c r="D4" s="107" t="s">
        <v>2705</v>
      </c>
      <c r="E4" s="107" t="s">
        <v>2706</v>
      </c>
      <c r="F4" s="108" t="s">
        <v>2707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2708</v>
      </c>
      <c r="B5" s="106" t="s">
        <v>2709</v>
      </c>
      <c r="C5" s="107" t="s">
        <v>2710</v>
      </c>
      <c r="D5" s="107" t="s">
        <v>2711</v>
      </c>
      <c r="E5" s="107" t="s">
        <v>2712</v>
      </c>
      <c r="F5" s="108" t="s">
        <v>2713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2714</v>
      </c>
      <c r="B6" s="106" t="s">
        <v>2715</v>
      </c>
      <c r="C6" s="107" t="s">
        <v>2716</v>
      </c>
      <c r="D6" s="107" t="s">
        <v>2717</v>
      </c>
      <c r="E6" s="107" t="s">
        <v>19</v>
      </c>
      <c r="F6" s="108" t="s">
        <v>2718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2719</v>
      </c>
      <c r="B7" s="106" t="s">
        <v>10</v>
      </c>
      <c r="C7" s="107" t="s">
        <v>2720</v>
      </c>
      <c r="D7" s="107" t="s">
        <v>2721</v>
      </c>
      <c r="E7" s="107" t="s">
        <v>19</v>
      </c>
      <c r="F7" s="108" t="s">
        <v>2722</v>
      </c>
      <c r="G7" s="109">
        <f>IF(COUNTIF(H7:AU7,"&lt;&gt;")=0,"",SUMPRODUCT(((Recommendations[ImplStatus]="Implemented")+(Recommendations[ImplStatus]="Compensated"))*ISNUMBER(MATCH(Recommendations[Id],H7:AU7,0)))/COUNTIF(H7:AU7,"&lt;&gt;"))</f>
        <v>0</v>
      </c>
      <c r="H7" s="110" t="s">
        <v>197</v>
      </c>
      <c r="I7" s="110" t="s">
        <v>728</v>
      </c>
      <c r="J7" s="110" t="s">
        <v>761</v>
      </c>
      <c r="K7" s="110" t="s">
        <v>798</v>
      </c>
      <c r="L7" s="110" t="s">
        <v>803</v>
      </c>
      <c r="M7" s="110" t="s">
        <v>807</v>
      </c>
      <c r="N7" s="110" t="s">
        <v>812</v>
      </c>
      <c r="O7" s="110" t="s">
        <v>817</v>
      </c>
      <c r="P7" s="110" t="s">
        <v>821</v>
      </c>
      <c r="Q7" s="110" t="s">
        <v>825</v>
      </c>
      <c r="R7" s="110" t="s">
        <v>830</v>
      </c>
      <c r="S7" s="110" t="s">
        <v>834</v>
      </c>
      <c r="T7" s="110" t="s">
        <v>843</v>
      </c>
      <c r="U7" s="110" t="s">
        <v>848</v>
      </c>
      <c r="V7" s="110" t="s">
        <v>853</v>
      </c>
      <c r="W7" s="110" t="s">
        <v>858</v>
      </c>
      <c r="X7" s="110" t="s">
        <v>863</v>
      </c>
      <c r="Y7" s="110" t="s">
        <v>868</v>
      </c>
      <c r="Z7" s="110" t="s">
        <v>873</v>
      </c>
      <c r="AA7" s="110" t="s">
        <v>878</v>
      </c>
      <c r="AB7" s="110" t="s">
        <v>888</v>
      </c>
      <c r="AC7" s="110" t="s">
        <v>893</v>
      </c>
      <c r="AD7" s="110" t="s">
        <v>898</v>
      </c>
      <c r="AE7" s="110" t="s">
        <v>903</v>
      </c>
      <c r="AF7" s="110" t="s">
        <v>913</v>
      </c>
      <c r="AG7" s="110" t="s">
        <v>923</v>
      </c>
      <c r="AH7" s="110" t="s">
        <v>928</v>
      </c>
      <c r="AI7" s="110" t="s">
        <v>933</v>
      </c>
      <c r="AJ7" s="110" t="s">
        <v>943</v>
      </c>
      <c r="AK7" s="110" t="s">
        <v>948</v>
      </c>
      <c r="AL7" s="110" t="s">
        <v>953</v>
      </c>
      <c r="AM7" s="110" t="s">
        <v>958</v>
      </c>
      <c r="AN7" s="110" t="s">
        <v>963</v>
      </c>
      <c r="AO7" s="110" t="s">
        <v>968</v>
      </c>
      <c r="AP7" s="110" t="s">
        <v>973</v>
      </c>
      <c r="AQ7" s="110" t="s">
        <v>978</v>
      </c>
      <c r="AR7" s="110" t="s">
        <v>983</v>
      </c>
      <c r="AS7" s="110" t="s">
        <v>988</v>
      </c>
      <c r="AT7" s="110" t="s">
        <v>993</v>
      </c>
      <c r="AU7" s="118" t="s">
        <v>998</v>
      </c>
    </row>
    <row r="8" spans="1:47" ht="60" customHeight="1" x14ac:dyDescent="0.35">
      <c r="A8" s="116" t="s">
        <v>2723</v>
      </c>
      <c r="B8" s="106" t="s">
        <v>2724</v>
      </c>
      <c r="C8" s="107" t="s">
        <v>2725</v>
      </c>
      <c r="D8" s="107" t="s">
        <v>2726</v>
      </c>
      <c r="E8" s="107" t="s">
        <v>19</v>
      </c>
      <c r="F8" s="108" t="s">
        <v>2727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2728</v>
      </c>
      <c r="B9" s="106" t="s">
        <v>2729</v>
      </c>
      <c r="C9" s="107" t="s">
        <v>2730</v>
      </c>
      <c r="D9" s="107" t="s">
        <v>2731</v>
      </c>
      <c r="E9" s="107" t="s">
        <v>19</v>
      </c>
      <c r="F9" s="108" t="s">
        <v>2732</v>
      </c>
      <c r="G9" s="109">
        <f>IF(COUNTIF(H9:AU9,"&lt;&gt;")=0,"",SUMPRODUCT(((Recommendations[ImplStatus]="Implemented")+(Recommendations[ImplStatus]="Compensated"))*ISNUMBER(MATCH(Recommendations[Id],H9:AU9,0)))/COUNTIF(H9:AU9,"&lt;&gt;"))</f>
        <v>0</v>
      </c>
      <c r="H9" s="110" t="s">
        <v>83</v>
      </c>
      <c r="I9" s="110" t="s">
        <v>88</v>
      </c>
      <c r="J9" s="110" t="s">
        <v>1478</v>
      </c>
      <c r="K9" s="110" t="s">
        <v>1483</v>
      </c>
      <c r="L9" s="110" t="s">
        <v>1487</v>
      </c>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2733</v>
      </c>
      <c r="B10" s="106" t="s">
        <v>2734</v>
      </c>
      <c r="C10" s="107" t="s">
        <v>2735</v>
      </c>
      <c r="D10" s="107" t="s">
        <v>2736</v>
      </c>
      <c r="E10" s="107" t="s">
        <v>19</v>
      </c>
      <c r="F10" s="108" t="s">
        <v>2737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2738</v>
      </c>
      <c r="B11" s="106" t="s">
        <v>2739</v>
      </c>
      <c r="C11" s="107" t="s">
        <v>2740</v>
      </c>
      <c r="D11" s="107" t="s">
        <v>2741</v>
      </c>
      <c r="E11" s="107" t="s">
        <v>19</v>
      </c>
      <c r="F11" s="108" t="s">
        <v>2742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2743</v>
      </c>
      <c r="B12" s="106" t="s">
        <v>2744</v>
      </c>
      <c r="C12" s="107" t="s">
        <v>2745</v>
      </c>
      <c r="D12" s="107" t="s">
        <v>2746</v>
      </c>
      <c r="E12" s="107" t="s">
        <v>19</v>
      </c>
      <c r="F12" s="108" t="s">
        <v>2747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2748</v>
      </c>
      <c r="B13" s="106" t="s">
        <v>2749</v>
      </c>
      <c r="C13" s="107" t="s">
        <v>2750</v>
      </c>
      <c r="D13" s="107" t="s">
        <v>2751</v>
      </c>
      <c r="E13" s="107" t="s">
        <v>19</v>
      </c>
      <c r="F13" s="108" t="s">
        <v>2752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2753</v>
      </c>
      <c r="B14" s="106" t="s">
        <v>2754</v>
      </c>
      <c r="C14" s="107" t="s">
        <v>2755</v>
      </c>
      <c r="D14" s="107" t="s">
        <v>2756</v>
      </c>
      <c r="E14" s="107" t="s">
        <v>19</v>
      </c>
      <c r="F14" s="108" t="s">
        <v>2757</v>
      </c>
      <c r="G14" s="109">
        <f>IF(COUNTIF(H14:AU14,"&lt;&gt;")=0,"",SUMPRODUCT(((Recommendations[ImplStatus]="Implemented")+(Recommendations[ImplStatus]="Compensated"))*ISNUMBER(MATCH(Recommendations[Id],H14:AU14,0)))/COUNTIF(H14:AU14,"&lt;&gt;"))</f>
        <v>0</v>
      </c>
      <c r="H14" s="110" t="s">
        <v>102</v>
      </c>
      <c r="I14" s="110" t="s">
        <v>211</v>
      </c>
      <c r="J14" s="110" t="s">
        <v>285</v>
      </c>
      <c r="K14" s="110" t="s">
        <v>499</v>
      </c>
      <c r="L14" s="110" t="s">
        <v>1116</v>
      </c>
      <c r="M14" s="110" t="s">
        <v>1135</v>
      </c>
      <c r="N14" s="110" t="s">
        <v>1140</v>
      </c>
      <c r="O14" s="110" t="s">
        <v>1145</v>
      </c>
      <c r="P14" s="110" t="s">
        <v>1150</v>
      </c>
      <c r="Q14" s="110" t="s">
        <v>1155</v>
      </c>
      <c r="R14" s="110" t="s">
        <v>1160</v>
      </c>
      <c r="S14" s="110" t="s">
        <v>1165</v>
      </c>
      <c r="T14" s="110" t="s">
        <v>1170</v>
      </c>
      <c r="U14" s="110" t="s">
        <v>1180</v>
      </c>
      <c r="V14" s="110" t="s">
        <v>1185</v>
      </c>
      <c r="W14" s="110" t="s">
        <v>1200</v>
      </c>
      <c r="X14" s="110" t="s">
        <v>1205</v>
      </c>
      <c r="Y14" s="110" t="s">
        <v>1272</v>
      </c>
      <c r="Z14" s="110" t="s">
        <v>1277</v>
      </c>
      <c r="AA14" s="110" t="s">
        <v>1297</v>
      </c>
      <c r="AB14" s="110" t="s">
        <v>1302</v>
      </c>
      <c r="AC14" s="110" t="s">
        <v>1307</v>
      </c>
      <c r="AD14" s="110" t="s">
        <v>1312</v>
      </c>
      <c r="AE14" s="110" t="s">
        <v>1317</v>
      </c>
      <c r="AF14" s="110" t="s">
        <v>1386</v>
      </c>
      <c r="AG14" s="110" t="s">
        <v>1394</v>
      </c>
      <c r="AH14" s="110" t="s">
        <v>1409</v>
      </c>
      <c r="AI14" s="110" t="s">
        <v>1419</v>
      </c>
      <c r="AJ14" s="110" t="s">
        <v>1424</v>
      </c>
      <c r="AK14" s="110" t="s">
        <v>1429</v>
      </c>
      <c r="AL14" s="110" t="s">
        <v>1434</v>
      </c>
      <c r="AM14" s="110" t="s">
        <v>1439</v>
      </c>
      <c r="AN14" s="110" t="s">
        <v>1444</v>
      </c>
      <c r="AO14" s="110" t="s">
        <v>1449</v>
      </c>
      <c r="AP14" s="110" t="s">
        <v>1541</v>
      </c>
      <c r="AQ14" s="110" t="s">
        <v>1571</v>
      </c>
      <c r="AR14" s="110" t="s">
        <v>1575</v>
      </c>
      <c r="AS14" s="110" t="s">
        <v>1579</v>
      </c>
      <c r="AT14" s="110" t="s">
        <v>1584</v>
      </c>
      <c r="AU14" s="118"/>
    </row>
    <row r="15" spans="1:47" ht="60" customHeight="1" x14ac:dyDescent="0.35">
      <c r="A15" s="116" t="s">
        <v>2758</v>
      </c>
      <c r="B15" s="106" t="s">
        <v>2759</v>
      </c>
      <c r="C15" s="107" t="s">
        <v>2760</v>
      </c>
      <c r="D15" s="107" t="s">
        <v>2761</v>
      </c>
      <c r="E15" s="107" t="s">
        <v>19</v>
      </c>
      <c r="F15" s="108" t="s">
        <v>2762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2763</v>
      </c>
      <c r="B16" s="106" t="s">
        <v>2764</v>
      </c>
      <c r="C16" s="107" t="s">
        <v>2765</v>
      </c>
      <c r="D16" s="107" t="s">
        <v>2766</v>
      </c>
      <c r="E16" s="107" t="s">
        <v>19</v>
      </c>
      <c r="F16" s="108" t="s">
        <v>2767</v>
      </c>
      <c r="G16" s="109">
        <f>IF(COUNTIF(H16:AU16,"&lt;&gt;")=0,"",SUMPRODUCT(((Recommendations[ImplStatus]="Implemented")+(Recommendations[ImplStatus]="Compensated"))*ISNUMBER(MATCH(Recommendations[Id],H16:AU16,0)))/COUNTIF(H16:AU16,"&lt;&gt;"))</f>
        <v>0</v>
      </c>
      <c r="H16" s="110" t="s">
        <v>29</v>
      </c>
      <c r="I16" s="110" t="s">
        <v>34</v>
      </c>
      <c r="J16" s="110" t="s">
        <v>68</v>
      </c>
      <c r="K16" s="110" t="s">
        <v>73</v>
      </c>
      <c r="L16" s="110" t="s">
        <v>78</v>
      </c>
      <c r="M16" s="110" t="s">
        <v>97</v>
      </c>
      <c r="N16" s="110" t="s">
        <v>128</v>
      </c>
      <c r="O16" s="110" t="s">
        <v>158</v>
      </c>
      <c r="P16" s="110" t="s">
        <v>163</v>
      </c>
      <c r="Q16" s="110" t="s">
        <v>167</v>
      </c>
      <c r="R16" s="110" t="s">
        <v>304</v>
      </c>
      <c r="S16" s="110" t="s">
        <v>436</v>
      </c>
      <c r="T16" s="110" t="s">
        <v>1287</v>
      </c>
      <c r="U16" s="110" t="s">
        <v>1292</v>
      </c>
      <c r="V16" s="110" t="s">
        <v>1491</v>
      </c>
      <c r="W16" s="110" t="s">
        <v>1495</v>
      </c>
      <c r="X16" s="110" t="s">
        <v>1500</v>
      </c>
      <c r="Y16" s="110" t="s">
        <v>1589</v>
      </c>
      <c r="Z16" s="110" t="s">
        <v>1697</v>
      </c>
      <c r="AA16" s="110" t="s">
        <v>1702</v>
      </c>
      <c r="AB16" s="110" t="s">
        <v>1722</v>
      </c>
      <c r="AC16" s="110" t="s">
        <v>1727</v>
      </c>
      <c r="AD16" s="110" t="s">
        <v>1732</v>
      </c>
      <c r="AE16" s="110" t="s">
        <v>1737</v>
      </c>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2768</v>
      </c>
      <c r="B17" s="106" t="s">
        <v>2769</v>
      </c>
      <c r="C17" s="107" t="s">
        <v>2770</v>
      </c>
      <c r="D17" s="107" t="s">
        <v>2771</v>
      </c>
      <c r="E17" s="107" t="s">
        <v>19</v>
      </c>
      <c r="F17" s="108" t="s">
        <v>2772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2773</v>
      </c>
      <c r="B18" s="106" t="s">
        <v>2774</v>
      </c>
      <c r="C18" s="107" t="s">
        <v>2775</v>
      </c>
      <c r="D18" s="107" t="s">
        <v>2776</v>
      </c>
      <c r="E18" s="107" t="s">
        <v>19</v>
      </c>
      <c r="F18" s="108" t="s">
        <v>2777</v>
      </c>
      <c r="G18" s="109">
        <f>IF(COUNTIF(H18:AU18,"&lt;&gt;")=0,"",SUMPRODUCT(((Recommendations[ImplStatus]="Implemented")+(Recommendations[ImplStatus]="Compensated"))*ISNUMBER(MATCH(Recommendations[Id],H18:AU18,0)))/COUNTIF(H18:AU18,"&lt;&gt;"))</f>
        <v>0</v>
      </c>
      <c r="H18" s="110" t="s">
        <v>1272</v>
      </c>
      <c r="I18" s="110" t="s">
        <v>1571</v>
      </c>
      <c r="J18" s="110" t="s">
        <v>1575</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2778</v>
      </c>
      <c r="B19" s="106" t="s">
        <v>2779</v>
      </c>
      <c r="C19" s="107" t="s">
        <v>2780</v>
      </c>
      <c r="D19" s="107" t="s">
        <v>2781</v>
      </c>
      <c r="E19" s="107" t="s">
        <v>19</v>
      </c>
      <c r="F19" s="108" t="s">
        <v>2782</v>
      </c>
      <c r="G19" s="109">
        <f>IF(COUNTIF(H19:AU19,"&lt;&gt;")=0,"",SUMPRODUCT(((Recommendations[ImplStatus]="Implemented")+(Recommendations[ImplStatus]="Compensated"))*ISNUMBER(MATCH(Recommendations[Id],H19:AU19,0)))/COUNTIF(H19:AU19,"&lt;&gt;"))</f>
        <v>0</v>
      </c>
      <c r="H19" s="110" t="s">
        <v>260</v>
      </c>
      <c r="I19" s="110" t="s">
        <v>265</v>
      </c>
      <c r="J19" s="110" t="s">
        <v>275</v>
      </c>
      <c r="K19" s="110" t="s">
        <v>280</v>
      </c>
      <c r="L19" s="110" t="s">
        <v>1130</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2783</v>
      </c>
      <c r="B20" s="106" t="s">
        <v>2784</v>
      </c>
      <c r="C20" s="107" t="s">
        <v>2785</v>
      </c>
      <c r="D20" s="107" t="s">
        <v>2786</v>
      </c>
      <c r="E20" s="107" t="s">
        <v>19</v>
      </c>
      <c r="F20" s="108" t="s">
        <v>2787</v>
      </c>
      <c r="G20" s="109">
        <f>IF(COUNTIF(H20:AU20,"&lt;&gt;")=0,"",SUMPRODUCT(((Recommendations[ImplStatus]="Implemented")+(Recommendations[ImplStatus]="Compensated"))*ISNUMBER(MATCH(Recommendations[Id],H20:AU20,0)))/COUNTIF(H20:AU20,"&lt;&gt;"))</f>
        <v>0</v>
      </c>
      <c r="H20" s="110" t="s">
        <v>1190</v>
      </c>
      <c r="I20" s="110" t="s">
        <v>1282</v>
      </c>
      <c r="J20" s="110" t="s">
        <v>1414</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2788</v>
      </c>
      <c r="B21" s="106" t="s">
        <v>2789</v>
      </c>
      <c r="C21" s="107" t="s">
        <v>2790</v>
      </c>
      <c r="D21" s="107" t="s">
        <v>2791</v>
      </c>
      <c r="E21" s="107" t="s">
        <v>2792</v>
      </c>
      <c r="F21" s="108" t="s">
        <v>2793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2794</v>
      </c>
      <c r="B22" s="106" t="s">
        <v>2795</v>
      </c>
      <c r="C22" s="107" t="s">
        <v>2796</v>
      </c>
      <c r="D22" s="107" t="s">
        <v>2797</v>
      </c>
      <c r="E22" s="107" t="s">
        <v>2798</v>
      </c>
      <c r="F22" s="108" t="s">
        <v>2799</v>
      </c>
      <c r="G22" s="109">
        <f>IF(COUNTIF(H22:AU22,"&lt;&gt;")=0,"",SUMPRODUCT(((Recommendations[ImplStatus]="Implemented")+(Recommendations[ImplStatus]="Compensated"))*ISNUMBER(MATCH(Recommendations[Id],H22:AU22,0)))/COUNTIF(H22:AU22,"&lt;&gt;"))</f>
        <v>0</v>
      </c>
      <c r="H22" s="110" t="s">
        <v>1140</v>
      </c>
      <c r="I22" s="110" t="s">
        <v>1180</v>
      </c>
      <c r="J22" s="110" t="s">
        <v>1185</v>
      </c>
      <c r="K22" s="110" t="s">
        <v>1277</v>
      </c>
      <c r="L22" s="110" t="s">
        <v>1579</v>
      </c>
      <c r="M22" s="110" t="s">
        <v>1584</v>
      </c>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2800</v>
      </c>
      <c r="B23" s="106" t="s">
        <v>2801</v>
      </c>
      <c r="C23" s="107" t="s">
        <v>2802</v>
      </c>
      <c r="D23" s="107" t="s">
        <v>2803</v>
      </c>
      <c r="E23" s="107" t="s">
        <v>2804</v>
      </c>
      <c r="F23" s="108" t="s">
        <v>2805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2806</v>
      </c>
      <c r="B24" s="106" t="s">
        <v>2807</v>
      </c>
      <c r="C24" s="107" t="s">
        <v>2808</v>
      </c>
      <c r="D24" s="107" t="s">
        <v>2809</v>
      </c>
      <c r="E24" s="107" t="s">
        <v>19</v>
      </c>
      <c r="F24" s="108" t="s">
        <v>2810</v>
      </c>
      <c r="G24" s="109">
        <f>IF(COUNTIF(H24:AU24,"&lt;&gt;")=0,"",SUMPRODUCT(((Recommendations[ImplStatus]="Implemented")+(Recommendations[ImplStatus]="Compensated"))*ISNUMBER(MATCH(Recommendations[Id],H24:AU24,0)))/COUNTIF(H24:AU24,"&lt;&gt;"))</f>
        <v>0</v>
      </c>
      <c r="H24" s="110" t="s">
        <v>202</v>
      </c>
      <c r="I24" s="110" t="s">
        <v>207</v>
      </c>
      <c r="J24" s="110" t="s">
        <v>245</v>
      </c>
      <c r="K24" s="110" t="s">
        <v>250</v>
      </c>
      <c r="L24" s="110" t="s">
        <v>255</v>
      </c>
      <c r="M24" s="110" t="s">
        <v>586</v>
      </c>
      <c r="N24" s="110" t="s">
        <v>664</v>
      </c>
      <c r="O24" s="110" t="s">
        <v>684</v>
      </c>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2811</v>
      </c>
      <c r="B25" s="106" t="s">
        <v>2812</v>
      </c>
      <c r="C25" s="107" t="s">
        <v>2813</v>
      </c>
      <c r="D25" s="107" t="s">
        <v>19</v>
      </c>
      <c r="E25" s="107" t="s">
        <v>19</v>
      </c>
      <c r="F25" s="108" t="s">
        <v>2814</v>
      </c>
      <c r="G25" s="109">
        <f>IF(COUNTIF(H25:AU25,"&lt;&gt;")=0,"",SUMPRODUCT(((Recommendations[ImplStatus]="Implemented")+(Recommendations[ImplStatus]="Compensated"))*ISNUMBER(MATCH(Recommendations[Id],H25:AU25,0)))/COUNTIF(H25:AU25,"&lt;&gt;"))</f>
        <v>0</v>
      </c>
      <c r="H25" s="110" t="s">
        <v>1337</v>
      </c>
      <c r="I25" s="110" t="s">
        <v>1342</v>
      </c>
      <c r="J25" s="110" t="s">
        <v>1347</v>
      </c>
      <c r="K25" s="110" t="s">
        <v>1356</v>
      </c>
      <c r="L25" s="110" t="s">
        <v>1361</v>
      </c>
      <c r="M25" s="110" t="s">
        <v>1369</v>
      </c>
      <c r="N25" s="110" t="s">
        <v>1390</v>
      </c>
      <c r="O25" s="110" t="s">
        <v>1597</v>
      </c>
      <c r="P25" s="110" t="s">
        <v>1601</v>
      </c>
      <c r="Q25" s="110" t="s">
        <v>1605</v>
      </c>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2815</v>
      </c>
      <c r="B26" s="106" t="s">
        <v>2816</v>
      </c>
      <c r="C26" s="107" t="s">
        <v>2817</v>
      </c>
      <c r="D26" s="107" t="s">
        <v>2818</v>
      </c>
      <c r="E26" s="107" t="s">
        <v>19</v>
      </c>
      <c r="F26" s="108" t="s">
        <v>2819</v>
      </c>
      <c r="G26" s="109">
        <f>IF(COUNTIF(H26:AU26,"&lt;&gt;")=0,"",SUMPRODUCT(((Recommendations[ImplStatus]="Implemented")+(Recommendations[ImplStatus]="Compensated"))*ISNUMBER(MATCH(Recommendations[Id],H26:AU26,0)))/COUNTIF(H26:AU26,"&lt;&gt;"))</f>
        <v>0</v>
      </c>
      <c r="H26" s="110" t="s">
        <v>1332</v>
      </c>
      <c r="I26" s="110" t="s">
        <v>1351</v>
      </c>
      <c r="J26" s="110" t="s">
        <v>1424</v>
      </c>
      <c r="K26" s="110" t="s">
        <v>1624</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2820</v>
      </c>
      <c r="B27" s="106" t="s">
        <v>2821</v>
      </c>
      <c r="C27" s="107" t="s">
        <v>2822</v>
      </c>
      <c r="D27" s="107" t="s">
        <v>2823</v>
      </c>
      <c r="E27" s="107" t="s">
        <v>2824</v>
      </c>
      <c r="F27" s="108" t="s">
        <v>2825</v>
      </c>
      <c r="G27" s="109">
        <f>IF(COUNTIF(H27:AU27,"&lt;&gt;")=0,"",SUMPRODUCT(((Recommendations[ImplStatus]="Implemented")+(Recommendations[ImplStatus]="Compensated"))*ISNUMBER(MATCH(Recommendations[Id],H27:AU27,0)))/COUNTIF(H27:AU27,"&lt;&gt;"))</f>
        <v>0</v>
      </c>
      <c r="H27" s="110" t="s">
        <v>216</v>
      </c>
      <c r="I27" s="110" t="s">
        <v>221</v>
      </c>
      <c r="J27" s="110" t="s">
        <v>226</v>
      </c>
      <c r="K27" s="110" t="s">
        <v>231</v>
      </c>
      <c r="L27" s="110" t="s">
        <v>290</v>
      </c>
      <c r="M27" s="110" t="s">
        <v>366</v>
      </c>
      <c r="N27" s="110" t="s">
        <v>389</v>
      </c>
      <c r="O27" s="110" t="s">
        <v>403</v>
      </c>
      <c r="P27" s="110" t="s">
        <v>504</v>
      </c>
      <c r="Q27" s="110" t="s">
        <v>1210</v>
      </c>
      <c r="R27" s="110" t="s">
        <v>1215</v>
      </c>
      <c r="S27" s="110" t="s">
        <v>1220</v>
      </c>
      <c r="T27" s="110" t="s">
        <v>1224</v>
      </c>
      <c r="U27" s="110" t="s">
        <v>1228</v>
      </c>
      <c r="V27" s="110" t="s">
        <v>1232</v>
      </c>
      <c r="W27" s="110" t="s">
        <v>1236</v>
      </c>
      <c r="X27" s="110" t="s">
        <v>1240</v>
      </c>
      <c r="Y27" s="110" t="s">
        <v>1244</v>
      </c>
      <c r="Z27" s="110" t="s">
        <v>1260</v>
      </c>
      <c r="AA27" s="110" t="s">
        <v>1264</v>
      </c>
      <c r="AB27" s="110" t="s">
        <v>1268</v>
      </c>
      <c r="AC27" s="110" t="s">
        <v>1382</v>
      </c>
      <c r="AD27" s="110" t="s">
        <v>1513</v>
      </c>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2826</v>
      </c>
      <c r="B28" s="106" t="s">
        <v>2827</v>
      </c>
      <c r="C28" s="107" t="s">
        <v>2828</v>
      </c>
      <c r="D28" s="107" t="s">
        <v>19</v>
      </c>
      <c r="E28" s="107" t="s">
        <v>19</v>
      </c>
      <c r="F28" s="108" t="s">
        <v>2829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2830</v>
      </c>
      <c r="B29" s="106" t="s">
        <v>2831</v>
      </c>
      <c r="C29" s="107" t="s">
        <v>2832</v>
      </c>
      <c r="D29" s="107" t="s">
        <v>2833</v>
      </c>
      <c r="E29" s="107" t="s">
        <v>2834</v>
      </c>
      <c r="F29" s="108" t="s">
        <v>2835</v>
      </c>
      <c r="G29" s="109">
        <f>IF(COUNTIF(H29:AU29,"&lt;&gt;")=0,"",SUMPRODUCT(((Recommendations[ImplStatus]="Implemented")+(Recommendations[ImplStatus]="Compensated"))*ISNUMBER(MATCH(Recommendations[Id],H29:AU29,0)))/COUNTIF(H29:AU29,"&lt;&gt;"))</f>
        <v>0</v>
      </c>
      <c r="H29" s="110" t="s">
        <v>294</v>
      </c>
      <c r="I29" s="110" t="s">
        <v>299</v>
      </c>
      <c r="J29" s="110" t="s">
        <v>324</v>
      </c>
      <c r="K29" s="110" t="s">
        <v>329</v>
      </c>
      <c r="L29" s="110" t="s">
        <v>591</v>
      </c>
      <c r="M29" s="110" t="s">
        <v>596</v>
      </c>
      <c r="N29" s="110" t="s">
        <v>601</v>
      </c>
      <c r="O29" s="110" t="s">
        <v>606</v>
      </c>
      <c r="P29" s="110" t="s">
        <v>611</v>
      </c>
      <c r="Q29" s="110" t="s">
        <v>616</v>
      </c>
      <c r="R29" s="110" t="s">
        <v>621</v>
      </c>
      <c r="S29" s="110" t="s">
        <v>626</v>
      </c>
      <c r="T29" s="110" t="s">
        <v>631</v>
      </c>
      <c r="U29" s="110" t="s">
        <v>636</v>
      </c>
      <c r="V29" s="110" t="s">
        <v>640</v>
      </c>
      <c r="W29" s="110" t="s">
        <v>645</v>
      </c>
      <c r="X29" s="110" t="s">
        <v>649</v>
      </c>
      <c r="Y29" s="110" t="s">
        <v>654</v>
      </c>
      <c r="Z29" s="110" t="s">
        <v>679</v>
      </c>
      <c r="AA29" s="110" t="s">
        <v>689</v>
      </c>
      <c r="AB29" s="110" t="s">
        <v>704</v>
      </c>
      <c r="AC29" s="110" t="s">
        <v>1505</v>
      </c>
      <c r="AD29" s="110" t="s">
        <v>1554</v>
      </c>
      <c r="AE29" s="110" t="s">
        <v>1628</v>
      </c>
      <c r="AF29" s="110" t="s">
        <v>1659</v>
      </c>
      <c r="AG29" s="110" t="s">
        <v>1664</v>
      </c>
      <c r="AH29" s="110" t="s">
        <v>1693</v>
      </c>
      <c r="AI29" s="110"/>
      <c r="AJ29" s="110"/>
      <c r="AK29" s="110"/>
      <c r="AL29" s="110"/>
      <c r="AM29" s="110"/>
      <c r="AN29" s="110"/>
      <c r="AO29" s="110"/>
      <c r="AP29" s="110"/>
      <c r="AQ29" s="110"/>
      <c r="AR29" s="110"/>
      <c r="AS29" s="110"/>
      <c r="AT29" s="110"/>
      <c r="AU29" s="118"/>
    </row>
    <row r="30" spans="1:47" ht="60" customHeight="1" x14ac:dyDescent="0.35">
      <c r="A30" s="116" t="s">
        <v>2836</v>
      </c>
      <c r="B30" s="106" t="s">
        <v>2837</v>
      </c>
      <c r="C30" s="107" t="s">
        <v>2838</v>
      </c>
      <c r="D30" s="107" t="s">
        <v>2839</v>
      </c>
      <c r="E30" s="107" t="s">
        <v>19</v>
      </c>
      <c r="F30" s="108" t="s">
        <v>2840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2841</v>
      </c>
      <c r="B31" s="106" t="s">
        <v>2842</v>
      </c>
      <c r="C31" s="107" t="s">
        <v>2843</v>
      </c>
      <c r="D31" s="107" t="s">
        <v>2844</v>
      </c>
      <c r="E31" s="107" t="s">
        <v>2845</v>
      </c>
      <c r="F31" s="108" t="s">
        <v>2846</v>
      </c>
      <c r="G31" s="109">
        <f>IF(COUNTIF(H31:AU31,"&lt;&gt;")=0,"",SUMPRODUCT(((Recommendations[ImplStatus]="Implemented")+(Recommendations[ImplStatus]="Compensated"))*ISNUMBER(MATCH(Recommendations[Id],H31:AU31,0)))/COUNTIF(H31:AU31,"&lt;&gt;"))</f>
        <v>0</v>
      </c>
      <c r="H31" s="110" t="s">
        <v>236</v>
      </c>
      <c r="I31" s="110" t="s">
        <v>241</v>
      </c>
      <c r="J31" s="110" t="s">
        <v>351</v>
      </c>
      <c r="K31" s="110" t="s">
        <v>1322</v>
      </c>
      <c r="L31" s="110" t="s">
        <v>1458</v>
      </c>
      <c r="M31" s="110" t="s">
        <v>1463</v>
      </c>
      <c r="N31" s="110" t="s">
        <v>1468</v>
      </c>
      <c r="O31" s="110" t="s">
        <v>1614</v>
      </c>
      <c r="P31" s="110" t="s">
        <v>1619</v>
      </c>
      <c r="Q31" s="110" t="s">
        <v>1654</v>
      </c>
      <c r="R31" s="110" t="s">
        <v>1673</v>
      </c>
      <c r="S31" s="110" t="s">
        <v>1707</v>
      </c>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2847</v>
      </c>
      <c r="B32" s="106" t="s">
        <v>2848</v>
      </c>
      <c r="C32" s="107" t="s">
        <v>2849</v>
      </c>
      <c r="D32" s="107" t="s">
        <v>2850</v>
      </c>
      <c r="E32" s="107" t="s">
        <v>2851</v>
      </c>
      <c r="F32" s="108" t="s">
        <v>2852</v>
      </c>
      <c r="G32" s="109">
        <f>IF(COUNTIF(H32:AU32,"&lt;&gt;")=0,"",SUMPRODUCT(((Recommendations[ImplStatus]="Implemented")+(Recommendations[ImplStatus]="Compensated"))*ISNUMBER(MATCH(Recommendations[Id],H32:AU32,0)))/COUNTIF(H32:AU32,"&lt;&gt;"))</f>
        <v>0</v>
      </c>
      <c r="H32" s="110" t="s">
        <v>112</v>
      </c>
      <c r="I32" s="110" t="s">
        <v>290</v>
      </c>
      <c r="J32" s="110" t="s">
        <v>1378</v>
      </c>
      <c r="K32" s="110" t="s">
        <v>1386</v>
      </c>
      <c r="L32" s="110" t="s">
        <v>1614</v>
      </c>
      <c r="M32" s="110" t="s">
        <v>1619</v>
      </c>
      <c r="N32" s="110" t="s">
        <v>1707</v>
      </c>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2853</v>
      </c>
      <c r="B33" s="106" t="s">
        <v>2854</v>
      </c>
      <c r="C33" s="107" t="s">
        <v>2855</v>
      </c>
      <c r="D33" s="107" t="s">
        <v>2856</v>
      </c>
      <c r="E33" s="107" t="s">
        <v>19</v>
      </c>
      <c r="F33" s="108" t="s">
        <v>2857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2858</v>
      </c>
      <c r="B34" s="106" t="s">
        <v>2859</v>
      </c>
      <c r="C34" s="107" t="s">
        <v>2860</v>
      </c>
      <c r="D34" s="107" t="s">
        <v>2861</v>
      </c>
      <c r="E34" s="107" t="s">
        <v>19</v>
      </c>
      <c r="F34" s="108" t="s">
        <v>2862</v>
      </c>
      <c r="G34" s="109">
        <f>IF(COUNTIF(H34:AU34,"&lt;&gt;")=0,"",SUMPRODUCT(((Recommendations[ImplStatus]="Implemented")+(Recommendations[ImplStatus]="Compensated"))*ISNUMBER(MATCH(Recommendations[Id],H34:AU34,0)))/COUNTIF(H34:AU34,"&lt;&gt;"))</f>
        <v>0</v>
      </c>
      <c r="H34" s="110" t="s">
        <v>123</v>
      </c>
      <c r="I34" s="110" t="s">
        <v>133</v>
      </c>
      <c r="J34" s="110" t="s">
        <v>138</v>
      </c>
      <c r="K34" s="110" t="s">
        <v>142</v>
      </c>
      <c r="L34" s="110" t="s">
        <v>146</v>
      </c>
      <c r="M34" s="110" t="s">
        <v>150</v>
      </c>
      <c r="N34" s="110" t="s">
        <v>154</v>
      </c>
      <c r="O34" s="110" t="s">
        <v>172</v>
      </c>
      <c r="P34" s="110" t="s">
        <v>177</v>
      </c>
      <c r="Q34" s="110" t="s">
        <v>181</v>
      </c>
      <c r="R34" s="110" t="s">
        <v>185</v>
      </c>
      <c r="S34" s="110" t="s">
        <v>189</v>
      </c>
      <c r="T34" s="110" t="s">
        <v>193</v>
      </c>
      <c r="U34" s="110" t="s">
        <v>309</v>
      </c>
      <c r="V34" s="110" t="s">
        <v>314</v>
      </c>
      <c r="W34" s="110" t="s">
        <v>319</v>
      </c>
      <c r="X34" s="110" t="s">
        <v>361</v>
      </c>
      <c r="Y34" s="110" t="s">
        <v>375</v>
      </c>
      <c r="Z34" s="110" t="s">
        <v>393</v>
      </c>
      <c r="AA34" s="110" t="s">
        <v>398</v>
      </c>
      <c r="AB34" s="110" t="s">
        <v>441</v>
      </c>
      <c r="AC34" s="110" t="s">
        <v>446</v>
      </c>
      <c r="AD34" s="110" t="s">
        <v>451</v>
      </c>
      <c r="AE34" s="110" t="s">
        <v>456</v>
      </c>
      <c r="AF34" s="110" t="s">
        <v>461</v>
      </c>
      <c r="AG34" s="110" t="s">
        <v>466</v>
      </c>
      <c r="AH34" s="110" t="s">
        <v>471</v>
      </c>
      <c r="AI34" s="110" t="s">
        <v>476</v>
      </c>
      <c r="AJ34" s="110" t="s">
        <v>480</v>
      </c>
      <c r="AK34" s="110" t="s">
        <v>485</v>
      </c>
      <c r="AL34" s="110" t="s">
        <v>490</v>
      </c>
      <c r="AM34" s="110" t="s">
        <v>495</v>
      </c>
      <c r="AN34" s="110" t="s">
        <v>714</v>
      </c>
      <c r="AO34" s="110" t="s">
        <v>719</v>
      </c>
      <c r="AP34" s="110" t="s">
        <v>724</v>
      </c>
      <c r="AQ34" s="110" t="s">
        <v>771</v>
      </c>
      <c r="AR34" s="110" t="s">
        <v>776</v>
      </c>
      <c r="AS34" s="110" t="s">
        <v>780</v>
      </c>
      <c r="AT34" s="110" t="s">
        <v>785</v>
      </c>
      <c r="AU34" s="118" t="s">
        <v>789</v>
      </c>
    </row>
    <row r="35" spans="1:47" ht="60" customHeight="1" x14ac:dyDescent="0.35">
      <c r="A35" s="116" t="s">
        <v>2863</v>
      </c>
      <c r="B35" s="106" t="s">
        <v>2864</v>
      </c>
      <c r="C35" s="107" t="s">
        <v>2865</v>
      </c>
      <c r="D35" s="107" t="s">
        <v>2866</v>
      </c>
      <c r="E35" s="107" t="s">
        <v>2867</v>
      </c>
      <c r="F35" s="108" t="s">
        <v>2868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2869</v>
      </c>
      <c r="B36" s="106" t="s">
        <v>2870</v>
      </c>
      <c r="C36" s="107" t="s">
        <v>2871</v>
      </c>
      <c r="D36" s="107" t="s">
        <v>2872</v>
      </c>
      <c r="E36" s="107" t="s">
        <v>2873</v>
      </c>
      <c r="F36" s="108" t="s">
        <v>2874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2875</v>
      </c>
      <c r="B37" s="106" t="s">
        <v>2876</v>
      </c>
      <c r="C37" s="107" t="s">
        <v>2877</v>
      </c>
      <c r="D37" s="107" t="s">
        <v>2878</v>
      </c>
      <c r="E37" s="107" t="s">
        <v>19</v>
      </c>
      <c r="F37" s="108" t="s">
        <v>2879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2880</v>
      </c>
      <c r="B38" s="106" t="s">
        <v>2881</v>
      </c>
      <c r="C38" s="107" t="s">
        <v>2882</v>
      </c>
      <c r="D38" s="107" t="s">
        <v>2883</v>
      </c>
      <c r="E38" s="107" t="s">
        <v>2884</v>
      </c>
      <c r="F38" s="108" t="s">
        <v>2885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2886</v>
      </c>
      <c r="B39" s="106" t="s">
        <v>2887</v>
      </c>
      <c r="C39" s="107" t="s">
        <v>2888</v>
      </c>
      <c r="D39" s="107" t="s">
        <v>2889</v>
      </c>
      <c r="E39" s="107" t="s">
        <v>19</v>
      </c>
      <c r="F39" s="108" t="s">
        <v>2890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2891</v>
      </c>
      <c r="B40" s="106" t="s">
        <v>2892</v>
      </c>
      <c r="C40" s="107" t="s">
        <v>2893</v>
      </c>
      <c r="D40" s="107" t="s">
        <v>2894</v>
      </c>
      <c r="E40" s="107" t="s">
        <v>2895</v>
      </c>
      <c r="F40" s="108" t="s">
        <v>2896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2897</v>
      </c>
      <c r="B41" s="106" t="s">
        <v>2898</v>
      </c>
      <c r="C41" s="107" t="s">
        <v>2899</v>
      </c>
      <c r="D41" s="107" t="s">
        <v>2900</v>
      </c>
      <c r="E41" s="107" t="s">
        <v>2901</v>
      </c>
      <c r="F41" s="108" t="s">
        <v>2902</v>
      </c>
      <c r="G41" s="109">
        <f>IF(COUNTIF(H41:AU41,"&lt;&gt;")=0,"",SUMPRODUCT(((Recommendations[ImplStatus]="Implemented")+(Recommendations[ImplStatus]="Compensated"))*ISNUMBER(MATCH(Recommendations[Id],H41:AU41,0)))/COUNTIF(H41:AU41,"&lt;&gt;"))</f>
        <v>0</v>
      </c>
      <c r="H41" s="110" t="s">
        <v>13</v>
      </c>
      <c r="I41" s="110" t="s">
        <v>23</v>
      </c>
      <c r="J41" s="110" t="s">
        <v>117</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2903</v>
      </c>
      <c r="B42" s="106" t="s">
        <v>2904</v>
      </c>
      <c r="C42" s="107" t="s">
        <v>2905</v>
      </c>
      <c r="D42" s="107" t="s">
        <v>2906</v>
      </c>
      <c r="E42" s="107" t="s">
        <v>2907</v>
      </c>
      <c r="F42" s="108" t="s">
        <v>2908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2909</v>
      </c>
      <c r="B43" s="106" t="s">
        <v>2910</v>
      </c>
      <c r="C43" s="107" t="s">
        <v>2911</v>
      </c>
      <c r="D43" s="107" t="s">
        <v>2912</v>
      </c>
      <c r="E43" s="107" t="s">
        <v>2913</v>
      </c>
      <c r="F43" s="108" t="s">
        <v>2914</v>
      </c>
      <c r="G43" s="109">
        <f>IF(COUNTIF(H43:AU43,"&lt;&gt;")=0,"",SUMPRODUCT(((Recommendations[ImplStatus]="Implemented")+(Recommendations[ImplStatus]="Compensated"))*ISNUMBER(MATCH(Recommendations[Id],H43:AU43,0)))/COUNTIF(H43:AU43,"&lt;&gt;"))</f>
        <v>0</v>
      </c>
      <c r="H43" s="110" t="s">
        <v>586</v>
      </c>
      <c r="I43" s="110" t="s">
        <v>659</v>
      </c>
      <c r="J43" s="110" t="s">
        <v>669</v>
      </c>
      <c r="K43" s="110" t="s">
        <v>674</v>
      </c>
      <c r="L43" s="110" t="s">
        <v>699</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2915</v>
      </c>
      <c r="B44" s="106" t="s">
        <v>2916</v>
      </c>
      <c r="C44" s="107" t="s">
        <v>2917</v>
      </c>
      <c r="D44" s="107" t="s">
        <v>2918</v>
      </c>
      <c r="E44" s="107" t="s">
        <v>19</v>
      </c>
      <c r="F44" s="108" t="s">
        <v>2919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2920</v>
      </c>
      <c r="B45" s="111" t="s">
        <v>2921</v>
      </c>
      <c r="C45" s="112" t="s">
        <v>2922</v>
      </c>
      <c r="D45" s="112" t="s">
        <v>2923</v>
      </c>
      <c r="E45" s="112" t="s">
        <v>2924</v>
      </c>
      <c r="F45" s="113" t="s">
        <v>2925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1741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IFERROR(INDEX('Recommendations'!$G$2:$G$367, MATCH(H2,'Recommendations'!$A$2:$A$367,0))="Implemented", FALSE))</xm:f>
            <x14:dxf>
              <font>
                <color rgb="FF000000"/>
              </font>
              <fill>
                <patternFill>
                  <bgColor rgb="FF3C7D22"/>
                </patternFill>
              </fill>
            </x14:dxf>
          </x14:cfRule>
          <x14:cfRule type="expression" priority="2" id="{00000000-000E-0000-0500-000002000000}">
            <xm:f>AND(H2&lt;&gt;"", IFERROR(INDEX('Recommendations'!$G$2:$G$367, MATCH(H2,'Recommendations'!$A$2:$A$367,0))="Compensated", FALSE))</xm:f>
            <x14:dxf>
              <font>
                <color rgb="FF000000"/>
              </font>
              <fill>
                <patternFill>
                  <bgColor rgb="FFC6E0B4"/>
                </patternFill>
              </fill>
            </x14:dxf>
          </x14:cfRule>
          <x14:cfRule type="expression" priority="3" id="{00000000-000E-0000-0500-000003000000}">
            <xm:f>AND(H2&lt;&gt;"", IFERROR(INDEX('Recommendations'!$G$2:$G$367, MATCH(H2,'Recommendations'!$A$2:$A$367,0))="Testing", FALSE))</xm:f>
            <x14:dxf>
              <font>
                <color rgb="FF000000"/>
              </font>
              <fill>
                <patternFill>
                  <bgColor rgb="FFFFC000"/>
                </patternFill>
              </fill>
            </x14:dxf>
          </x14:cfRule>
          <x14:cfRule type="expression" priority="4" id="{00000000-000E-0000-0500-000004000000}">
            <xm:f>AND(H2&lt;&gt;"", IFERROR(INDEX('Recommendations'!$G$2:$G$367, MATCH(H2,'Recommendations'!$A$2:$A$367,0))="Failed", FALSE))</xm:f>
            <x14:dxf>
              <font>
                <color rgb="FF000000"/>
              </font>
              <fill>
                <patternFill>
                  <bgColor rgb="FFD82891"/>
                </patternFill>
              </fill>
            </x14:dxf>
          </x14:cfRule>
          <x14:cfRule type="expression" priority="5" id="{00000000-000E-0000-0500-000005000000}">
            <xm:f>AND(H2&lt;&gt;"", IFERROR(INDEX('Recommendations'!$G$2:$G$367, MATCH(H2,'Recommendations'!$A$2:$A$367,0))="Risk Accepted", FALSE))</xm:f>
            <x14:dxf>
              <font>
                <color rgb="FF000000"/>
              </font>
              <fill>
                <patternFill>
                  <bgColor rgb="FFD9D9D9"/>
                </patternFill>
              </fill>
            </x14:dxf>
          </x14:cfRule>
          <x14:cfRule type="expression" priority="6" id="{00000000-000E-0000-0500-000006000000}">
            <xm:f>AND(H2&lt;&gt;"", IFERROR(INDEX('Recommendations'!$G$2:$G$367, MATCH(H2,'Recommendations'!$A$2:$A$367,0))="N/A",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2926</v>
      </c>
      <c r="B1" s="145" t="s">
        <v>1980</v>
      </c>
      <c r="C1" s="145" t="s">
        <v>0</v>
      </c>
      <c r="D1" s="145" t="s">
        <v>1981</v>
      </c>
      <c r="E1" s="145" t="s">
        <v>2927</v>
      </c>
      <c r="F1" s="145" t="s">
        <v>2928</v>
      </c>
      <c r="G1" s="145" t="s">
        <v>2929</v>
      </c>
      <c r="H1" s="145" t="s">
        <v>2930</v>
      </c>
      <c r="I1" s="145" t="s">
        <v>1986</v>
      </c>
      <c r="J1" s="145" t="s">
        <v>1987</v>
      </c>
      <c r="K1" s="145" t="s">
        <v>1988</v>
      </c>
      <c r="L1" s="145" t="s">
        <v>1989</v>
      </c>
      <c r="M1" s="145" t="s">
        <v>1990</v>
      </c>
      <c r="N1" s="145" t="s">
        <v>1991</v>
      </c>
      <c r="O1" s="145" t="s">
        <v>1992</v>
      </c>
      <c r="P1" s="145" t="s">
        <v>1993</v>
      </c>
      <c r="Q1" s="145" t="s">
        <v>1994</v>
      </c>
      <c r="R1" s="145" t="s">
        <v>1995</v>
      </c>
      <c r="S1" s="145" t="s">
        <v>1996</v>
      </c>
      <c r="T1" s="145" t="s">
        <v>1997</v>
      </c>
      <c r="U1" s="145" t="s">
        <v>1998</v>
      </c>
      <c r="V1" s="145" t="s">
        <v>1999</v>
      </c>
      <c r="W1" s="145" t="s">
        <v>2000</v>
      </c>
      <c r="X1" s="145" t="s">
        <v>2001</v>
      </c>
      <c r="Y1" s="145" t="s">
        <v>2002</v>
      </c>
      <c r="Z1" s="145" t="s">
        <v>2003</v>
      </c>
      <c r="AA1" s="145" t="s">
        <v>2004</v>
      </c>
      <c r="AB1" s="145" t="s">
        <v>2005</v>
      </c>
      <c r="AC1" s="145" t="s">
        <v>2006</v>
      </c>
      <c r="AD1" s="145" t="s">
        <v>2007</v>
      </c>
      <c r="AE1" s="145" t="s">
        <v>2008</v>
      </c>
      <c r="AF1" s="145" t="s">
        <v>2009</v>
      </c>
      <c r="AG1" s="145" t="s">
        <v>2010</v>
      </c>
      <c r="AH1" s="145" t="s">
        <v>2011</v>
      </c>
      <c r="AI1" s="145" t="s">
        <v>2012</v>
      </c>
      <c r="AJ1" s="145" t="s">
        <v>2013</v>
      </c>
      <c r="AK1" s="145" t="s">
        <v>2014</v>
      </c>
      <c r="AL1" s="145" t="s">
        <v>2015</v>
      </c>
      <c r="AM1" s="145" t="s">
        <v>2016</v>
      </c>
      <c r="AN1" s="145" t="s">
        <v>2017</v>
      </c>
      <c r="AO1" s="145" t="s">
        <v>2018</v>
      </c>
      <c r="AP1" s="145" t="s">
        <v>2019</v>
      </c>
      <c r="AQ1" s="145" t="s">
        <v>2020</v>
      </c>
      <c r="AR1" s="145" t="s">
        <v>2021</v>
      </c>
      <c r="AS1" s="145" t="s">
        <v>2022</v>
      </c>
      <c r="AT1" s="145" t="s">
        <v>2023</v>
      </c>
      <c r="AU1" s="145" t="s">
        <v>2024</v>
      </c>
      <c r="AV1" s="145" t="s">
        <v>2025</v>
      </c>
      <c r="AW1" s="146" t="s">
        <v>2026</v>
      </c>
    </row>
    <row r="2" spans="1:49" ht="60" customHeight="1" outlineLevel="1" x14ac:dyDescent="0.35">
      <c r="A2" s="138" t="s">
        <v>2931</v>
      </c>
      <c r="B2" s="124"/>
      <c r="C2" s="123" t="s">
        <v>2932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2931</v>
      </c>
      <c r="B3" s="125" t="s">
        <v>2197</v>
      </c>
      <c r="C3" s="126" t="s">
        <v>2933</v>
      </c>
      <c r="D3" s="128" t="s">
        <v>2934</v>
      </c>
      <c r="E3" s="128" t="s">
        <v>2935</v>
      </c>
      <c r="F3" s="128" t="s">
        <v>2936</v>
      </c>
      <c r="G3" s="128" t="s">
        <v>2937</v>
      </c>
      <c r="H3" s="128" t="s">
        <v>2938</v>
      </c>
      <c r="I3" s="130">
        <f>IF(COUNTIF(J3:AW3,"&lt;&gt;")=0,"",SUMPRODUCT(((Recommendations[ImplStatus]="Implemented")+(Recommendations[ImplStatus]="Compensated"))*ISNUMBER(MATCH(Recommendations[Id],J3:AW3,0)))/COUNTIF(J3:AW3,"&lt;&gt;"))</f>
        <v>0</v>
      </c>
      <c r="J3" s="132" t="s">
        <v>659</v>
      </c>
      <c r="K3" s="132" t="s">
        <v>669</v>
      </c>
      <c r="L3" s="132" t="s">
        <v>674</v>
      </c>
      <c r="M3" s="132" t="s">
        <v>699</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2931</v>
      </c>
      <c r="B4" s="125" t="s">
        <v>2939</v>
      </c>
      <c r="C4" s="126" t="s">
        <v>2940</v>
      </c>
      <c r="D4" s="128" t="s">
        <v>2941</v>
      </c>
      <c r="E4" s="128" t="s">
        <v>2942</v>
      </c>
      <c r="F4" s="128" t="s">
        <v>2943</v>
      </c>
      <c r="G4" s="128" t="s">
        <v>2944</v>
      </c>
      <c r="H4" s="128" t="s">
        <v>2945</v>
      </c>
      <c r="I4" s="130">
        <f>IF(COUNTIF(J4:AW4,"&lt;&gt;")=0,"",SUMPRODUCT(((Recommendations[ImplStatus]="Implemented")+(Recommendations[ImplStatus]="Compensated"))*ISNUMBER(MATCH(Recommendations[Id],J4:AW4,0)))/COUNTIF(J4:AW4,"&lt;&gt;"))</f>
        <v>0</v>
      </c>
      <c r="J4" s="132" t="s">
        <v>112</v>
      </c>
      <c r="K4" s="132" t="s">
        <v>290</v>
      </c>
      <c r="L4" s="132" t="s">
        <v>1614</v>
      </c>
      <c r="M4" s="132" t="s">
        <v>1619</v>
      </c>
      <c r="N4" s="132" t="s">
        <v>1707</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2931</v>
      </c>
      <c r="B5" s="125" t="s">
        <v>2946</v>
      </c>
      <c r="C5" s="126" t="s">
        <v>2947</v>
      </c>
      <c r="D5" s="128" t="s">
        <v>2948</v>
      </c>
      <c r="E5" s="128" t="s">
        <v>2949</v>
      </c>
      <c r="F5" s="128" t="s">
        <v>2950</v>
      </c>
      <c r="G5" s="128" t="s">
        <v>2951</v>
      </c>
      <c r="H5" s="128" t="s">
        <v>2952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2931</v>
      </c>
      <c r="B6" s="125" t="s">
        <v>2953</v>
      </c>
      <c r="C6" s="126" t="s">
        <v>2954</v>
      </c>
      <c r="D6" s="128" t="s">
        <v>2955</v>
      </c>
      <c r="E6" s="128" t="s">
        <v>2956</v>
      </c>
      <c r="F6" s="128" t="s">
        <v>2957</v>
      </c>
      <c r="G6" s="128" t="s">
        <v>2958</v>
      </c>
      <c r="H6" s="128" t="s">
        <v>2959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2931</v>
      </c>
      <c r="B7" s="125" t="s">
        <v>2960</v>
      </c>
      <c r="C7" s="126" t="s">
        <v>2961</v>
      </c>
      <c r="D7" s="128" t="s">
        <v>2962</v>
      </c>
      <c r="E7" s="128" t="s">
        <v>2963</v>
      </c>
      <c r="F7" s="128" t="s">
        <v>2964</v>
      </c>
      <c r="G7" s="128" t="s">
        <v>2965</v>
      </c>
      <c r="H7" s="128" t="s">
        <v>2966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2931</v>
      </c>
      <c r="B8" s="125" t="s">
        <v>2967</v>
      </c>
      <c r="C8" s="126" t="s">
        <v>2968</v>
      </c>
      <c r="D8" s="128" t="s">
        <v>2969</v>
      </c>
      <c r="E8" s="128" t="s">
        <v>2970</v>
      </c>
      <c r="F8" s="128" t="s">
        <v>2971</v>
      </c>
      <c r="G8" s="128" t="s">
        <v>2965</v>
      </c>
      <c r="H8" s="128" t="s">
        <v>2972</v>
      </c>
      <c r="I8" s="130">
        <f>IF(COUNTIF(J8:AW8,"&lt;&gt;")=0,"",SUMPRODUCT(((Recommendations[ImplStatus]="Implemented")+(Recommendations[ImplStatus]="Compensated"))*ISNUMBER(MATCH(Recommendations[Id],J8:AW8,0)))/COUNTIF(J8:AW8,"&lt;&gt;"))</f>
        <v>0</v>
      </c>
      <c r="J8" s="132" t="s">
        <v>236</v>
      </c>
      <c r="K8" s="132" t="s">
        <v>241</v>
      </c>
      <c r="L8" s="132" t="s">
        <v>351</v>
      </c>
      <c r="M8" s="132" t="s">
        <v>1322</v>
      </c>
      <c r="N8" s="132" t="s">
        <v>1378</v>
      </c>
      <c r="O8" s="132" t="s">
        <v>1458</v>
      </c>
      <c r="P8" s="132" t="s">
        <v>1463</v>
      </c>
      <c r="Q8" s="132" t="s">
        <v>1468</v>
      </c>
      <c r="R8" s="132" t="s">
        <v>1649</v>
      </c>
      <c r="S8" s="132" t="s">
        <v>1654</v>
      </c>
      <c r="T8" s="132" t="s">
        <v>1673</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2931</v>
      </c>
      <c r="B9" s="125" t="s">
        <v>2973</v>
      </c>
      <c r="C9" s="126" t="s">
        <v>2974</v>
      </c>
      <c r="D9" s="128" t="s">
        <v>2975</v>
      </c>
      <c r="E9" s="128" t="s">
        <v>2976</v>
      </c>
      <c r="F9" s="128" t="s">
        <v>2977</v>
      </c>
      <c r="G9" s="128" t="s">
        <v>2978</v>
      </c>
      <c r="H9" s="128" t="s">
        <v>2979</v>
      </c>
      <c r="I9" s="130">
        <f>IF(COUNTIF(J9:AW9,"&lt;&gt;")=0,"",SUMPRODUCT(((Recommendations[ImplStatus]="Implemented")+(Recommendations[ImplStatus]="Compensated"))*ISNUMBER(MATCH(Recommendations[Id],J9:AW9,0)))/COUNTIF(J9:AW9,"&lt;&gt;"))</f>
        <v>0</v>
      </c>
      <c r="J9" s="132" t="s">
        <v>236</v>
      </c>
      <c r="K9" s="132" t="s">
        <v>241</v>
      </c>
      <c r="L9" s="132" t="s">
        <v>728</v>
      </c>
      <c r="M9" s="132" t="s">
        <v>1458</v>
      </c>
      <c r="N9" s="132" t="s">
        <v>1463</v>
      </c>
      <c r="O9" s="132" t="s">
        <v>1468</v>
      </c>
      <c r="P9" s="132" t="s">
        <v>1649</v>
      </c>
      <c r="Q9" s="132" t="s">
        <v>1654</v>
      </c>
      <c r="R9" s="132" t="s">
        <v>1673</v>
      </c>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2931</v>
      </c>
      <c r="B10" s="125" t="s">
        <v>2980</v>
      </c>
      <c r="C10" s="126" t="s">
        <v>2981</v>
      </c>
      <c r="D10" s="128" t="s">
        <v>2982</v>
      </c>
      <c r="E10" s="128" t="s">
        <v>2983</v>
      </c>
      <c r="F10" s="128" t="s">
        <v>2984</v>
      </c>
      <c r="G10" s="128" t="s">
        <v>2985</v>
      </c>
      <c r="H10" s="128" t="s">
        <v>2986</v>
      </c>
      <c r="I10" s="130">
        <f>IF(COUNTIF(J10:AW10,"&lt;&gt;")=0,"",SUMPRODUCT(((Recommendations[ImplStatus]="Implemented")+(Recommendations[ImplStatus]="Compensated"))*ISNUMBER(MATCH(Recommendations[Id],J10:AW10,0)))/COUNTIF(J10:AW10,"&lt;&gt;"))</f>
        <v>0</v>
      </c>
      <c r="J10" s="132" t="s">
        <v>509</v>
      </c>
      <c r="K10" s="132" t="s">
        <v>514</v>
      </c>
      <c r="L10" s="132" t="s">
        <v>518</v>
      </c>
      <c r="M10" s="132" t="s">
        <v>522</v>
      </c>
      <c r="N10" s="132" t="s">
        <v>525</v>
      </c>
      <c r="O10" s="132" t="s">
        <v>529</v>
      </c>
      <c r="P10" s="132" t="s">
        <v>532</v>
      </c>
      <c r="Q10" s="132" t="s">
        <v>536</v>
      </c>
      <c r="R10" s="132" t="s">
        <v>554</v>
      </c>
      <c r="S10" s="132" t="s">
        <v>558</v>
      </c>
      <c r="T10" s="132" t="s">
        <v>694</v>
      </c>
      <c r="U10" s="132" t="s">
        <v>1526</v>
      </c>
      <c r="V10" s="132" t="s">
        <v>1531</v>
      </c>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2931</v>
      </c>
      <c r="B11" s="125" t="s">
        <v>2987</v>
      </c>
      <c r="C11" s="126" t="s">
        <v>2988</v>
      </c>
      <c r="D11" s="128" t="s">
        <v>2989</v>
      </c>
      <c r="E11" s="128" t="s">
        <v>2990</v>
      </c>
      <c r="F11" s="128" t="s">
        <v>2991</v>
      </c>
      <c r="G11" s="128" t="s">
        <v>2992</v>
      </c>
      <c r="H11" s="128" t="s">
        <v>2993</v>
      </c>
      <c r="I11" s="130">
        <f>IF(COUNTIF(J11:AW11,"&lt;&gt;")=0,"",SUMPRODUCT(((Recommendations[ImplStatus]="Implemented")+(Recommendations[ImplStatus]="Compensated"))*ISNUMBER(MATCH(Recommendations[Id],J11:AW11,0)))/COUNTIF(J11:AW11,"&lt;&gt;"))</f>
        <v>0</v>
      </c>
      <c r="J11" s="132" t="s">
        <v>39</v>
      </c>
      <c r="K11" s="132" t="s">
        <v>44</v>
      </c>
      <c r="L11" s="132" t="s">
        <v>49</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2931</v>
      </c>
      <c r="B12" s="125" t="s">
        <v>2994</v>
      </c>
      <c r="C12" s="126" t="s">
        <v>2995</v>
      </c>
      <c r="D12" s="128" t="s">
        <v>2996</v>
      </c>
      <c r="E12" s="128" t="s">
        <v>2997</v>
      </c>
      <c r="F12" s="128" t="s">
        <v>2998</v>
      </c>
      <c r="G12" s="128" t="s">
        <v>2985</v>
      </c>
      <c r="H12" s="128" t="s">
        <v>2999</v>
      </c>
      <c r="I12" s="130">
        <f>IF(COUNTIF(J12:AW12,"&lt;&gt;")=0,"",SUMPRODUCT(((Recommendations[ImplStatus]="Implemented")+(Recommendations[ImplStatus]="Compensated"))*ISNUMBER(MATCH(Recommendations[Id],J12:AW12,0)))/COUNTIF(J12:AW12,"&lt;&gt;"))</f>
        <v>0</v>
      </c>
      <c r="J12" s="132" t="s">
        <v>561</v>
      </c>
      <c r="K12" s="132" t="s">
        <v>566</v>
      </c>
      <c r="L12" s="132" t="s">
        <v>571</v>
      </c>
      <c r="M12" s="132" t="s">
        <v>576</v>
      </c>
      <c r="N12" s="132" t="s">
        <v>581</v>
      </c>
      <c r="O12" s="132" t="s">
        <v>1536</v>
      </c>
      <c r="P12" s="132" t="s">
        <v>1546</v>
      </c>
      <c r="Q12" s="132" t="s">
        <v>1550</v>
      </c>
      <c r="R12" s="132" t="s">
        <v>1688</v>
      </c>
      <c r="S12" s="132" t="s">
        <v>1717</v>
      </c>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2931</v>
      </c>
      <c r="B13" s="125" t="s">
        <v>3000</v>
      </c>
      <c r="C13" s="126" t="s">
        <v>3001</v>
      </c>
      <c r="D13" s="128" t="s">
        <v>3002</v>
      </c>
      <c r="E13" s="128" t="s">
        <v>3003</v>
      </c>
      <c r="F13" s="128" t="s">
        <v>3004</v>
      </c>
      <c r="G13" s="128" t="s">
        <v>2985</v>
      </c>
      <c r="H13" s="128" t="s">
        <v>3005</v>
      </c>
      <c r="I13" s="130">
        <f>IF(COUNTIF(J13:AW13,"&lt;&gt;")=0,"",SUMPRODUCT(((Recommendations[ImplStatus]="Implemented")+(Recommendations[ImplStatus]="Compensated"))*ISNUMBER(MATCH(Recommendations[Id],J13:AW13,0)))/COUNTIF(J13:AW13,"&lt;&gt;"))</f>
        <v>0</v>
      </c>
      <c r="J13" s="132" t="s">
        <v>709</v>
      </c>
      <c r="K13" s="132" t="s">
        <v>1546</v>
      </c>
      <c r="L13" s="132" t="s">
        <v>1688</v>
      </c>
      <c r="M13" s="132" t="s">
        <v>1717</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2931</v>
      </c>
      <c r="B14" s="125" t="s">
        <v>3006</v>
      </c>
      <c r="C14" s="126" t="s">
        <v>3007</v>
      </c>
      <c r="D14" s="128" t="s">
        <v>3008</v>
      </c>
      <c r="E14" s="128" t="s">
        <v>3009</v>
      </c>
      <c r="F14" s="128" t="s">
        <v>3010</v>
      </c>
      <c r="G14" s="128" t="s">
        <v>3011</v>
      </c>
      <c r="H14" s="128" t="s">
        <v>3012</v>
      </c>
      <c r="I14" s="130">
        <f>IF(COUNTIF(J14:AW14,"&lt;&gt;")=0,"",SUMPRODUCT(((Recommendations[ImplStatus]="Implemented")+(Recommendations[ImplStatus]="Compensated"))*ISNUMBER(MATCH(Recommendations[Id],J14:AW14,0)))/COUNTIF(J14:AW14,"&lt;&gt;"))</f>
        <v>0</v>
      </c>
      <c r="J14" s="132" t="s">
        <v>1200</v>
      </c>
      <c r="K14" s="132" t="s">
        <v>1205</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2931</v>
      </c>
      <c r="B15" s="125" t="s">
        <v>3013</v>
      </c>
      <c r="C15" s="126" t="s">
        <v>3014</v>
      </c>
      <c r="D15" s="128" t="s">
        <v>3015</v>
      </c>
      <c r="E15" s="128" t="s">
        <v>3016</v>
      </c>
      <c r="F15" s="128" t="s">
        <v>3017</v>
      </c>
      <c r="G15" s="128" t="s">
        <v>3018</v>
      </c>
      <c r="H15" s="128" t="s">
        <v>3019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2931</v>
      </c>
      <c r="B16" s="125" t="s">
        <v>3020</v>
      </c>
      <c r="C16" s="126" t="s">
        <v>3021</v>
      </c>
      <c r="D16" s="128" t="s">
        <v>3022</v>
      </c>
      <c r="E16" s="128" t="s">
        <v>3023</v>
      </c>
      <c r="F16" s="128" t="s">
        <v>3024</v>
      </c>
      <c r="G16" s="128" t="s">
        <v>3025</v>
      </c>
      <c r="H16" s="128" t="s">
        <v>3026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2931</v>
      </c>
      <c r="B17" s="125" t="s">
        <v>3027</v>
      </c>
      <c r="C17" s="126" t="s">
        <v>3028</v>
      </c>
      <c r="D17" s="128" t="s">
        <v>3029</v>
      </c>
      <c r="E17" s="128" t="s">
        <v>3030</v>
      </c>
      <c r="F17" s="128" t="s">
        <v>3031</v>
      </c>
      <c r="G17" s="128" t="s">
        <v>3032</v>
      </c>
      <c r="H17" s="128" t="s">
        <v>3033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2931</v>
      </c>
      <c r="B18" s="125" t="s">
        <v>3034</v>
      </c>
      <c r="C18" s="126" t="s">
        <v>3035</v>
      </c>
      <c r="D18" s="128" t="s">
        <v>3036</v>
      </c>
      <c r="E18" s="128" t="s">
        <v>3037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3038</v>
      </c>
      <c r="B19" s="124"/>
      <c r="C19" s="123" t="s">
        <v>3039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3038</v>
      </c>
      <c r="B20" s="125" t="s">
        <v>3040</v>
      </c>
      <c r="C20" s="126" t="s">
        <v>3041</v>
      </c>
      <c r="D20" s="128" t="s">
        <v>3042</v>
      </c>
      <c r="E20" s="128" t="s">
        <v>3043</v>
      </c>
      <c r="F20" s="128" t="s">
        <v>3044</v>
      </c>
      <c r="G20" s="128" t="s">
        <v>3045</v>
      </c>
      <c r="H20" s="128" t="s">
        <v>3046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3038</v>
      </c>
      <c r="B21" s="125" t="s">
        <v>3047</v>
      </c>
      <c r="C21" s="126" t="s">
        <v>3048</v>
      </c>
      <c r="D21" s="128" t="s">
        <v>3049</v>
      </c>
      <c r="E21" s="128" t="s">
        <v>3050</v>
      </c>
      <c r="F21" s="128" t="s">
        <v>3051</v>
      </c>
      <c r="G21" s="128" t="s">
        <v>3052</v>
      </c>
      <c r="H21" s="128" t="s">
        <v>3053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3054</v>
      </c>
      <c r="B22" s="124"/>
      <c r="C22" s="123" t="s">
        <v>3055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3054</v>
      </c>
      <c r="B23" s="125" t="s">
        <v>3056</v>
      </c>
      <c r="C23" s="126" t="s">
        <v>3057</v>
      </c>
      <c r="D23" s="128" t="s">
        <v>3058</v>
      </c>
      <c r="E23" s="128" t="s">
        <v>3059</v>
      </c>
      <c r="F23" s="128" t="s">
        <v>3060</v>
      </c>
      <c r="G23" s="128" t="s">
        <v>3061</v>
      </c>
      <c r="H23" s="128" t="s">
        <v>3062</v>
      </c>
      <c r="I23" s="130">
        <f>IF(COUNTIF(J23:AW23,"&lt;&gt;")=0,"",SUMPRODUCT(((Recommendations[ImplStatus]="Implemented")+(Recommendations[ImplStatus]="Compensated"))*ISNUMBER(MATCH(Recommendations[Id],J23:AW23,0)))/COUNTIF(J23:AW23,"&lt;&gt;"))</f>
        <v>0</v>
      </c>
      <c r="J23" s="132" t="s">
        <v>53</v>
      </c>
      <c r="K23" s="132" t="s">
        <v>58</v>
      </c>
      <c r="L23" s="132" t="s">
        <v>63</v>
      </c>
      <c r="M23" s="132" t="s">
        <v>92</v>
      </c>
      <c r="N23" s="132" t="s">
        <v>107</v>
      </c>
      <c r="O23" s="132" t="s">
        <v>270</v>
      </c>
      <c r="P23" s="132" t="s">
        <v>343</v>
      </c>
      <c r="Q23" s="132" t="s">
        <v>347</v>
      </c>
      <c r="R23" s="132" t="s">
        <v>356</v>
      </c>
      <c r="S23" s="132" t="s">
        <v>370</v>
      </c>
      <c r="T23" s="132" t="s">
        <v>380</v>
      </c>
      <c r="U23" s="132" t="s">
        <v>385</v>
      </c>
      <c r="V23" s="132" t="s">
        <v>407</v>
      </c>
      <c r="W23" s="132" t="s">
        <v>539</v>
      </c>
      <c r="X23" s="132" t="s">
        <v>543</v>
      </c>
      <c r="Y23" s="132" t="s">
        <v>546</v>
      </c>
      <c r="Z23" s="132" t="s">
        <v>551</v>
      </c>
      <c r="AA23" s="132" t="s">
        <v>728</v>
      </c>
      <c r="AB23" s="132" t="s">
        <v>733</v>
      </c>
      <c r="AC23" s="132" t="s">
        <v>756</v>
      </c>
      <c r="AD23" s="132" t="s">
        <v>766</v>
      </c>
      <c r="AE23" s="132" t="s">
        <v>807</v>
      </c>
      <c r="AF23" s="132" t="s">
        <v>812</v>
      </c>
      <c r="AG23" s="132" t="s">
        <v>817</v>
      </c>
      <c r="AH23" s="132" t="s">
        <v>821</v>
      </c>
      <c r="AI23" s="132" t="s">
        <v>825</v>
      </c>
      <c r="AJ23" s="132" t="s">
        <v>830</v>
      </c>
      <c r="AK23" s="132" t="s">
        <v>834</v>
      </c>
      <c r="AL23" s="132" t="s">
        <v>838</v>
      </c>
      <c r="AM23" s="132" t="s">
        <v>843</v>
      </c>
      <c r="AN23" s="132" t="s">
        <v>848</v>
      </c>
      <c r="AO23" s="132" t="s">
        <v>853</v>
      </c>
      <c r="AP23" s="132" t="s">
        <v>858</v>
      </c>
      <c r="AQ23" s="132" t="s">
        <v>863</v>
      </c>
      <c r="AR23" s="132" t="s">
        <v>868</v>
      </c>
      <c r="AS23" s="132" t="s">
        <v>873</v>
      </c>
      <c r="AT23" s="132" t="s">
        <v>878</v>
      </c>
      <c r="AU23" s="132" t="s">
        <v>883</v>
      </c>
      <c r="AV23" s="132" t="s">
        <v>888</v>
      </c>
      <c r="AW23" s="142" t="s">
        <v>893</v>
      </c>
    </row>
    <row r="24" spans="1:49" ht="60" customHeight="1" x14ac:dyDescent="0.35">
      <c r="A24" s="139" t="s">
        <v>3054</v>
      </c>
      <c r="B24" s="125" t="s">
        <v>3063</v>
      </c>
      <c r="C24" s="126" t="s">
        <v>3064</v>
      </c>
      <c r="D24" s="128" t="s">
        <v>3065</v>
      </c>
      <c r="E24" s="128" t="s">
        <v>3066</v>
      </c>
      <c r="F24" s="128" t="s">
        <v>3067</v>
      </c>
      <c r="G24" s="128" t="s">
        <v>3068</v>
      </c>
      <c r="H24" s="128" t="s">
        <v>3069</v>
      </c>
      <c r="I24" s="130">
        <f>IF(COUNTIF(J24:AW24,"&lt;&gt;")=0,"",SUMPRODUCT(((Recommendations[ImplStatus]="Implemented")+(Recommendations[ImplStatus]="Compensated"))*ISNUMBER(MATCH(Recommendations[Id],J24:AW24,0)))/COUNTIF(J24:AW24,"&lt;&gt;"))</f>
        <v>0</v>
      </c>
      <c r="J24" s="132" t="s">
        <v>53</v>
      </c>
      <c r="K24" s="132" t="s">
        <v>728</v>
      </c>
      <c r="L24" s="132" t="s">
        <v>807</v>
      </c>
      <c r="M24" s="132" t="s">
        <v>812</v>
      </c>
      <c r="N24" s="132" t="s">
        <v>817</v>
      </c>
      <c r="O24" s="132" t="s">
        <v>821</v>
      </c>
      <c r="P24" s="132" t="s">
        <v>825</v>
      </c>
      <c r="Q24" s="132" t="s">
        <v>830</v>
      </c>
      <c r="R24" s="132" t="s">
        <v>834</v>
      </c>
      <c r="S24" s="132" t="s">
        <v>843</v>
      </c>
      <c r="T24" s="132" t="s">
        <v>848</v>
      </c>
      <c r="U24" s="132" t="s">
        <v>853</v>
      </c>
      <c r="V24" s="132" t="s">
        <v>858</v>
      </c>
      <c r="W24" s="132" t="s">
        <v>863</v>
      </c>
      <c r="X24" s="132" t="s">
        <v>868</v>
      </c>
      <c r="Y24" s="132" t="s">
        <v>873</v>
      </c>
      <c r="Z24" s="132" t="s">
        <v>878</v>
      </c>
      <c r="AA24" s="132" t="s">
        <v>888</v>
      </c>
      <c r="AB24" s="132" t="s">
        <v>893</v>
      </c>
      <c r="AC24" s="132" t="s">
        <v>898</v>
      </c>
      <c r="AD24" s="132" t="s">
        <v>903</v>
      </c>
      <c r="AE24" s="132" t="s">
        <v>913</v>
      </c>
      <c r="AF24" s="132" t="s">
        <v>923</v>
      </c>
      <c r="AG24" s="132" t="s">
        <v>928</v>
      </c>
      <c r="AH24" s="132" t="s">
        <v>933</v>
      </c>
      <c r="AI24" s="132" t="s">
        <v>943</v>
      </c>
      <c r="AJ24" s="132" t="s">
        <v>948</v>
      </c>
      <c r="AK24" s="132" t="s">
        <v>953</v>
      </c>
      <c r="AL24" s="132" t="s">
        <v>958</v>
      </c>
      <c r="AM24" s="132" t="s">
        <v>963</v>
      </c>
      <c r="AN24" s="132" t="s">
        <v>968</v>
      </c>
      <c r="AO24" s="132" t="s">
        <v>973</v>
      </c>
      <c r="AP24" s="132" t="s">
        <v>978</v>
      </c>
      <c r="AQ24" s="132" t="s">
        <v>983</v>
      </c>
      <c r="AR24" s="132" t="s">
        <v>988</v>
      </c>
      <c r="AS24" s="132" t="s">
        <v>993</v>
      </c>
      <c r="AT24" s="132" t="s">
        <v>998</v>
      </c>
      <c r="AU24" s="132" t="s">
        <v>1003</v>
      </c>
      <c r="AV24" s="132" t="s">
        <v>1008</v>
      </c>
      <c r="AW24" s="142" t="s">
        <v>1013</v>
      </c>
    </row>
    <row r="25" spans="1:49" ht="60" customHeight="1" x14ac:dyDescent="0.35">
      <c r="A25" s="139" t="s">
        <v>3054</v>
      </c>
      <c r="B25" s="125" t="s">
        <v>3070</v>
      </c>
      <c r="C25" s="126" t="s">
        <v>3071</v>
      </c>
      <c r="D25" s="128" t="s">
        <v>3072</v>
      </c>
      <c r="E25" s="128" t="s">
        <v>3073</v>
      </c>
      <c r="F25" s="128" t="s">
        <v>3074</v>
      </c>
      <c r="G25" s="128" t="s">
        <v>3075</v>
      </c>
      <c r="H25" s="128" t="s">
        <v>3076</v>
      </c>
      <c r="I25" s="130">
        <f>IF(COUNTIF(J25:AW25,"&lt;&gt;")=0,"",SUMPRODUCT(((Recommendations[ImplStatus]="Implemented")+(Recommendations[ImplStatus]="Compensated"))*ISNUMBER(MATCH(Recommendations[Id],J25:AW25,0)))/COUNTIF(J25:AW25,"&lt;&gt;"))</f>
        <v>0</v>
      </c>
      <c r="J25" s="132" t="s">
        <v>756</v>
      </c>
      <c r="K25" s="132" t="s">
        <v>1023</v>
      </c>
      <c r="L25" s="132" t="s">
        <v>1028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3054</v>
      </c>
      <c r="B26" s="125" t="s">
        <v>3077</v>
      </c>
      <c r="C26" s="126" t="s">
        <v>3078</v>
      </c>
      <c r="D26" s="128" t="s">
        <v>3079</v>
      </c>
      <c r="E26" s="128" t="s">
        <v>3080</v>
      </c>
      <c r="F26" s="128" t="s">
        <v>3081</v>
      </c>
      <c r="G26" s="128" t="s">
        <v>3068</v>
      </c>
      <c r="H26" s="128" t="s">
        <v>3082</v>
      </c>
      <c r="I26" s="130">
        <f>IF(COUNTIF(J26:AW26,"&lt;&gt;")=0,"",SUMPRODUCT(((Recommendations[ImplStatus]="Implemented")+(Recommendations[ImplStatus]="Compensated"))*ISNUMBER(MATCH(Recommendations[Id],J26:AW26,0)))/COUNTIF(J26:AW26,"&lt;&gt;"))</f>
        <v>0</v>
      </c>
      <c r="J26" s="132" t="s">
        <v>738</v>
      </c>
      <c r="K26" s="132" t="s">
        <v>743</v>
      </c>
      <c r="L26" s="132" t="s">
        <v>747</v>
      </c>
      <c r="M26" s="132" t="s">
        <v>751</v>
      </c>
      <c r="N26" s="132" t="s">
        <v>1562</v>
      </c>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3054</v>
      </c>
      <c r="B27" s="125" t="s">
        <v>3083</v>
      </c>
      <c r="C27" s="126" t="s">
        <v>3084</v>
      </c>
      <c r="D27" s="128" t="s">
        <v>3085</v>
      </c>
      <c r="E27" s="128" t="s">
        <v>3086</v>
      </c>
      <c r="F27" s="128" t="s">
        <v>3087</v>
      </c>
      <c r="G27" s="128" t="s">
        <v>3088</v>
      </c>
      <c r="H27" s="128" t="s">
        <v>3089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3054</v>
      </c>
      <c r="B28" s="125" t="s">
        <v>3090</v>
      </c>
      <c r="C28" s="126" t="s">
        <v>3091</v>
      </c>
      <c r="D28" s="128" t="s">
        <v>3092</v>
      </c>
      <c r="E28" s="128" t="s">
        <v>3093</v>
      </c>
      <c r="F28" s="128" t="s">
        <v>3094</v>
      </c>
      <c r="G28" s="128" t="s">
        <v>3095</v>
      </c>
      <c r="H28" s="128" t="s">
        <v>3096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3054</v>
      </c>
      <c r="B29" s="125" t="s">
        <v>3097</v>
      </c>
      <c r="C29" s="126" t="s">
        <v>3098</v>
      </c>
      <c r="D29" s="128" t="s">
        <v>3099</v>
      </c>
      <c r="E29" s="128" t="s">
        <v>3100</v>
      </c>
      <c r="F29" s="128" t="s">
        <v>3101</v>
      </c>
      <c r="G29" s="128" t="s">
        <v>2985</v>
      </c>
      <c r="H29" s="128" t="s">
        <v>3102</v>
      </c>
      <c r="I29" s="130">
        <f>IF(COUNTIF(J29:AW29,"&lt;&gt;")=0,"",SUMPRODUCT(((Recommendations[ImplStatus]="Implemented")+(Recommendations[ImplStatus]="Compensated"))*ISNUMBER(MATCH(Recommendations[Id],J29:AW29,0)))/COUNTIF(J29:AW29,"&lt;&gt;"))</f>
        <v>0</v>
      </c>
      <c r="J29" s="132" t="s">
        <v>938</v>
      </c>
      <c r="K29" s="132" t="s">
        <v>1101</v>
      </c>
      <c r="L29" s="132" t="s">
        <v>1106</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3054</v>
      </c>
      <c r="B30" s="125" t="s">
        <v>3103</v>
      </c>
      <c r="C30" s="126" t="s">
        <v>3104</v>
      </c>
      <c r="D30" s="128" t="s">
        <v>3105</v>
      </c>
      <c r="E30" s="128" t="s">
        <v>3106</v>
      </c>
      <c r="F30" s="128" t="s">
        <v>3107</v>
      </c>
      <c r="G30" s="128" t="s">
        <v>3068</v>
      </c>
      <c r="H30" s="128" t="s">
        <v>3108</v>
      </c>
      <c r="I30" s="130">
        <f>IF(COUNTIF(J30:AW30,"&lt;&gt;")=0,"",SUMPRODUCT(((Recommendations[ImplStatus]="Implemented")+(Recommendations[ImplStatus]="Compensated"))*ISNUMBER(MATCH(Recommendations[Id],J30:AW30,0)))/COUNTIF(J30:AW30,"&lt;&gt;"))</f>
        <v>0</v>
      </c>
      <c r="J30" s="132" t="s">
        <v>133</v>
      </c>
      <c r="K30" s="132" t="s">
        <v>138</v>
      </c>
      <c r="L30" s="132" t="s">
        <v>142</v>
      </c>
      <c r="M30" s="132" t="s">
        <v>146</v>
      </c>
      <c r="N30" s="132" t="s">
        <v>150</v>
      </c>
      <c r="O30" s="132" t="s">
        <v>154</v>
      </c>
      <c r="P30" s="132" t="s">
        <v>761</v>
      </c>
      <c r="Q30" s="132" t="s">
        <v>771</v>
      </c>
      <c r="R30" s="132" t="s">
        <v>776</v>
      </c>
      <c r="S30" s="132" t="s">
        <v>780</v>
      </c>
      <c r="T30" s="132" t="s">
        <v>785</v>
      </c>
      <c r="U30" s="132" t="s">
        <v>789</v>
      </c>
      <c r="V30" s="132" t="s">
        <v>793</v>
      </c>
      <c r="W30" s="132" t="s">
        <v>798</v>
      </c>
      <c r="X30" s="132" t="s">
        <v>803</v>
      </c>
      <c r="Y30" s="132" t="s">
        <v>1043</v>
      </c>
      <c r="Z30" s="132" t="s">
        <v>1048</v>
      </c>
      <c r="AA30" s="132" t="s">
        <v>1053</v>
      </c>
      <c r="AB30" s="132" t="s">
        <v>1057</v>
      </c>
      <c r="AC30" s="132" t="s">
        <v>1067</v>
      </c>
      <c r="AD30" s="132" t="s">
        <v>1072</v>
      </c>
      <c r="AE30" s="132" t="s">
        <v>1087</v>
      </c>
      <c r="AF30" s="132" t="s">
        <v>1091</v>
      </c>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3109</v>
      </c>
      <c r="B31" s="124"/>
      <c r="C31" s="123" t="s">
        <v>3110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3109</v>
      </c>
      <c r="B32" s="125" t="s">
        <v>3111</v>
      </c>
      <c r="C32" s="126" t="s">
        <v>3112</v>
      </c>
      <c r="D32" s="128" t="s">
        <v>3113</v>
      </c>
      <c r="E32" s="128" t="s">
        <v>3114</v>
      </c>
      <c r="F32" s="128" t="s">
        <v>3115</v>
      </c>
      <c r="G32" s="128" t="s">
        <v>3116</v>
      </c>
      <c r="H32" s="128" t="s">
        <v>3117</v>
      </c>
      <c r="I32" s="130">
        <f>IF(COUNTIF(J32:AW32,"&lt;&gt;")=0,"",SUMPRODUCT(((Recommendations[ImplStatus]="Implemented")+(Recommendations[ImplStatus]="Compensated"))*ISNUMBER(MATCH(Recommendations[Id],J32:AW32,0)))/COUNTIF(J32:AW32,"&lt;&gt;"))</f>
        <v>0</v>
      </c>
      <c r="J32" s="132" t="s">
        <v>83</v>
      </c>
      <c r="K32" s="132" t="s">
        <v>88</v>
      </c>
      <c r="L32" s="132" t="s">
        <v>1478</v>
      </c>
      <c r="M32" s="132" t="s">
        <v>1483</v>
      </c>
      <c r="N32" s="132" t="s">
        <v>1487</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3109</v>
      </c>
      <c r="B33" s="125" t="s">
        <v>3118</v>
      </c>
      <c r="C33" s="126" t="s">
        <v>3119</v>
      </c>
      <c r="D33" s="128" t="s">
        <v>3120</v>
      </c>
      <c r="E33" s="128" t="s">
        <v>3121</v>
      </c>
      <c r="F33" s="128" t="s">
        <v>3122</v>
      </c>
      <c r="G33" s="128" t="s">
        <v>3123</v>
      </c>
      <c r="H33" s="128" t="s">
        <v>3124</v>
      </c>
      <c r="I33" s="130">
        <f>IF(COUNTIF(J33:AW33,"&lt;&gt;")=0,"",SUMPRODUCT(((Recommendations[ImplStatus]="Implemented")+(Recommendations[ImplStatus]="Compensated"))*ISNUMBER(MATCH(Recommendations[Id],J33:AW33,0)))/COUNTIF(J33:AW33,"&lt;&gt;"))</f>
        <v>0</v>
      </c>
      <c r="J33" s="132" t="s">
        <v>123</v>
      </c>
      <c r="K33" s="132" t="s">
        <v>172</v>
      </c>
      <c r="L33" s="132" t="s">
        <v>177</v>
      </c>
      <c r="M33" s="132" t="s">
        <v>181</v>
      </c>
      <c r="N33" s="132" t="s">
        <v>185</v>
      </c>
      <c r="O33" s="132" t="s">
        <v>189</v>
      </c>
      <c r="P33" s="132" t="s">
        <v>193</v>
      </c>
      <c r="Q33" s="132" t="s">
        <v>309</v>
      </c>
      <c r="R33" s="132" t="s">
        <v>314</v>
      </c>
      <c r="S33" s="132" t="s">
        <v>319</v>
      </c>
      <c r="T33" s="132" t="s">
        <v>361</v>
      </c>
      <c r="U33" s="132" t="s">
        <v>375</v>
      </c>
      <c r="V33" s="132" t="s">
        <v>393</v>
      </c>
      <c r="W33" s="132" t="s">
        <v>398</v>
      </c>
      <c r="X33" s="132" t="s">
        <v>441</v>
      </c>
      <c r="Y33" s="132" t="s">
        <v>446</v>
      </c>
      <c r="Z33" s="132" t="s">
        <v>451</v>
      </c>
      <c r="AA33" s="132" t="s">
        <v>456</v>
      </c>
      <c r="AB33" s="132" t="s">
        <v>461</v>
      </c>
      <c r="AC33" s="132" t="s">
        <v>466</v>
      </c>
      <c r="AD33" s="132" t="s">
        <v>471</v>
      </c>
      <c r="AE33" s="132" t="s">
        <v>476</v>
      </c>
      <c r="AF33" s="132" t="s">
        <v>480</v>
      </c>
      <c r="AG33" s="132" t="s">
        <v>485</v>
      </c>
      <c r="AH33" s="132" t="s">
        <v>490</v>
      </c>
      <c r="AI33" s="132" t="s">
        <v>495</v>
      </c>
      <c r="AJ33" s="132" t="s">
        <v>714</v>
      </c>
      <c r="AK33" s="132" t="s">
        <v>719</v>
      </c>
      <c r="AL33" s="132" t="s">
        <v>724</v>
      </c>
      <c r="AM33" s="132" t="s">
        <v>1517</v>
      </c>
      <c r="AN33" s="132" t="s">
        <v>1521</v>
      </c>
      <c r="AO33" s="132" t="s">
        <v>1632</v>
      </c>
      <c r="AP33" s="132" t="s">
        <v>1636</v>
      </c>
      <c r="AQ33" s="132" t="s">
        <v>1640</v>
      </c>
      <c r="AR33" s="132"/>
      <c r="AS33" s="132"/>
      <c r="AT33" s="132"/>
      <c r="AU33" s="132"/>
      <c r="AV33" s="132"/>
      <c r="AW33" s="142"/>
    </row>
    <row r="34" spans="1:49" ht="60" customHeight="1" x14ac:dyDescent="0.35">
      <c r="A34" s="139" t="s">
        <v>3109</v>
      </c>
      <c r="B34" s="125" t="s">
        <v>3125</v>
      </c>
      <c r="C34" s="126" t="s">
        <v>3126</v>
      </c>
      <c r="D34" s="128" t="s">
        <v>3127</v>
      </c>
      <c r="E34" s="128" t="s">
        <v>3128</v>
      </c>
      <c r="F34" s="128" t="s">
        <v>3129</v>
      </c>
      <c r="G34" s="128" t="s">
        <v>3130</v>
      </c>
      <c r="H34" s="128" t="s">
        <v>3131</v>
      </c>
      <c r="I34" s="130">
        <f>IF(COUNTIF(J34:AW34,"&lt;&gt;")=0,"",SUMPRODUCT(((Recommendations[ImplStatus]="Implemented")+(Recommendations[ImplStatus]="Compensated"))*ISNUMBER(MATCH(Recommendations[Id],J34:AW34,0)))/COUNTIF(J34:AW34,"&lt;&gt;"))</f>
        <v>0</v>
      </c>
      <c r="J34" s="132" t="s">
        <v>948</v>
      </c>
      <c r="K34" s="132" t="s">
        <v>963</v>
      </c>
      <c r="L34" s="132" t="s">
        <v>1008</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3109</v>
      </c>
      <c r="B35" s="125" t="s">
        <v>3132</v>
      </c>
      <c r="C35" s="126" t="s">
        <v>3133</v>
      </c>
      <c r="D35" s="128" t="s">
        <v>3134</v>
      </c>
      <c r="E35" s="128" t="s">
        <v>3135</v>
      </c>
      <c r="F35" s="128" t="s">
        <v>3136</v>
      </c>
      <c r="G35" s="128" t="s">
        <v>3137</v>
      </c>
      <c r="H35" s="128" t="s">
        <v>3138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3109</v>
      </c>
      <c r="B36" s="125" t="s">
        <v>3139</v>
      </c>
      <c r="C36" s="126" t="s">
        <v>3140</v>
      </c>
      <c r="D36" s="128" t="s">
        <v>3141</v>
      </c>
      <c r="E36" s="128" t="s">
        <v>3142</v>
      </c>
      <c r="F36" s="128" t="s">
        <v>3143</v>
      </c>
      <c r="G36" s="128" t="s">
        <v>3144</v>
      </c>
      <c r="H36" s="128" t="s">
        <v>3145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3109</v>
      </c>
      <c r="B37" s="125" t="s">
        <v>3146</v>
      </c>
      <c r="C37" s="126" t="s">
        <v>3147</v>
      </c>
      <c r="D37" s="128" t="s">
        <v>3148</v>
      </c>
      <c r="E37" s="128" t="s">
        <v>3149</v>
      </c>
      <c r="F37" s="128" t="s">
        <v>3150</v>
      </c>
      <c r="G37" s="128" t="s">
        <v>3151</v>
      </c>
      <c r="H37" s="128" t="s">
        <v>3152</v>
      </c>
      <c r="I37" s="130">
        <f>IF(COUNTIF(J37:AW37,"&lt;&gt;")=0,"",SUMPRODUCT(((Recommendations[ImplStatus]="Implemented")+(Recommendations[ImplStatus]="Compensated"))*ISNUMBER(MATCH(Recommendations[Id],J37:AW37,0)))/COUNTIF(J37:AW37,"&lt;&gt;"))</f>
        <v>0</v>
      </c>
      <c r="J37" s="132" t="s">
        <v>102</v>
      </c>
      <c r="K37" s="132" t="s">
        <v>112</v>
      </c>
      <c r="L37" s="132" t="s">
        <v>211</v>
      </c>
      <c r="M37" s="132" t="s">
        <v>216</v>
      </c>
      <c r="N37" s="132" t="s">
        <v>221</v>
      </c>
      <c r="O37" s="132" t="s">
        <v>226</v>
      </c>
      <c r="P37" s="132" t="s">
        <v>231</v>
      </c>
      <c r="Q37" s="132" t="s">
        <v>260</v>
      </c>
      <c r="R37" s="132" t="s">
        <v>265</v>
      </c>
      <c r="S37" s="132" t="s">
        <v>275</v>
      </c>
      <c r="T37" s="132" t="s">
        <v>280</v>
      </c>
      <c r="U37" s="132" t="s">
        <v>285</v>
      </c>
      <c r="V37" s="132" t="s">
        <v>290</v>
      </c>
      <c r="W37" s="132" t="s">
        <v>334</v>
      </c>
      <c r="X37" s="132" t="s">
        <v>339</v>
      </c>
      <c r="Y37" s="132" t="s">
        <v>366</v>
      </c>
      <c r="Z37" s="132" t="s">
        <v>389</v>
      </c>
      <c r="AA37" s="132" t="s">
        <v>403</v>
      </c>
      <c r="AB37" s="132" t="s">
        <v>412</v>
      </c>
      <c r="AC37" s="132" t="s">
        <v>417</v>
      </c>
      <c r="AD37" s="132" t="s">
        <v>422</v>
      </c>
      <c r="AE37" s="132" t="s">
        <v>427</v>
      </c>
      <c r="AF37" s="132" t="s">
        <v>432</v>
      </c>
      <c r="AG37" s="132" t="s">
        <v>499</v>
      </c>
      <c r="AH37" s="132" t="s">
        <v>504</v>
      </c>
      <c r="AI37" s="132" t="s">
        <v>1116</v>
      </c>
      <c r="AJ37" s="132" t="s">
        <v>1130</v>
      </c>
      <c r="AK37" s="132" t="s">
        <v>1135</v>
      </c>
      <c r="AL37" s="132" t="s">
        <v>1140</v>
      </c>
      <c r="AM37" s="132" t="s">
        <v>1145</v>
      </c>
      <c r="AN37" s="132" t="s">
        <v>1150</v>
      </c>
      <c r="AO37" s="132" t="s">
        <v>1155</v>
      </c>
      <c r="AP37" s="132" t="s">
        <v>1160</v>
      </c>
      <c r="AQ37" s="132" t="s">
        <v>1165</v>
      </c>
      <c r="AR37" s="132" t="s">
        <v>1170</v>
      </c>
      <c r="AS37" s="132" t="s">
        <v>1180</v>
      </c>
      <c r="AT37" s="132" t="s">
        <v>1185</v>
      </c>
      <c r="AU37" s="132" t="s">
        <v>1200</v>
      </c>
      <c r="AV37" s="132" t="s">
        <v>1205</v>
      </c>
      <c r="AW37" s="142" t="s">
        <v>1210</v>
      </c>
    </row>
    <row r="38" spans="1:49" ht="60" customHeight="1" x14ac:dyDescent="0.35">
      <c r="A38" s="139" t="s">
        <v>3109</v>
      </c>
      <c r="B38" s="125" t="s">
        <v>3153</v>
      </c>
      <c r="C38" s="126" t="s">
        <v>3154</v>
      </c>
      <c r="D38" s="128" t="s">
        <v>3155</v>
      </c>
      <c r="E38" s="128" t="s">
        <v>3156</v>
      </c>
      <c r="F38" s="128" t="s">
        <v>3157</v>
      </c>
      <c r="G38" s="128" t="s">
        <v>3158</v>
      </c>
      <c r="H38" s="128" t="s">
        <v>3159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3109</v>
      </c>
      <c r="B39" s="125" t="s">
        <v>3160</v>
      </c>
      <c r="C39" s="126" t="s">
        <v>3161</v>
      </c>
      <c r="D39" s="128" t="s">
        <v>3162</v>
      </c>
      <c r="E39" s="128" t="s">
        <v>3163</v>
      </c>
      <c r="F39" s="128" t="s">
        <v>3164</v>
      </c>
      <c r="G39" s="128" t="s">
        <v>3165</v>
      </c>
      <c r="H39" s="128" t="s">
        <v>3166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3109</v>
      </c>
      <c r="B40" s="125" t="s">
        <v>3167</v>
      </c>
      <c r="C40" s="126" t="s">
        <v>3168</v>
      </c>
      <c r="D40" s="128" t="s">
        <v>3169</v>
      </c>
      <c r="E40" s="128" t="s">
        <v>3170</v>
      </c>
      <c r="F40" s="128" t="s">
        <v>3171</v>
      </c>
      <c r="G40" s="128" t="s">
        <v>3172</v>
      </c>
      <c r="H40" s="128" t="s">
        <v>3173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3109</v>
      </c>
      <c r="B41" s="125" t="s">
        <v>3174</v>
      </c>
      <c r="C41" s="126" t="s">
        <v>3175</v>
      </c>
      <c r="D41" s="128" t="s">
        <v>3176</v>
      </c>
      <c r="E41" s="128" t="s">
        <v>3177</v>
      </c>
      <c r="F41" s="128" t="s">
        <v>3178</v>
      </c>
      <c r="G41" s="128" t="s">
        <v>3116</v>
      </c>
      <c r="H41" s="128" t="s">
        <v>3179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3180</v>
      </c>
      <c r="B42" s="124"/>
      <c r="C42" s="123" t="s">
        <v>3181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3180</v>
      </c>
      <c r="B43" s="125" t="s">
        <v>3182</v>
      </c>
      <c r="C43" s="126" t="s">
        <v>3183</v>
      </c>
      <c r="D43" s="128" t="s">
        <v>3184</v>
      </c>
      <c r="E43" s="128" t="s">
        <v>3185</v>
      </c>
      <c r="F43" s="128" t="s">
        <v>3186</v>
      </c>
      <c r="G43" s="128" t="s">
        <v>3187</v>
      </c>
      <c r="H43" s="128" t="s">
        <v>3188</v>
      </c>
      <c r="I43" s="130">
        <f>IF(COUNTIF(J43:AW43,"&lt;&gt;")=0,"",SUMPRODUCT(((Recommendations[ImplStatus]="Implemented")+(Recommendations[ImplStatus]="Compensated"))*ISNUMBER(MATCH(Recommendations[Id],J43:AW43,0)))/COUNTIF(J43:AW43,"&lt;&gt;"))</f>
        <v>0</v>
      </c>
      <c r="J43" s="132" t="s">
        <v>294</v>
      </c>
      <c r="K43" s="132" t="s">
        <v>299</v>
      </c>
      <c r="L43" s="132" t="s">
        <v>324</v>
      </c>
      <c r="M43" s="132" t="s">
        <v>329</v>
      </c>
      <c r="N43" s="132" t="s">
        <v>586</v>
      </c>
      <c r="O43" s="132" t="s">
        <v>659</v>
      </c>
      <c r="P43" s="132" t="s">
        <v>699</v>
      </c>
      <c r="Q43" s="132" t="s">
        <v>1505</v>
      </c>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3180</v>
      </c>
      <c r="B44" s="125" t="s">
        <v>3189</v>
      </c>
      <c r="C44" s="126" t="s">
        <v>3190</v>
      </c>
      <c r="D44" s="128" t="s">
        <v>3191</v>
      </c>
      <c r="E44" s="128" t="s">
        <v>3192</v>
      </c>
      <c r="F44" s="128" t="s">
        <v>3193</v>
      </c>
      <c r="G44" s="128" t="s">
        <v>3194</v>
      </c>
      <c r="H44" s="128" t="s">
        <v>3195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3180</v>
      </c>
      <c r="B45" s="125" t="s">
        <v>3196</v>
      </c>
      <c r="C45" s="126" t="s">
        <v>3197</v>
      </c>
      <c r="D45" s="128" t="s">
        <v>3198</v>
      </c>
      <c r="E45" s="128" t="s">
        <v>3199</v>
      </c>
      <c r="F45" s="128" t="s">
        <v>3200</v>
      </c>
      <c r="G45" s="128" t="s">
        <v>3201</v>
      </c>
      <c r="H45" s="128" t="s">
        <v>3202</v>
      </c>
      <c r="I45" s="130">
        <f>IF(COUNTIF(J45:AW45,"&lt;&gt;")=0,"",SUMPRODUCT(((Recommendations[ImplStatus]="Implemented")+(Recommendations[ImplStatus]="Compensated"))*ISNUMBER(MATCH(Recommendations[Id],J45:AW45,0)))/COUNTIF(J45:AW45,"&lt;&gt;"))</f>
        <v>0</v>
      </c>
      <c r="J45" s="132" t="s">
        <v>202</v>
      </c>
      <c r="K45" s="132" t="s">
        <v>207</v>
      </c>
      <c r="L45" s="132" t="s">
        <v>245</v>
      </c>
      <c r="M45" s="132" t="s">
        <v>250</v>
      </c>
      <c r="N45" s="132" t="s">
        <v>255</v>
      </c>
      <c r="O45" s="132" t="s">
        <v>586</v>
      </c>
      <c r="P45" s="132" t="s">
        <v>664</v>
      </c>
      <c r="Q45" s="132" t="s">
        <v>684</v>
      </c>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3180</v>
      </c>
      <c r="B46" s="125" t="s">
        <v>3203</v>
      </c>
      <c r="C46" s="126" t="s">
        <v>3204</v>
      </c>
      <c r="D46" s="128" t="s">
        <v>3205</v>
      </c>
      <c r="E46" s="128" t="s">
        <v>3206</v>
      </c>
      <c r="F46" s="128" t="s">
        <v>3207</v>
      </c>
      <c r="G46" s="128" t="s">
        <v>3201</v>
      </c>
      <c r="H46" s="128" t="s">
        <v>3208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3180</v>
      </c>
      <c r="B47" s="125" t="s">
        <v>3209</v>
      </c>
      <c r="C47" s="126" t="s">
        <v>3210</v>
      </c>
      <c r="D47" s="128" t="s">
        <v>3211</v>
      </c>
      <c r="E47" s="128" t="s">
        <v>3212</v>
      </c>
      <c r="F47" s="128" t="s">
        <v>3213</v>
      </c>
      <c r="G47" s="128" t="s">
        <v>3214</v>
      </c>
      <c r="H47" s="128" t="s">
        <v>3215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3180</v>
      </c>
      <c r="B48" s="125" t="s">
        <v>3216</v>
      </c>
      <c r="C48" s="126" t="s">
        <v>3217</v>
      </c>
      <c r="D48" s="128" t="s">
        <v>3218</v>
      </c>
      <c r="E48" s="128" t="s">
        <v>3219</v>
      </c>
      <c r="F48" s="128" t="s">
        <v>3220</v>
      </c>
      <c r="G48" s="128" t="s">
        <v>3221</v>
      </c>
      <c r="H48" s="128" t="s">
        <v>3222</v>
      </c>
      <c r="I48" s="130">
        <f>IF(COUNTIF(J48:AW48,"&lt;&gt;")=0,"",SUMPRODUCT(((Recommendations[ImplStatus]="Implemented")+(Recommendations[ImplStatus]="Compensated"))*ISNUMBER(MATCH(Recommendations[Id],J48:AW48,0)))/COUNTIF(J48:AW48,"&lt;&gt;"))</f>
        <v>0</v>
      </c>
      <c r="J48" s="132" t="s">
        <v>591</v>
      </c>
      <c r="K48" s="132" t="s">
        <v>596</v>
      </c>
      <c r="L48" s="132" t="s">
        <v>601</v>
      </c>
      <c r="M48" s="132" t="s">
        <v>606</v>
      </c>
      <c r="N48" s="132" t="s">
        <v>611</v>
      </c>
      <c r="O48" s="132" t="s">
        <v>616</v>
      </c>
      <c r="P48" s="132" t="s">
        <v>621</v>
      </c>
      <c r="Q48" s="132" t="s">
        <v>626</v>
      </c>
      <c r="R48" s="132" t="s">
        <v>631</v>
      </c>
      <c r="S48" s="132" t="s">
        <v>636</v>
      </c>
      <c r="T48" s="132" t="s">
        <v>640</v>
      </c>
      <c r="U48" s="132" t="s">
        <v>645</v>
      </c>
      <c r="V48" s="132" t="s">
        <v>649</v>
      </c>
      <c r="W48" s="132" t="s">
        <v>654</v>
      </c>
      <c r="X48" s="132" t="s">
        <v>679</v>
      </c>
      <c r="Y48" s="132" t="s">
        <v>689</v>
      </c>
      <c r="Z48" s="132" t="s">
        <v>704</v>
      </c>
      <c r="AA48" s="132" t="s">
        <v>1554</v>
      </c>
      <c r="AB48" s="132" t="s">
        <v>1628</v>
      </c>
      <c r="AC48" s="132" t="s">
        <v>1659</v>
      </c>
      <c r="AD48" s="132" t="s">
        <v>1664</v>
      </c>
      <c r="AE48" s="132" t="s">
        <v>1693</v>
      </c>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3180</v>
      </c>
      <c r="B49" s="125" t="s">
        <v>3223</v>
      </c>
      <c r="C49" s="126" t="s">
        <v>3224</v>
      </c>
      <c r="D49" s="128" t="s">
        <v>3225</v>
      </c>
      <c r="E49" s="128" t="s">
        <v>3226</v>
      </c>
      <c r="F49" s="128" t="s">
        <v>3227</v>
      </c>
      <c r="G49" s="128" t="s">
        <v>2985</v>
      </c>
      <c r="H49" s="128" t="s">
        <v>3228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3180</v>
      </c>
      <c r="B50" s="125" t="s">
        <v>3229</v>
      </c>
      <c r="C50" s="126" t="s">
        <v>3230</v>
      </c>
      <c r="D50" s="128" t="s">
        <v>3231</v>
      </c>
      <c r="E50" s="128" t="s">
        <v>3232</v>
      </c>
      <c r="F50" s="128" t="s">
        <v>3233</v>
      </c>
      <c r="G50" s="128" t="s">
        <v>3234</v>
      </c>
      <c r="H50" s="128" t="s">
        <v>3235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3236</v>
      </c>
      <c r="B51" s="124"/>
      <c r="C51" s="123" t="s">
        <v>3237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3236</v>
      </c>
      <c r="B52" s="125" t="s">
        <v>3238</v>
      </c>
      <c r="C52" s="126" t="s">
        <v>3239</v>
      </c>
      <c r="D52" s="128" t="s">
        <v>3240</v>
      </c>
      <c r="E52" s="128" t="s">
        <v>3241</v>
      </c>
      <c r="F52" s="128" t="s">
        <v>3242</v>
      </c>
      <c r="G52" s="128" t="s">
        <v>3243</v>
      </c>
      <c r="H52" s="128" t="s">
        <v>3244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3236</v>
      </c>
      <c r="B53" s="125" t="s">
        <v>3245</v>
      </c>
      <c r="C53" s="126" t="s">
        <v>3246</v>
      </c>
      <c r="D53" s="128" t="s">
        <v>3247</v>
      </c>
      <c r="E53" s="128" t="s">
        <v>3248</v>
      </c>
      <c r="F53" s="128" t="s">
        <v>3249</v>
      </c>
      <c r="G53" s="128" t="s">
        <v>3250</v>
      </c>
      <c r="H53" s="128" t="s">
        <v>3251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3236</v>
      </c>
      <c r="B54" s="125" t="s">
        <v>3252</v>
      </c>
      <c r="C54" s="126" t="s">
        <v>3253</v>
      </c>
      <c r="D54" s="128" t="s">
        <v>3254</v>
      </c>
      <c r="E54" s="128" t="s">
        <v>3255</v>
      </c>
      <c r="F54" s="128" t="s">
        <v>3256</v>
      </c>
      <c r="G54" s="128" t="s">
        <v>3257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3236</v>
      </c>
      <c r="B55" s="125" t="s">
        <v>3258</v>
      </c>
      <c r="C55" s="126" t="s">
        <v>3259</v>
      </c>
      <c r="D55" s="128" t="s">
        <v>3260</v>
      </c>
      <c r="E55" s="128" t="s">
        <v>3261</v>
      </c>
      <c r="F55" s="128" t="s">
        <v>3262</v>
      </c>
      <c r="G55" s="128" t="s">
        <v>3263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3236</v>
      </c>
      <c r="B56" s="125" t="s">
        <v>3264</v>
      </c>
      <c r="C56" s="126" t="s">
        <v>3265</v>
      </c>
      <c r="D56" s="128" t="s">
        <v>3266</v>
      </c>
      <c r="E56" s="128" t="s">
        <v>3267</v>
      </c>
      <c r="F56" s="128" t="s">
        <v>3268</v>
      </c>
      <c r="G56" s="128" t="s">
        <v>3269</v>
      </c>
      <c r="H56" s="128" t="s">
        <v>3270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3271</v>
      </c>
      <c r="B57" s="124"/>
      <c r="C57" s="123" t="s">
        <v>3272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3271</v>
      </c>
      <c r="B58" s="125" t="s">
        <v>3273</v>
      </c>
      <c r="C58" s="126" t="s">
        <v>3274</v>
      </c>
      <c r="D58" s="128" t="s">
        <v>3275</v>
      </c>
      <c r="E58" s="128" t="s">
        <v>3276</v>
      </c>
      <c r="F58" s="128" t="s">
        <v>3277</v>
      </c>
      <c r="G58" s="128" t="s">
        <v>3278</v>
      </c>
      <c r="H58" s="128" t="s">
        <v>3279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3271</v>
      </c>
      <c r="B59" s="125" t="s">
        <v>3280</v>
      </c>
      <c r="C59" s="126" t="s">
        <v>3281</v>
      </c>
      <c r="D59" s="128" t="s">
        <v>3282</v>
      </c>
      <c r="E59" s="128" t="s">
        <v>3283</v>
      </c>
      <c r="F59" s="128" t="s">
        <v>3284</v>
      </c>
      <c r="G59" s="128" t="s">
        <v>3285</v>
      </c>
      <c r="H59" s="128" t="s">
        <v>3286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3271</v>
      </c>
      <c r="B60" s="125" t="s">
        <v>3287</v>
      </c>
      <c r="C60" s="126" t="s">
        <v>3288</v>
      </c>
      <c r="D60" s="128" t="s">
        <v>3289</v>
      </c>
      <c r="E60" s="128" t="s">
        <v>3290</v>
      </c>
      <c r="F60" s="128" t="s">
        <v>3291</v>
      </c>
      <c r="G60" s="128" t="s">
        <v>3292</v>
      </c>
      <c r="H60" s="128" t="s">
        <v>3293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3294</v>
      </c>
      <c r="B61" s="124"/>
      <c r="C61" s="123" t="s">
        <v>3295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3294</v>
      </c>
      <c r="B62" s="125" t="s">
        <v>3296</v>
      </c>
      <c r="C62" s="126" t="s">
        <v>3297</v>
      </c>
      <c r="D62" s="128" t="s">
        <v>3298</v>
      </c>
      <c r="E62" s="128" t="s">
        <v>3299</v>
      </c>
      <c r="F62" s="128" t="s">
        <v>3300</v>
      </c>
      <c r="G62" s="128" t="s">
        <v>3301</v>
      </c>
      <c r="H62" s="128" t="s">
        <v>3302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3294</v>
      </c>
      <c r="B63" s="125" t="s">
        <v>3303</v>
      </c>
      <c r="C63" s="126" t="s">
        <v>3304</v>
      </c>
      <c r="D63" s="128" t="s">
        <v>3305</v>
      </c>
      <c r="E63" s="128" t="s">
        <v>3306</v>
      </c>
      <c r="F63" s="128" t="s">
        <v>3307</v>
      </c>
      <c r="G63" s="128" t="s">
        <v>3308</v>
      </c>
      <c r="H63" s="128" t="s">
        <v>3309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3294</v>
      </c>
      <c r="B64" s="125" t="s">
        <v>3310</v>
      </c>
      <c r="C64" s="126" t="s">
        <v>3311</v>
      </c>
      <c r="D64" s="128" t="s">
        <v>3312</v>
      </c>
      <c r="E64" s="128" t="s">
        <v>3313</v>
      </c>
      <c r="F64" s="128" t="s">
        <v>3314</v>
      </c>
      <c r="G64" s="128" t="s">
        <v>3315</v>
      </c>
      <c r="H64" s="128" t="s">
        <v>3316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3294</v>
      </c>
      <c r="B65" s="125" t="s">
        <v>3317</v>
      </c>
      <c r="C65" s="126" t="s">
        <v>3318</v>
      </c>
      <c r="D65" s="128" t="s">
        <v>3319</v>
      </c>
      <c r="E65" s="128" t="s">
        <v>3320</v>
      </c>
      <c r="F65" s="128" t="s">
        <v>3321</v>
      </c>
      <c r="G65" s="128" t="s">
        <v>3322</v>
      </c>
      <c r="H65" s="128" t="s">
        <v>3323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3294</v>
      </c>
      <c r="B66" s="125" t="s">
        <v>3324</v>
      </c>
      <c r="C66" s="126" t="s">
        <v>3325</v>
      </c>
      <c r="D66" s="128" t="s">
        <v>3326</v>
      </c>
      <c r="E66" s="128" t="s">
        <v>3327</v>
      </c>
      <c r="F66" s="128" t="s">
        <v>3328</v>
      </c>
      <c r="G66" s="128" t="s">
        <v>3329</v>
      </c>
      <c r="H66" s="128" t="s">
        <v>3330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3294</v>
      </c>
      <c r="B67" s="125" t="s">
        <v>3331</v>
      </c>
      <c r="C67" s="126" t="s">
        <v>3332</v>
      </c>
      <c r="D67" s="128" t="s">
        <v>3333</v>
      </c>
      <c r="E67" s="128" t="s">
        <v>3334</v>
      </c>
      <c r="F67" s="128" t="s">
        <v>3335</v>
      </c>
      <c r="G67" s="128" t="s">
        <v>3336</v>
      </c>
      <c r="H67" s="128" t="s">
        <v>3337</v>
      </c>
      <c r="I67" s="130">
        <f>IF(COUNTIF(J67:AW67,"&lt;&gt;")=0,"",SUMPRODUCT(((Recommendations[ImplStatus]="Implemented")+(Recommendations[ImplStatus]="Compensated"))*ISNUMBER(MATCH(Recommendations[Id],J67:AW67,0)))/COUNTIF(J67:AW67,"&lt;&gt;"))</f>
        <v>0</v>
      </c>
      <c r="J67" s="132" t="s">
        <v>1180</v>
      </c>
      <c r="K67" s="132" t="s">
        <v>1185</v>
      </c>
      <c r="L67" s="132" t="s">
        <v>1277</v>
      </c>
      <c r="M67" s="132" t="s">
        <v>1579</v>
      </c>
      <c r="N67" s="132" t="s">
        <v>1584</v>
      </c>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3294</v>
      </c>
      <c r="B68" s="125" t="s">
        <v>3338</v>
      </c>
      <c r="C68" s="126" t="s">
        <v>3339</v>
      </c>
      <c r="D68" s="128" t="s">
        <v>3340</v>
      </c>
      <c r="E68" s="128" t="s">
        <v>3341</v>
      </c>
      <c r="F68" s="128" t="s">
        <v>3342</v>
      </c>
      <c r="G68" s="128" t="s">
        <v>3343</v>
      </c>
      <c r="H68" s="128" t="s">
        <v>3344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3345</v>
      </c>
      <c r="B69" s="124"/>
      <c r="C69" s="123" t="s">
        <v>3346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3345</v>
      </c>
      <c r="B70" s="125" t="s">
        <v>3347</v>
      </c>
      <c r="C70" s="126" t="s">
        <v>3348</v>
      </c>
      <c r="D70" s="128" t="s">
        <v>3349</v>
      </c>
      <c r="E70" s="128" t="s">
        <v>3350</v>
      </c>
      <c r="F70" s="128" t="s">
        <v>3351</v>
      </c>
      <c r="G70" s="128" t="s">
        <v>3352</v>
      </c>
      <c r="H70" s="128" t="s">
        <v>3353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3345</v>
      </c>
      <c r="B71" s="125" t="s">
        <v>3354</v>
      </c>
      <c r="C71" s="126" t="s">
        <v>3355</v>
      </c>
      <c r="D71" s="128" t="s">
        <v>3356</v>
      </c>
      <c r="E71" s="128" t="s">
        <v>3357</v>
      </c>
      <c r="F71" s="128" t="s">
        <v>3358</v>
      </c>
      <c r="G71" s="128" t="s">
        <v>3359</v>
      </c>
      <c r="H71" s="128" t="s">
        <v>3360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3361</v>
      </c>
      <c r="B72" s="124"/>
      <c r="C72" s="123" t="s">
        <v>3362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3361</v>
      </c>
      <c r="B73" s="125" t="s">
        <v>3363</v>
      </c>
      <c r="C73" s="126" t="s">
        <v>3364</v>
      </c>
      <c r="D73" s="128" t="s">
        <v>3365</v>
      </c>
      <c r="E73" s="128" t="s">
        <v>3366</v>
      </c>
      <c r="F73" s="128" t="s">
        <v>3367</v>
      </c>
      <c r="G73" s="128" t="s">
        <v>3368</v>
      </c>
      <c r="H73" s="128" t="s">
        <v>3369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3361</v>
      </c>
      <c r="B74" s="125" t="s">
        <v>3370</v>
      </c>
      <c r="C74" s="126" t="s">
        <v>3371</v>
      </c>
      <c r="D74" s="128" t="s">
        <v>3372</v>
      </c>
      <c r="E74" s="128" t="s">
        <v>3373</v>
      </c>
      <c r="F74" s="128" t="s">
        <v>3374</v>
      </c>
      <c r="G74" s="128" t="s">
        <v>3375</v>
      </c>
      <c r="H74" s="128" t="s">
        <v>3376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3361</v>
      </c>
      <c r="B75" s="125" t="s">
        <v>3377</v>
      </c>
      <c r="C75" s="126" t="s">
        <v>3378</v>
      </c>
      <c r="D75" s="128" t="s">
        <v>3379</v>
      </c>
      <c r="E75" s="128" t="s">
        <v>3380</v>
      </c>
      <c r="F75" s="128" t="s">
        <v>3381</v>
      </c>
      <c r="G75" s="128" t="s">
        <v>3382</v>
      </c>
      <c r="H75" s="128" t="s">
        <v>3383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3361</v>
      </c>
      <c r="B76" s="125" t="s">
        <v>3384</v>
      </c>
      <c r="C76" s="126" t="s">
        <v>3385</v>
      </c>
      <c r="D76" s="128" t="s">
        <v>3386</v>
      </c>
      <c r="E76" s="128" t="s">
        <v>3387</v>
      </c>
      <c r="F76" s="128" t="s">
        <v>3388</v>
      </c>
      <c r="G76" s="128" t="s">
        <v>3389</v>
      </c>
      <c r="H76" s="128" t="s">
        <v>3390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3361</v>
      </c>
      <c r="B77" s="125" t="s">
        <v>3391</v>
      </c>
      <c r="C77" s="126" t="s">
        <v>3392</v>
      </c>
      <c r="D77" s="128" t="s">
        <v>3393</v>
      </c>
      <c r="E77" s="128" t="s">
        <v>3394</v>
      </c>
      <c r="F77" s="128" t="s">
        <v>3395</v>
      </c>
      <c r="G77" s="128" t="s">
        <v>3389</v>
      </c>
      <c r="H77" s="128" t="s">
        <v>3396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3397</v>
      </c>
      <c r="B78" s="124"/>
      <c r="C78" s="123" t="s">
        <v>3398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3397</v>
      </c>
      <c r="B79" s="125" t="s">
        <v>3397</v>
      </c>
      <c r="C79" s="126" t="s">
        <v>3399</v>
      </c>
      <c r="D79" s="128" t="s">
        <v>3400</v>
      </c>
      <c r="E79" s="128" t="s">
        <v>3401</v>
      </c>
      <c r="F79" s="128" t="s">
        <v>3402</v>
      </c>
      <c r="G79" s="128" t="s">
        <v>3403</v>
      </c>
      <c r="H79" s="128" t="s">
        <v>3404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3397</v>
      </c>
      <c r="B80" s="125" t="s">
        <v>3405</v>
      </c>
      <c r="C80" s="126" t="s">
        <v>3406</v>
      </c>
      <c r="D80" s="128" t="s">
        <v>3407</v>
      </c>
      <c r="E80" s="128" t="s">
        <v>3408</v>
      </c>
      <c r="F80" s="128" t="s">
        <v>3409</v>
      </c>
      <c r="G80" s="128" t="s">
        <v>3410</v>
      </c>
      <c r="H80" s="128" t="s">
        <v>3411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3397</v>
      </c>
      <c r="B81" s="125" t="s">
        <v>3412</v>
      </c>
      <c r="C81" s="126" t="s">
        <v>3413</v>
      </c>
      <c r="D81" s="128" t="s">
        <v>3414</v>
      </c>
      <c r="E81" s="128" t="s">
        <v>3415</v>
      </c>
      <c r="F81" s="128" t="s">
        <v>3416</v>
      </c>
      <c r="G81" s="128" t="s">
        <v>3417</v>
      </c>
      <c r="H81" s="128" t="s">
        <v>3418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3419</v>
      </c>
      <c r="B82" s="124"/>
      <c r="C82" s="123" t="s">
        <v>3420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3419</v>
      </c>
      <c r="B83" s="125" t="s">
        <v>3421</v>
      </c>
      <c r="C83" s="126" t="s">
        <v>3422</v>
      </c>
      <c r="D83" s="128" t="s">
        <v>3423</v>
      </c>
      <c r="E83" s="128" t="s">
        <v>3424</v>
      </c>
      <c r="F83" s="128" t="s">
        <v>3425</v>
      </c>
      <c r="G83" s="128" t="s">
        <v>3426</v>
      </c>
      <c r="H83" s="128" t="s">
        <v>3427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3419</v>
      </c>
      <c r="B84" s="125" t="s">
        <v>3428</v>
      </c>
      <c r="C84" s="126" t="s">
        <v>3429</v>
      </c>
      <c r="D84" s="128" t="s">
        <v>3430</v>
      </c>
      <c r="E84" s="128" t="s">
        <v>3431</v>
      </c>
      <c r="F84" s="128" t="s">
        <v>3432</v>
      </c>
      <c r="G84" s="128" t="s">
        <v>3433</v>
      </c>
      <c r="H84" s="128" t="s">
        <v>3434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3419</v>
      </c>
      <c r="B85" s="125" t="s">
        <v>3435</v>
      </c>
      <c r="C85" s="126" t="s">
        <v>3436</v>
      </c>
      <c r="D85" s="128" t="s">
        <v>3437</v>
      </c>
      <c r="E85" s="128" t="s">
        <v>3438</v>
      </c>
      <c r="F85" s="128" t="s">
        <v>3439</v>
      </c>
      <c r="G85" s="128" t="s">
        <v>3440</v>
      </c>
      <c r="H85" s="128" t="s">
        <v>3441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3419</v>
      </c>
      <c r="B86" s="125" t="s">
        <v>3442</v>
      </c>
      <c r="C86" s="126" t="s">
        <v>3443</v>
      </c>
      <c r="D86" s="128" t="s">
        <v>3444</v>
      </c>
      <c r="E86" s="128" t="s">
        <v>3445</v>
      </c>
      <c r="F86" s="128" t="s">
        <v>3446</v>
      </c>
      <c r="G86" s="128" t="s">
        <v>3447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3448</v>
      </c>
      <c r="B87" s="124"/>
      <c r="C87" s="123" t="s">
        <v>3449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3448</v>
      </c>
      <c r="B88" s="125" t="s">
        <v>3450</v>
      </c>
      <c r="C88" s="126" t="s">
        <v>3451</v>
      </c>
      <c r="D88" s="128" t="s">
        <v>3452</v>
      </c>
      <c r="E88" s="128" t="s">
        <v>3453</v>
      </c>
      <c r="F88" s="128" t="s">
        <v>3454</v>
      </c>
      <c r="G88" s="128" t="s">
        <v>3455</v>
      </c>
      <c r="H88" s="128" t="s">
        <v>3456</v>
      </c>
      <c r="I88" s="130">
        <f>IF(COUNTIF(J88:AW88,"&lt;&gt;")=0,"",SUMPRODUCT(((Recommendations[ImplStatus]="Implemented")+(Recommendations[ImplStatus]="Compensated"))*ISNUMBER(MATCH(Recommendations[Id],J88:AW88,0)))/COUNTIF(J88:AW88,"&lt;&gt;"))</f>
        <v>0</v>
      </c>
      <c r="J88" s="132" t="s">
        <v>1332</v>
      </c>
      <c r="K88" s="132" t="s">
        <v>1337</v>
      </c>
      <c r="L88" s="132" t="s">
        <v>1342</v>
      </c>
      <c r="M88" s="132" t="s">
        <v>1347</v>
      </c>
      <c r="N88" s="132" t="s">
        <v>1351</v>
      </c>
      <c r="O88" s="132" t="s">
        <v>1356</v>
      </c>
      <c r="P88" s="132" t="s">
        <v>1361</v>
      </c>
      <c r="Q88" s="132" t="s">
        <v>1369</v>
      </c>
      <c r="R88" s="132" t="s">
        <v>1390</v>
      </c>
      <c r="S88" s="132" t="s">
        <v>1419</v>
      </c>
      <c r="T88" s="132" t="s">
        <v>1424</v>
      </c>
      <c r="U88" s="132" t="s">
        <v>1597</v>
      </c>
      <c r="V88" s="132" t="s">
        <v>1601</v>
      </c>
      <c r="W88" s="132" t="s">
        <v>1605</v>
      </c>
      <c r="X88" s="132" t="s">
        <v>1624</v>
      </c>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3448</v>
      </c>
      <c r="B89" s="125" t="s">
        <v>3457</v>
      </c>
      <c r="C89" s="126" t="s">
        <v>3458</v>
      </c>
      <c r="D89" s="128" t="s">
        <v>3459</v>
      </c>
      <c r="E89" s="128" t="s">
        <v>3460</v>
      </c>
      <c r="F89" s="128" t="s">
        <v>3461</v>
      </c>
      <c r="G89" s="128" t="s">
        <v>2985</v>
      </c>
      <c r="H89" s="128" t="s">
        <v>3462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3448</v>
      </c>
      <c r="B90" s="125" t="s">
        <v>3463</v>
      </c>
      <c r="C90" s="126" t="s">
        <v>3464</v>
      </c>
      <c r="D90" s="128" t="s">
        <v>3465</v>
      </c>
      <c r="E90" s="128" t="s">
        <v>3466</v>
      </c>
      <c r="F90" s="128" t="s">
        <v>3467</v>
      </c>
      <c r="G90" s="128" t="s">
        <v>3455</v>
      </c>
      <c r="H90" s="128" t="s">
        <v>3468</v>
      </c>
      <c r="I90" s="130">
        <f>IF(COUNTIF(J90:AW90,"&lt;&gt;")=0,"",SUMPRODUCT(((Recommendations[ImplStatus]="Implemented")+(Recommendations[ImplStatus]="Compensated"))*ISNUMBER(MATCH(Recommendations[Id],J90:AW90,0)))/COUNTIF(J90:AW90,"&lt;&gt;"))</f>
        <v>0</v>
      </c>
      <c r="J90" s="132" t="s">
        <v>1190</v>
      </c>
      <c r="K90" s="132" t="s">
        <v>1195</v>
      </c>
      <c r="L90" s="132" t="s">
        <v>1282</v>
      </c>
      <c r="M90" s="132" t="s">
        <v>1414</v>
      </c>
      <c r="N90" s="132" t="s">
        <v>1566</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3448</v>
      </c>
      <c r="B91" s="125" t="s">
        <v>3469</v>
      </c>
      <c r="C91" s="126" t="s">
        <v>3470</v>
      </c>
      <c r="D91" s="128" t="s">
        <v>3471</v>
      </c>
      <c r="E91" s="128" t="s">
        <v>3472</v>
      </c>
      <c r="F91" s="128" t="s">
        <v>3473</v>
      </c>
      <c r="G91" s="128" t="s">
        <v>2985</v>
      </c>
      <c r="H91" s="128" t="s">
        <v>3474</v>
      </c>
      <c r="I91" s="130">
        <f>IF(COUNTIF(J91:AW91,"&lt;&gt;")=0,"",SUMPRODUCT(((Recommendations[ImplStatus]="Implemented")+(Recommendations[ImplStatus]="Compensated"))*ISNUMBER(MATCH(Recommendations[Id],J91:AW91,0)))/COUNTIF(J91:AW91,"&lt;&gt;"))</f>
        <v>0</v>
      </c>
      <c r="J91" s="132" t="s">
        <v>29</v>
      </c>
      <c r="K91" s="132" t="s">
        <v>34</v>
      </c>
      <c r="L91" s="132" t="s">
        <v>68</v>
      </c>
      <c r="M91" s="132" t="s">
        <v>73</v>
      </c>
      <c r="N91" s="132" t="s">
        <v>97</v>
      </c>
      <c r="O91" s="132" t="s">
        <v>128</v>
      </c>
      <c r="P91" s="132" t="s">
        <v>158</v>
      </c>
      <c r="Q91" s="132" t="s">
        <v>163</v>
      </c>
      <c r="R91" s="132" t="s">
        <v>167</v>
      </c>
      <c r="S91" s="132" t="s">
        <v>304</v>
      </c>
      <c r="T91" s="132" t="s">
        <v>436</v>
      </c>
      <c r="U91" s="132" t="s">
        <v>1116</v>
      </c>
      <c r="V91" s="132" t="s">
        <v>1287</v>
      </c>
      <c r="W91" s="132" t="s">
        <v>1292</v>
      </c>
      <c r="X91" s="132" t="s">
        <v>1491</v>
      </c>
      <c r="Y91" s="132" t="s">
        <v>1495</v>
      </c>
      <c r="Z91" s="132" t="s">
        <v>1500</v>
      </c>
      <c r="AA91" s="132" t="s">
        <v>1589</v>
      </c>
      <c r="AB91" s="132" t="s">
        <v>1697</v>
      </c>
      <c r="AC91" s="132" t="s">
        <v>1702</v>
      </c>
      <c r="AD91" s="132" t="s">
        <v>1722</v>
      </c>
      <c r="AE91" s="132" t="s">
        <v>1727</v>
      </c>
      <c r="AF91" s="132" t="s">
        <v>1732</v>
      </c>
      <c r="AG91" s="132" t="s">
        <v>1737</v>
      </c>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3448</v>
      </c>
      <c r="B92" s="125" t="s">
        <v>3475</v>
      </c>
      <c r="C92" s="126" t="s">
        <v>3476</v>
      </c>
      <c r="D92" s="128" t="s">
        <v>3477</v>
      </c>
      <c r="E92" s="128" t="s">
        <v>3478</v>
      </c>
      <c r="F92" s="128" t="s">
        <v>3479</v>
      </c>
      <c r="G92" s="128" t="s">
        <v>2985</v>
      </c>
      <c r="H92" s="128" t="s">
        <v>3480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3448</v>
      </c>
      <c r="B93" s="125" t="s">
        <v>3481</v>
      </c>
      <c r="C93" s="126" t="s">
        <v>3482</v>
      </c>
      <c r="D93" s="128" t="s">
        <v>3483</v>
      </c>
      <c r="E93" s="128" t="s">
        <v>3484</v>
      </c>
      <c r="F93" s="128" t="s">
        <v>3485</v>
      </c>
      <c r="G93" s="128" t="s">
        <v>3486</v>
      </c>
      <c r="H93" s="128" t="s">
        <v>3487</v>
      </c>
      <c r="I93" s="130">
        <f>IF(COUNTIF(J93:AW93,"&lt;&gt;")=0,"",SUMPRODUCT(((Recommendations[ImplStatus]="Implemented")+(Recommendations[ImplStatus]="Compensated"))*ISNUMBER(MATCH(Recommendations[Id],J93:AW93,0)))/COUNTIF(J93:AW93,"&lt;&gt;"))</f>
        <v>0</v>
      </c>
      <c r="J93" s="132" t="s">
        <v>34</v>
      </c>
      <c r="K93" s="132" t="s">
        <v>202</v>
      </c>
      <c r="L93" s="132" t="s">
        <v>207</v>
      </c>
      <c r="M93" s="132" t="s">
        <v>314</v>
      </c>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3448</v>
      </c>
      <c r="B94" s="125" t="s">
        <v>3488</v>
      </c>
      <c r="C94" s="126" t="s">
        <v>3489</v>
      </c>
      <c r="D94" s="128" t="s">
        <v>3490</v>
      </c>
      <c r="E94" s="128" t="s">
        <v>3491</v>
      </c>
      <c r="F94" s="128" t="s">
        <v>3492</v>
      </c>
      <c r="G94" s="128" t="s">
        <v>3493</v>
      </c>
      <c r="H94" s="128" t="s">
        <v>3494</v>
      </c>
      <c r="I94" s="130">
        <f>IF(COUNTIF(J94:AW94,"&lt;&gt;")=0,"",SUMPRODUCT(((Recommendations[ImplStatus]="Implemented")+(Recommendations[ImplStatus]="Compensated"))*ISNUMBER(MATCH(Recommendations[Id],J94:AW94,0)))/COUNTIF(J94:AW94,"&lt;&gt;"))</f>
        <v>0</v>
      </c>
      <c r="J94" s="132" t="s">
        <v>29</v>
      </c>
      <c r="K94" s="132" t="s">
        <v>68</v>
      </c>
      <c r="L94" s="132" t="s">
        <v>73</v>
      </c>
      <c r="M94" s="132" t="s">
        <v>78</v>
      </c>
      <c r="N94" s="132" t="s">
        <v>97</v>
      </c>
      <c r="O94" s="132" t="s">
        <v>128</v>
      </c>
      <c r="P94" s="132" t="s">
        <v>163</v>
      </c>
      <c r="Q94" s="132" t="s">
        <v>167</v>
      </c>
      <c r="R94" s="132" t="s">
        <v>304</v>
      </c>
      <c r="S94" s="132" t="s">
        <v>1287</v>
      </c>
      <c r="T94" s="132" t="s">
        <v>1491</v>
      </c>
      <c r="U94" s="132" t="s">
        <v>1495</v>
      </c>
      <c r="V94" s="132" t="s">
        <v>1500</v>
      </c>
      <c r="W94" s="132" t="s">
        <v>1589</v>
      </c>
      <c r="X94" s="132" t="s">
        <v>1697</v>
      </c>
      <c r="Y94" s="132" t="s">
        <v>1702</v>
      </c>
      <c r="Z94" s="132" t="s">
        <v>1722</v>
      </c>
      <c r="AA94" s="132" t="s">
        <v>1727</v>
      </c>
      <c r="AB94" s="132" t="s">
        <v>1732</v>
      </c>
      <c r="AC94" s="132" t="s">
        <v>1737</v>
      </c>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3448</v>
      </c>
      <c r="B95" s="125" t="s">
        <v>3495</v>
      </c>
      <c r="C95" s="126" t="s">
        <v>3496</v>
      </c>
      <c r="D95" s="128" t="s">
        <v>3497</v>
      </c>
      <c r="E95" s="128" t="s">
        <v>3498</v>
      </c>
      <c r="F95" s="128" t="s">
        <v>3499</v>
      </c>
      <c r="G95" s="128" t="s">
        <v>3500</v>
      </c>
      <c r="H95" s="128" t="s">
        <v>3501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3448</v>
      </c>
      <c r="B96" s="125" t="s">
        <v>3502</v>
      </c>
      <c r="C96" s="126" t="s">
        <v>3503</v>
      </c>
      <c r="D96" s="128" t="s">
        <v>3504</v>
      </c>
      <c r="E96" s="128" t="s">
        <v>3505</v>
      </c>
      <c r="F96" s="128" t="s">
        <v>3506</v>
      </c>
      <c r="G96" s="128" t="s">
        <v>3507</v>
      </c>
      <c r="H96" s="128" t="s">
        <v>3508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3448</v>
      </c>
      <c r="B97" s="125" t="s">
        <v>3509</v>
      </c>
      <c r="C97" s="126" t="s">
        <v>3510</v>
      </c>
      <c r="D97" s="128" t="s">
        <v>3511</v>
      </c>
      <c r="E97" s="128" t="s">
        <v>3512</v>
      </c>
      <c r="F97" s="128" t="s">
        <v>3513</v>
      </c>
      <c r="G97" s="128" t="s">
        <v>3514</v>
      </c>
      <c r="H97" s="128" t="s">
        <v>3515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3516</v>
      </c>
      <c r="B98" s="124"/>
      <c r="C98" s="123" t="s">
        <v>3517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3516</v>
      </c>
      <c r="B99" s="125" t="s">
        <v>3518</v>
      </c>
      <c r="C99" s="126" t="s">
        <v>3519</v>
      </c>
      <c r="D99" s="128" t="s">
        <v>3520</v>
      </c>
      <c r="E99" s="128" t="s">
        <v>3521</v>
      </c>
      <c r="F99" s="128" t="s">
        <v>3522</v>
      </c>
      <c r="G99" s="128" t="s">
        <v>3523</v>
      </c>
      <c r="H99" s="128" t="s">
        <v>3524</v>
      </c>
      <c r="I99" s="130">
        <f>IF(COUNTIF(J99:AW99,"&lt;&gt;")=0,"",SUMPRODUCT(((Recommendations[ImplStatus]="Implemented")+(Recommendations[ImplStatus]="Compensated"))*ISNUMBER(MATCH(Recommendations[Id],J99:AW99,0)))/COUNTIF(J99:AW99,"&lt;&gt;"))</f>
        <v>0</v>
      </c>
      <c r="J99" s="132" t="s">
        <v>13</v>
      </c>
      <c r="K99" s="132" t="s">
        <v>23</v>
      </c>
      <c r="L99" s="132" t="s">
        <v>117</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3516</v>
      </c>
      <c r="B100" s="125" t="s">
        <v>3525</v>
      </c>
      <c r="C100" s="126" t="s">
        <v>3526</v>
      </c>
      <c r="D100" s="128" t="s">
        <v>3527</v>
      </c>
      <c r="E100" s="128" t="s">
        <v>3528</v>
      </c>
      <c r="F100" s="128" t="s">
        <v>3529</v>
      </c>
      <c r="G100" s="128" t="s">
        <v>3530</v>
      </c>
      <c r="H100" s="128" t="s">
        <v>3531</v>
      </c>
      <c r="I100" s="130">
        <f>IF(COUNTIF(J100:AW100,"&lt;&gt;")=0,"",SUMPRODUCT(((Recommendations[ImplStatus]="Implemented")+(Recommendations[ImplStatus]="Compensated"))*ISNUMBER(MATCH(Recommendations[Id],J100:AW100,0)))/COUNTIF(J100:AW100,"&lt;&gt;"))</f>
        <v>0</v>
      </c>
      <c r="J100" s="132" t="s">
        <v>1272</v>
      </c>
      <c r="K100" s="132" t="s">
        <v>1571</v>
      </c>
      <c r="L100" s="132" t="s">
        <v>1575</v>
      </c>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3516</v>
      </c>
      <c r="B101" s="125" t="s">
        <v>3532</v>
      </c>
      <c r="C101" s="126" t="s">
        <v>3533</v>
      </c>
      <c r="D101" s="128" t="s">
        <v>3534</v>
      </c>
      <c r="E101" s="128" t="s">
        <v>3535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3516</v>
      </c>
      <c r="B102" s="125" t="s">
        <v>3536</v>
      </c>
      <c r="C102" s="126" t="s">
        <v>3537</v>
      </c>
      <c r="D102" s="128" t="s">
        <v>3538</v>
      </c>
      <c r="E102" s="128" t="s">
        <v>3539</v>
      </c>
      <c r="F102" s="128" t="s">
        <v>3540</v>
      </c>
      <c r="G102" s="128" t="s">
        <v>3541</v>
      </c>
      <c r="H102" s="128" t="s">
        <v>3542</v>
      </c>
      <c r="I102" s="130">
        <f>IF(COUNTIF(J102:AW102,"&lt;&gt;")=0,"",SUMPRODUCT(((Recommendations[ImplStatus]="Implemented")+(Recommendations[ImplStatus]="Compensated"))*ISNUMBER(MATCH(Recommendations[Id],J102:AW102,0)))/COUNTIF(J102:AW102,"&lt;&gt;"))</f>
        <v>0</v>
      </c>
      <c r="J102" s="132" t="s">
        <v>197</v>
      </c>
      <c r="K102" s="132" t="s">
        <v>1399</v>
      </c>
      <c r="L102" s="132" t="s">
        <v>1404</v>
      </c>
      <c r="M102" s="132" t="s">
        <v>1644</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3516</v>
      </c>
      <c r="B103" s="125" t="s">
        <v>3543</v>
      </c>
      <c r="C103" s="126" t="s">
        <v>3544</v>
      </c>
      <c r="D103" s="128" t="s">
        <v>3545</v>
      </c>
      <c r="E103" s="128" t="s">
        <v>3546</v>
      </c>
      <c r="F103" s="128" t="s">
        <v>3547</v>
      </c>
      <c r="G103" s="128" t="s">
        <v>3548</v>
      </c>
      <c r="H103" s="128" t="s">
        <v>3549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3550</v>
      </c>
      <c r="B104" s="124"/>
      <c r="C104" s="123" t="s">
        <v>3551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3550</v>
      </c>
      <c r="B105" s="125" t="s">
        <v>3552</v>
      </c>
      <c r="C105" s="126" t="s">
        <v>3553</v>
      </c>
      <c r="D105" s="128" t="s">
        <v>3554</v>
      </c>
      <c r="E105" s="128" t="s">
        <v>3555</v>
      </c>
      <c r="F105" s="128" t="s">
        <v>3556</v>
      </c>
      <c r="G105" s="128" t="s">
        <v>3557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3550</v>
      </c>
      <c r="B106" s="125" t="s">
        <v>3558</v>
      </c>
      <c r="C106" s="126" t="s">
        <v>3559</v>
      </c>
      <c r="D106" s="128" t="s">
        <v>3560</v>
      </c>
      <c r="E106" s="128" t="s">
        <v>3561</v>
      </c>
      <c r="F106" s="128" t="s">
        <v>3562</v>
      </c>
      <c r="G106" s="128" t="s">
        <v>3563</v>
      </c>
      <c r="H106" s="128" t="s">
        <v>3564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3550</v>
      </c>
      <c r="B107" s="125" t="s">
        <v>3565</v>
      </c>
      <c r="C107" s="126" t="s">
        <v>3566</v>
      </c>
      <c r="D107" s="128" t="s">
        <v>3567</v>
      </c>
      <c r="E107" s="128" t="s">
        <v>3568</v>
      </c>
      <c r="F107" s="128" t="s">
        <v>3569</v>
      </c>
      <c r="G107" s="128" t="s">
        <v>3570</v>
      </c>
      <c r="H107" s="128" t="s">
        <v>3571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3572</v>
      </c>
      <c r="B108" s="124"/>
      <c r="C108" s="123" t="s">
        <v>3573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3572</v>
      </c>
      <c r="B109" s="125" t="s">
        <v>3574</v>
      </c>
      <c r="C109" s="126" t="s">
        <v>3575</v>
      </c>
      <c r="D109" s="128" t="s">
        <v>3576</v>
      </c>
      <c r="E109" s="128" t="s">
        <v>3577</v>
      </c>
      <c r="F109" s="128" t="s">
        <v>3578</v>
      </c>
      <c r="G109" s="128" t="s">
        <v>3579</v>
      </c>
      <c r="H109" s="128" t="s">
        <v>3580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3572</v>
      </c>
      <c r="B110" s="125" t="s">
        <v>3581</v>
      </c>
      <c r="C110" s="126" t="s">
        <v>3582</v>
      </c>
      <c r="D110" s="128" t="s">
        <v>3583</v>
      </c>
      <c r="E110" s="128" t="s">
        <v>3584</v>
      </c>
      <c r="F110" s="128" t="s">
        <v>3585</v>
      </c>
      <c r="G110" s="128" t="s">
        <v>3586</v>
      </c>
      <c r="H110" s="128" t="s">
        <v>3587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3572</v>
      </c>
      <c r="B111" s="125" t="s">
        <v>3588</v>
      </c>
      <c r="C111" s="126" t="s">
        <v>3589</v>
      </c>
      <c r="D111" s="128" t="s">
        <v>3590</v>
      </c>
      <c r="E111" s="128" t="s">
        <v>3591</v>
      </c>
      <c r="F111" s="128" t="s">
        <v>3592</v>
      </c>
      <c r="G111" s="128" t="s">
        <v>3593</v>
      </c>
      <c r="H111" s="128" t="s">
        <v>3594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3595</v>
      </c>
      <c r="B112" s="124"/>
      <c r="C112" s="123" t="s">
        <v>3596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3595</v>
      </c>
      <c r="B113" s="125" t="s">
        <v>3597</v>
      </c>
      <c r="C113" s="126" t="s">
        <v>3598</v>
      </c>
      <c r="D113" s="128" t="s">
        <v>3599</v>
      </c>
      <c r="E113" s="128" t="s">
        <v>3600</v>
      </c>
      <c r="F113" s="128" t="s">
        <v>3601</v>
      </c>
      <c r="G113" s="128" t="s">
        <v>3602</v>
      </c>
      <c r="H113" s="128" t="s">
        <v>3603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3595</v>
      </c>
      <c r="B114" s="125" t="s">
        <v>3604</v>
      </c>
      <c r="C114" s="126" t="s">
        <v>3605</v>
      </c>
      <c r="D114" s="128" t="s">
        <v>3606</v>
      </c>
      <c r="E114" s="128" t="s">
        <v>3607</v>
      </c>
      <c r="F114" s="128" t="s">
        <v>3608</v>
      </c>
      <c r="G114" s="128" t="s">
        <v>3602</v>
      </c>
      <c r="H114" s="128" t="s">
        <v>3609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3595</v>
      </c>
      <c r="B115" s="133" t="s">
        <v>3610</v>
      </c>
      <c r="C115" s="134" t="s">
        <v>3611</v>
      </c>
      <c r="D115" s="135" t="s">
        <v>3612</v>
      </c>
      <c r="E115" s="135" t="s">
        <v>3613</v>
      </c>
      <c r="F115" s="135" t="s">
        <v>3614</v>
      </c>
      <c r="G115" s="135" t="s">
        <v>3615</v>
      </c>
      <c r="H115" s="135" t="s">
        <v>3616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1741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IFERROR(INDEX('Recommendations'!$G$2:$G$367, MATCH(J2,'Recommendations'!$A$2:$A$367,0))="Implemented", FALSE))</xm:f>
            <x14:dxf>
              <font>
                <color rgb="FF000000"/>
              </font>
              <fill>
                <patternFill>
                  <bgColor rgb="FF3C7D22"/>
                </patternFill>
              </fill>
            </x14:dxf>
          </x14:cfRule>
          <x14:cfRule type="expression" priority="2" id="{00000000-000E-0000-0600-000002000000}">
            <xm:f>AND(J2&lt;&gt;"", IFERROR(INDEX('Recommendations'!$G$2:$G$367, MATCH(J2,'Recommendations'!$A$2:$A$367,0))="Compensated", FALSE))</xm:f>
            <x14:dxf>
              <font>
                <color rgb="FF000000"/>
              </font>
              <fill>
                <patternFill>
                  <bgColor rgb="FFC6E0B4"/>
                </patternFill>
              </fill>
            </x14:dxf>
          </x14:cfRule>
          <x14:cfRule type="expression" priority="3" id="{00000000-000E-0000-0600-000003000000}">
            <xm:f>AND(J2&lt;&gt;"", IFERROR(INDEX('Recommendations'!$G$2:$G$367, MATCH(J2,'Recommendations'!$A$2:$A$367,0))="Testing", FALSE))</xm:f>
            <x14:dxf>
              <font>
                <color rgb="FF000000"/>
              </font>
              <fill>
                <patternFill>
                  <bgColor rgb="FFFFC000"/>
                </patternFill>
              </fill>
            </x14:dxf>
          </x14:cfRule>
          <x14:cfRule type="expression" priority="4" id="{00000000-000E-0000-0600-000004000000}">
            <xm:f>AND(J2&lt;&gt;"", IFERROR(INDEX('Recommendations'!$G$2:$G$367, MATCH(J2,'Recommendations'!$A$2:$A$367,0))="Failed", FALSE))</xm:f>
            <x14:dxf>
              <font>
                <color rgb="FF000000"/>
              </font>
              <fill>
                <patternFill>
                  <bgColor rgb="FFD82891"/>
                </patternFill>
              </fill>
            </x14:dxf>
          </x14:cfRule>
          <x14:cfRule type="expression" priority="5" id="{00000000-000E-0000-0600-000005000000}">
            <xm:f>AND(J2&lt;&gt;"", IFERROR(INDEX('Recommendations'!$G$2:$G$367, MATCH(J2,'Recommendations'!$A$2:$A$367,0))="Risk Accepted", FALSE))</xm:f>
            <x14:dxf>
              <font>
                <color rgb="FF000000"/>
              </font>
              <fill>
                <patternFill>
                  <bgColor rgb="FFD9D9D9"/>
                </patternFill>
              </fill>
            </x14:dxf>
          </x14:cfRule>
          <x14:cfRule type="expression" priority="6" id="{00000000-000E-0000-0600-000006000000}">
            <xm:f>AND(J2&lt;&gt;"", IFERROR(INDEX('Recommendations'!$G$2:$G$367, MATCH(J2,'Recommendations'!$A$2:$A$367,0))="N/A",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3617</v>
      </c>
      <c r="B1" s="184" t="s">
        <v>3618</v>
      </c>
      <c r="C1" s="184" t="s">
        <v>0</v>
      </c>
      <c r="D1" s="184" t="s">
        <v>3619</v>
      </c>
      <c r="E1" s="184" t="s">
        <v>3620</v>
      </c>
      <c r="F1" s="184" t="s">
        <v>3621</v>
      </c>
      <c r="G1" s="184" t="s">
        <v>1986</v>
      </c>
      <c r="H1" s="184" t="s">
        <v>1987</v>
      </c>
      <c r="I1" s="184" t="s">
        <v>1988</v>
      </c>
      <c r="J1" s="184" t="s">
        <v>1989</v>
      </c>
      <c r="K1" s="184" t="s">
        <v>1990</v>
      </c>
      <c r="L1" s="184" t="s">
        <v>1991</v>
      </c>
      <c r="M1" s="184" t="s">
        <v>1992</v>
      </c>
      <c r="N1" s="184" t="s">
        <v>1993</v>
      </c>
      <c r="O1" s="184" t="s">
        <v>1994</v>
      </c>
      <c r="P1" s="184" t="s">
        <v>1995</v>
      </c>
      <c r="Q1" s="184" t="s">
        <v>1996</v>
      </c>
      <c r="R1" s="184" t="s">
        <v>1997</v>
      </c>
      <c r="S1" s="184" t="s">
        <v>1998</v>
      </c>
      <c r="T1" s="184" t="s">
        <v>1999</v>
      </c>
      <c r="U1" s="184" t="s">
        <v>2000</v>
      </c>
      <c r="V1" s="184" t="s">
        <v>2001</v>
      </c>
      <c r="W1" s="184" t="s">
        <v>2002</v>
      </c>
      <c r="X1" s="184" t="s">
        <v>2003</v>
      </c>
      <c r="Y1" s="184" t="s">
        <v>2004</v>
      </c>
      <c r="Z1" s="184" t="s">
        <v>2005</v>
      </c>
      <c r="AA1" s="184" t="s">
        <v>2006</v>
      </c>
      <c r="AB1" s="184" t="s">
        <v>2007</v>
      </c>
      <c r="AC1" s="184" t="s">
        <v>2008</v>
      </c>
      <c r="AD1" s="184" t="s">
        <v>2009</v>
      </c>
      <c r="AE1" s="184" t="s">
        <v>2010</v>
      </c>
      <c r="AF1" s="184" t="s">
        <v>2011</v>
      </c>
      <c r="AG1" s="184" t="s">
        <v>2012</v>
      </c>
      <c r="AH1" s="184" t="s">
        <v>2013</v>
      </c>
      <c r="AI1" s="184" t="s">
        <v>2014</v>
      </c>
      <c r="AJ1" s="184" t="s">
        <v>2015</v>
      </c>
      <c r="AK1" s="184" t="s">
        <v>2016</v>
      </c>
      <c r="AL1" s="184" t="s">
        <v>2017</v>
      </c>
      <c r="AM1" s="184" t="s">
        <v>2018</v>
      </c>
      <c r="AN1" s="184" t="s">
        <v>2019</v>
      </c>
      <c r="AO1" s="184" t="s">
        <v>2020</v>
      </c>
      <c r="AP1" s="184" t="s">
        <v>2021</v>
      </c>
      <c r="AQ1" s="184" t="s">
        <v>2022</v>
      </c>
      <c r="AR1" s="184" t="s">
        <v>2023</v>
      </c>
      <c r="AS1" s="184" t="s">
        <v>2024</v>
      </c>
      <c r="AT1" s="184" t="s">
        <v>2025</v>
      </c>
      <c r="AU1" s="185" t="s">
        <v>2026</v>
      </c>
    </row>
    <row r="2" spans="1:47" ht="60" customHeight="1" outlineLevel="1" x14ac:dyDescent="0.35">
      <c r="A2" s="175" t="s">
        <v>3622</v>
      </c>
      <c r="B2" s="149" t="s">
        <v>19</v>
      </c>
      <c r="C2" s="147" t="s">
        <v>3623</v>
      </c>
      <c r="D2" s="153" t="s">
        <v>3624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3622</v>
      </c>
      <c r="B3" s="150" t="s">
        <v>3625</v>
      </c>
      <c r="C3" s="148" t="s">
        <v>3626</v>
      </c>
      <c r="D3" s="154" t="s">
        <v>3627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3622</v>
      </c>
      <c r="B4" s="151" t="s">
        <v>3625</v>
      </c>
      <c r="C4" s="152" t="s">
        <v>3628</v>
      </c>
      <c r="D4" s="155" t="s">
        <v>3629</v>
      </c>
      <c r="E4" s="158" t="s">
        <v>3630</v>
      </c>
      <c r="F4" s="161" t="s">
        <v>3631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3622</v>
      </c>
      <c r="B5" s="151" t="s">
        <v>3625</v>
      </c>
      <c r="C5" s="152" t="s">
        <v>3632</v>
      </c>
      <c r="D5" s="155" t="s">
        <v>3633</v>
      </c>
      <c r="E5" s="158" t="s">
        <v>3634</v>
      </c>
      <c r="F5" s="161" t="s">
        <v>3635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3622</v>
      </c>
      <c r="B6" s="151" t="s">
        <v>3625</v>
      </c>
      <c r="C6" s="152" t="s">
        <v>3636</v>
      </c>
      <c r="D6" s="155" t="s">
        <v>3637</v>
      </c>
      <c r="E6" s="158" t="s">
        <v>3638</v>
      </c>
      <c r="F6" s="161" t="s">
        <v>3635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3622</v>
      </c>
      <c r="B7" s="151" t="s">
        <v>3625</v>
      </c>
      <c r="C7" s="152" t="s">
        <v>3639</v>
      </c>
      <c r="D7" s="155" t="s">
        <v>3640</v>
      </c>
      <c r="E7" s="158" t="s">
        <v>3641</v>
      </c>
      <c r="F7" s="161" t="s">
        <v>3635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3622</v>
      </c>
      <c r="B8" s="151" t="s">
        <v>3625</v>
      </c>
      <c r="C8" s="152" t="s">
        <v>3642</v>
      </c>
      <c r="D8" s="155" t="s">
        <v>3643</v>
      </c>
      <c r="E8" s="158" t="s">
        <v>3644</v>
      </c>
      <c r="F8" s="161" t="s">
        <v>3645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3622</v>
      </c>
      <c r="B9" s="150" t="s">
        <v>3646</v>
      </c>
      <c r="C9" s="148" t="s">
        <v>3647</v>
      </c>
      <c r="D9" s="154" t="s">
        <v>3648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3622</v>
      </c>
      <c r="B10" s="151" t="s">
        <v>3646</v>
      </c>
      <c r="C10" s="152" t="s">
        <v>3649</v>
      </c>
      <c r="D10" s="155" t="s">
        <v>3650</v>
      </c>
      <c r="E10" s="158" t="s">
        <v>3651</v>
      </c>
      <c r="F10" s="161" t="s">
        <v>3631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3622</v>
      </c>
      <c r="B11" s="151" t="s">
        <v>3646</v>
      </c>
      <c r="C11" s="152" t="s">
        <v>3652</v>
      </c>
      <c r="D11" s="155" t="s">
        <v>3653</v>
      </c>
      <c r="E11" s="158" t="s">
        <v>3654</v>
      </c>
      <c r="F11" s="161" t="s">
        <v>3631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3622</v>
      </c>
      <c r="B12" s="151" t="s">
        <v>3646</v>
      </c>
      <c r="C12" s="152" t="s">
        <v>3655</v>
      </c>
      <c r="D12" s="155" t="s">
        <v>3656</v>
      </c>
      <c r="E12" s="158" t="s">
        <v>3657</v>
      </c>
      <c r="F12" s="161" t="s">
        <v>3631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3622</v>
      </c>
      <c r="B13" s="150" t="s">
        <v>3658</v>
      </c>
      <c r="C13" s="148" t="s">
        <v>3659</v>
      </c>
      <c r="D13" s="154" t="s">
        <v>3660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3622</v>
      </c>
      <c r="B14" s="151" t="s">
        <v>3658</v>
      </c>
      <c r="C14" s="152" t="s">
        <v>3661</v>
      </c>
      <c r="D14" s="155" t="s">
        <v>3662</v>
      </c>
      <c r="E14" s="158" t="s">
        <v>3663</v>
      </c>
      <c r="F14" s="161" t="s">
        <v>3631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3622</v>
      </c>
      <c r="B15" s="151" t="s">
        <v>3658</v>
      </c>
      <c r="C15" s="152" t="s">
        <v>3664</v>
      </c>
      <c r="D15" s="155" t="s">
        <v>3665</v>
      </c>
      <c r="E15" s="158" t="s">
        <v>3666</v>
      </c>
      <c r="F15" s="161" t="s">
        <v>3631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3622</v>
      </c>
      <c r="B16" s="150" t="s">
        <v>3667</v>
      </c>
      <c r="C16" s="148" t="s">
        <v>3668</v>
      </c>
      <c r="D16" s="154" t="s">
        <v>3669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3622</v>
      </c>
      <c r="B17" s="151" t="s">
        <v>3667</v>
      </c>
      <c r="C17" s="152" t="s">
        <v>3670</v>
      </c>
      <c r="D17" s="155" t="s">
        <v>3671</v>
      </c>
      <c r="E17" s="158" t="s">
        <v>3672</v>
      </c>
      <c r="F17" s="161" t="s">
        <v>3631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3622</v>
      </c>
      <c r="B18" s="151" t="s">
        <v>3667</v>
      </c>
      <c r="C18" s="152" t="s">
        <v>3673</v>
      </c>
      <c r="D18" s="155" t="s">
        <v>3674</v>
      </c>
      <c r="E18" s="158" t="s">
        <v>3675</v>
      </c>
      <c r="F18" s="161" t="s">
        <v>3635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3622</v>
      </c>
      <c r="B19" s="151" t="s">
        <v>3667</v>
      </c>
      <c r="C19" s="152" t="s">
        <v>3676</v>
      </c>
      <c r="D19" s="155" t="s">
        <v>3677</v>
      </c>
      <c r="E19" s="158" t="s">
        <v>3678</v>
      </c>
      <c r="F19" s="161" t="s">
        <v>3631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3622</v>
      </c>
      <c r="B20" s="151" t="s">
        <v>3667</v>
      </c>
      <c r="C20" s="152" t="s">
        <v>3679</v>
      </c>
      <c r="D20" s="155" t="s">
        <v>3680</v>
      </c>
      <c r="E20" s="158" t="s">
        <v>3681</v>
      </c>
      <c r="F20" s="161" t="s">
        <v>3631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3622</v>
      </c>
      <c r="B21" s="151" t="s">
        <v>3667</v>
      </c>
      <c r="C21" s="152" t="s">
        <v>3682</v>
      </c>
      <c r="D21" s="155" t="s">
        <v>3683</v>
      </c>
      <c r="E21" s="158" t="s">
        <v>3684</v>
      </c>
      <c r="F21" s="161" t="s">
        <v>3635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3622</v>
      </c>
      <c r="B22" s="151" t="s">
        <v>3667</v>
      </c>
      <c r="C22" s="152" t="s">
        <v>3685</v>
      </c>
      <c r="D22" s="155" t="s">
        <v>3686</v>
      </c>
      <c r="E22" s="158" t="s">
        <v>3687</v>
      </c>
      <c r="F22" s="161" t="s">
        <v>3631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3622</v>
      </c>
      <c r="B23" s="151" t="s">
        <v>3667</v>
      </c>
      <c r="C23" s="152" t="s">
        <v>3688</v>
      </c>
      <c r="D23" s="155" t="s">
        <v>3689</v>
      </c>
      <c r="E23" s="158" t="s">
        <v>3690</v>
      </c>
      <c r="F23" s="161" t="s">
        <v>3631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3622</v>
      </c>
      <c r="B24" s="150" t="s">
        <v>3691</v>
      </c>
      <c r="C24" s="148" t="s">
        <v>3692</v>
      </c>
      <c r="D24" s="154" t="s">
        <v>3693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3622</v>
      </c>
      <c r="B25" s="151" t="s">
        <v>3691</v>
      </c>
      <c r="C25" s="152" t="s">
        <v>3694</v>
      </c>
      <c r="D25" s="155" t="s">
        <v>3695</v>
      </c>
      <c r="E25" s="158" t="s">
        <v>3696</v>
      </c>
      <c r="F25" s="161" t="s">
        <v>3631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3622</v>
      </c>
      <c r="B26" s="151" t="s">
        <v>3691</v>
      </c>
      <c r="C26" s="152" t="s">
        <v>3697</v>
      </c>
      <c r="D26" s="155" t="s">
        <v>3698</v>
      </c>
      <c r="E26" s="158" t="s">
        <v>3699</v>
      </c>
      <c r="F26" s="161" t="s">
        <v>3631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3622</v>
      </c>
      <c r="B27" s="151" t="s">
        <v>3691</v>
      </c>
      <c r="C27" s="152" t="s">
        <v>3700</v>
      </c>
      <c r="D27" s="155" t="s">
        <v>3701</v>
      </c>
      <c r="E27" s="158" t="s">
        <v>3702</v>
      </c>
      <c r="F27" s="161" t="s">
        <v>3635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3622</v>
      </c>
      <c r="B28" s="151" t="s">
        <v>3691</v>
      </c>
      <c r="C28" s="152" t="s">
        <v>3703</v>
      </c>
      <c r="D28" s="155" t="s">
        <v>3704</v>
      </c>
      <c r="E28" s="158" t="s">
        <v>3705</v>
      </c>
      <c r="F28" s="161" t="s">
        <v>3631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3622</v>
      </c>
      <c r="B29" s="150" t="s">
        <v>3706</v>
      </c>
      <c r="C29" s="148" t="s">
        <v>3707</v>
      </c>
      <c r="D29" s="154" t="s">
        <v>3708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3622</v>
      </c>
      <c r="B30" s="151" t="s">
        <v>3706</v>
      </c>
      <c r="C30" s="152" t="s">
        <v>3709</v>
      </c>
      <c r="D30" s="155" t="s">
        <v>3710</v>
      </c>
      <c r="E30" s="158" t="s">
        <v>3711</v>
      </c>
      <c r="F30" s="161" t="s">
        <v>3645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3622</v>
      </c>
      <c r="B31" s="151" t="s">
        <v>3706</v>
      </c>
      <c r="C31" s="152" t="s">
        <v>3712</v>
      </c>
      <c r="D31" s="155" t="s">
        <v>3713</v>
      </c>
      <c r="E31" s="158" t="s">
        <v>3714</v>
      </c>
      <c r="F31" s="161" t="s">
        <v>3645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3622</v>
      </c>
      <c r="B32" s="151" t="s">
        <v>3706</v>
      </c>
      <c r="C32" s="152" t="s">
        <v>3715</v>
      </c>
      <c r="D32" s="155" t="s">
        <v>3716</v>
      </c>
      <c r="E32" s="158" t="s">
        <v>3717</v>
      </c>
      <c r="F32" s="161" t="s">
        <v>3645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3622</v>
      </c>
      <c r="B33" s="151" t="s">
        <v>3706</v>
      </c>
      <c r="C33" s="152" t="s">
        <v>3718</v>
      </c>
      <c r="D33" s="155" t="s">
        <v>3719</v>
      </c>
      <c r="E33" s="158" t="s">
        <v>3720</v>
      </c>
      <c r="F33" s="161" t="s">
        <v>3645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3622</v>
      </c>
      <c r="B34" s="151" t="s">
        <v>3706</v>
      </c>
      <c r="C34" s="152" t="s">
        <v>3721</v>
      </c>
      <c r="D34" s="155" t="s">
        <v>3722</v>
      </c>
      <c r="E34" s="158" t="s">
        <v>3723</v>
      </c>
      <c r="F34" s="161" t="s">
        <v>3645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3622</v>
      </c>
      <c r="B35" s="151" t="s">
        <v>3706</v>
      </c>
      <c r="C35" s="152" t="s">
        <v>3724</v>
      </c>
      <c r="D35" s="155" t="s">
        <v>3725</v>
      </c>
      <c r="E35" s="158" t="s">
        <v>3726</v>
      </c>
      <c r="F35" s="161" t="s">
        <v>3645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3622</v>
      </c>
      <c r="B36" s="151" t="s">
        <v>3706</v>
      </c>
      <c r="C36" s="152" t="s">
        <v>3727</v>
      </c>
      <c r="D36" s="155" t="s">
        <v>3728</v>
      </c>
      <c r="E36" s="158" t="s">
        <v>3729</v>
      </c>
      <c r="F36" s="161" t="s">
        <v>3645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3622</v>
      </c>
      <c r="B37" s="151" t="s">
        <v>3706</v>
      </c>
      <c r="C37" s="152" t="s">
        <v>3730</v>
      </c>
      <c r="D37" s="155" t="s">
        <v>3731</v>
      </c>
      <c r="E37" s="158" t="s">
        <v>3732</v>
      </c>
      <c r="F37" s="161" t="s">
        <v>3645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3622</v>
      </c>
      <c r="B38" s="151" t="s">
        <v>3706</v>
      </c>
      <c r="C38" s="152" t="s">
        <v>3733</v>
      </c>
      <c r="D38" s="155" t="s">
        <v>3734</v>
      </c>
      <c r="E38" s="158" t="s">
        <v>3735</v>
      </c>
      <c r="F38" s="161" t="s">
        <v>3645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3622</v>
      </c>
      <c r="B39" s="151" t="s">
        <v>3706</v>
      </c>
      <c r="C39" s="152" t="s">
        <v>3736</v>
      </c>
      <c r="D39" s="155" t="s">
        <v>3737</v>
      </c>
      <c r="E39" s="158" t="s">
        <v>3738</v>
      </c>
      <c r="F39" s="161" t="s">
        <v>3645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3739</v>
      </c>
      <c r="B40" s="149" t="s">
        <v>19</v>
      </c>
      <c r="C40" s="147" t="s">
        <v>3740</v>
      </c>
      <c r="D40" s="153" t="s">
        <v>3741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3739</v>
      </c>
      <c r="B41" s="150" t="s">
        <v>3742</v>
      </c>
      <c r="C41" s="148" t="s">
        <v>3743</v>
      </c>
      <c r="D41" s="154" t="s">
        <v>3744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3739</v>
      </c>
      <c r="B42" s="151" t="s">
        <v>3742</v>
      </c>
      <c r="C42" s="152" t="s">
        <v>3745</v>
      </c>
      <c r="D42" s="155" t="s">
        <v>3746</v>
      </c>
      <c r="E42" s="158" t="s">
        <v>3747</v>
      </c>
      <c r="F42" s="161" t="s">
        <v>3631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3739</v>
      </c>
      <c r="B43" s="151" t="s">
        <v>3742</v>
      </c>
      <c r="C43" s="152" t="s">
        <v>3748</v>
      </c>
      <c r="D43" s="155" t="s">
        <v>3749</v>
      </c>
      <c r="E43" s="158" t="s">
        <v>3750</v>
      </c>
      <c r="F43" s="161" t="s">
        <v>3631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3739</v>
      </c>
      <c r="B44" s="151" t="s">
        <v>3742</v>
      </c>
      <c r="C44" s="152" t="s">
        <v>3751</v>
      </c>
      <c r="D44" s="155" t="s">
        <v>3752</v>
      </c>
      <c r="E44" s="158" t="s">
        <v>3753</v>
      </c>
      <c r="F44" s="161" t="s">
        <v>3635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3739</v>
      </c>
      <c r="B45" s="151" t="s">
        <v>3742</v>
      </c>
      <c r="C45" s="152" t="s">
        <v>3754</v>
      </c>
      <c r="D45" s="155" t="s">
        <v>3755</v>
      </c>
      <c r="E45" s="158" t="s">
        <v>3756</v>
      </c>
      <c r="F45" s="161" t="s">
        <v>3645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3739</v>
      </c>
      <c r="B46" s="151" t="s">
        <v>3742</v>
      </c>
      <c r="C46" s="152" t="s">
        <v>3757</v>
      </c>
      <c r="D46" s="155" t="s">
        <v>3758</v>
      </c>
      <c r="E46" s="158" t="s">
        <v>3759</v>
      </c>
      <c r="F46" s="161" t="s">
        <v>3631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3739</v>
      </c>
      <c r="B47" s="151" t="s">
        <v>3742</v>
      </c>
      <c r="C47" s="152" t="s">
        <v>3760</v>
      </c>
      <c r="D47" s="155" t="s">
        <v>3761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3739</v>
      </c>
      <c r="B48" s="151" t="s">
        <v>3742</v>
      </c>
      <c r="C48" s="152" t="s">
        <v>3762</v>
      </c>
      <c r="D48" s="155" t="s">
        <v>3763</v>
      </c>
      <c r="E48" s="158" t="s">
        <v>3764</v>
      </c>
      <c r="F48" s="161" t="s">
        <v>3631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3739</v>
      </c>
      <c r="B49" s="151" t="s">
        <v>3742</v>
      </c>
      <c r="C49" s="152" t="s">
        <v>3765</v>
      </c>
      <c r="D49" s="155" t="s">
        <v>3766</v>
      </c>
      <c r="E49" s="158" t="s">
        <v>3767</v>
      </c>
      <c r="F49" s="161" t="s">
        <v>3635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3739</v>
      </c>
      <c r="B50" s="150" t="s">
        <v>3768</v>
      </c>
      <c r="C50" s="148" t="s">
        <v>3769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3739</v>
      </c>
      <c r="B51" s="151" t="s">
        <v>3768</v>
      </c>
      <c r="C51" s="152" t="s">
        <v>3770</v>
      </c>
      <c r="D51" s="155" t="s">
        <v>3771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3739</v>
      </c>
      <c r="B52" s="151" t="s">
        <v>3768</v>
      </c>
      <c r="C52" s="152" t="s">
        <v>3772</v>
      </c>
      <c r="D52" s="155" t="s">
        <v>3773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3739</v>
      </c>
      <c r="B53" s="151" t="s">
        <v>3768</v>
      </c>
      <c r="C53" s="152" t="s">
        <v>3774</v>
      </c>
      <c r="D53" s="155" t="s">
        <v>3775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3739</v>
      </c>
      <c r="B54" s="151" t="s">
        <v>3768</v>
      </c>
      <c r="C54" s="152" t="s">
        <v>3776</v>
      </c>
      <c r="D54" s="155" t="s">
        <v>3777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3739</v>
      </c>
      <c r="B55" s="151" t="s">
        <v>3768</v>
      </c>
      <c r="C55" s="152" t="s">
        <v>3778</v>
      </c>
      <c r="D55" s="155" t="s">
        <v>3779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3739</v>
      </c>
      <c r="B56" s="150" t="s">
        <v>1893</v>
      </c>
      <c r="C56" s="148" t="s">
        <v>3780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3739</v>
      </c>
      <c r="B57" s="151" t="s">
        <v>1893</v>
      </c>
      <c r="C57" s="152" t="s">
        <v>3781</v>
      </c>
      <c r="D57" s="155" t="s">
        <v>3782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3739</v>
      </c>
      <c r="B58" s="151" t="s">
        <v>1893</v>
      </c>
      <c r="C58" s="152" t="s">
        <v>3783</v>
      </c>
      <c r="D58" s="155" t="s">
        <v>3784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3739</v>
      </c>
      <c r="B59" s="151" t="s">
        <v>1893</v>
      </c>
      <c r="C59" s="152" t="s">
        <v>3785</v>
      </c>
      <c r="D59" s="155" t="s">
        <v>3786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3739</v>
      </c>
      <c r="B60" s="151" t="s">
        <v>1893</v>
      </c>
      <c r="C60" s="152" t="s">
        <v>3787</v>
      </c>
      <c r="D60" s="155" t="s">
        <v>3788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3739</v>
      </c>
      <c r="B61" s="150" t="s">
        <v>3789</v>
      </c>
      <c r="C61" s="148" t="s">
        <v>3790</v>
      </c>
      <c r="D61" s="154" t="s">
        <v>3791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3739</v>
      </c>
      <c r="B62" s="151" t="s">
        <v>3789</v>
      </c>
      <c r="C62" s="152" t="s">
        <v>3792</v>
      </c>
      <c r="D62" s="155" t="s">
        <v>3793</v>
      </c>
      <c r="E62" s="158" t="s">
        <v>3794</v>
      </c>
      <c r="F62" s="161" t="s">
        <v>3631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3739</v>
      </c>
      <c r="B63" s="151" t="s">
        <v>3789</v>
      </c>
      <c r="C63" s="152" t="s">
        <v>3795</v>
      </c>
      <c r="D63" s="155" t="s">
        <v>3796</v>
      </c>
      <c r="E63" s="158" t="s">
        <v>3797</v>
      </c>
      <c r="F63" s="161" t="s">
        <v>3635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3739</v>
      </c>
      <c r="B64" s="151" t="s">
        <v>3789</v>
      </c>
      <c r="C64" s="152" t="s">
        <v>3798</v>
      </c>
      <c r="D64" s="155" t="s">
        <v>3799</v>
      </c>
      <c r="E64" s="158" t="s">
        <v>3800</v>
      </c>
      <c r="F64" s="161" t="s">
        <v>3631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3739</v>
      </c>
      <c r="B65" s="151" t="s">
        <v>3789</v>
      </c>
      <c r="C65" s="152" t="s">
        <v>3801</v>
      </c>
      <c r="D65" s="155" t="s">
        <v>3802</v>
      </c>
      <c r="E65" s="158" t="s">
        <v>3803</v>
      </c>
      <c r="F65" s="161" t="s">
        <v>3631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3739</v>
      </c>
      <c r="B66" s="150" t="s">
        <v>3397</v>
      </c>
      <c r="C66" s="148" t="s">
        <v>3804</v>
      </c>
      <c r="D66" s="154" t="s">
        <v>3805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3739</v>
      </c>
      <c r="B67" s="151" t="s">
        <v>3397</v>
      </c>
      <c r="C67" s="152" t="s">
        <v>3806</v>
      </c>
      <c r="D67" s="155" t="s">
        <v>3807</v>
      </c>
      <c r="E67" s="158" t="s">
        <v>3808</v>
      </c>
      <c r="F67" s="161" t="s">
        <v>3631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3739</v>
      </c>
      <c r="B68" s="151" t="s">
        <v>3397</v>
      </c>
      <c r="C68" s="152" t="s">
        <v>3809</v>
      </c>
      <c r="D68" s="155" t="s">
        <v>3810</v>
      </c>
      <c r="E68" s="158" t="s">
        <v>3811</v>
      </c>
      <c r="F68" s="161" t="s">
        <v>3631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3739</v>
      </c>
      <c r="B69" s="151" t="s">
        <v>3397</v>
      </c>
      <c r="C69" s="152" t="s">
        <v>3812</v>
      </c>
      <c r="D69" s="155" t="s">
        <v>3813</v>
      </c>
      <c r="E69" s="158" t="s">
        <v>3814</v>
      </c>
      <c r="F69" s="161" t="s">
        <v>3635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3739</v>
      </c>
      <c r="B70" s="151" t="s">
        <v>3397</v>
      </c>
      <c r="C70" s="152" t="s">
        <v>3815</v>
      </c>
      <c r="D70" s="155" t="s">
        <v>3816</v>
      </c>
      <c r="E70" s="158" t="s">
        <v>3817</v>
      </c>
      <c r="F70" s="161" t="s">
        <v>3631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3739</v>
      </c>
      <c r="B71" s="151" t="s">
        <v>3397</v>
      </c>
      <c r="C71" s="152" t="s">
        <v>3818</v>
      </c>
      <c r="D71" s="155" t="s">
        <v>3819</v>
      </c>
      <c r="E71" s="158" t="s">
        <v>3820</v>
      </c>
      <c r="F71" s="161" t="s">
        <v>3631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3739</v>
      </c>
      <c r="B72" s="151" t="s">
        <v>3397</v>
      </c>
      <c r="C72" s="152" t="s">
        <v>3821</v>
      </c>
      <c r="D72" s="155" t="s">
        <v>3822</v>
      </c>
      <c r="E72" s="158" t="s">
        <v>3823</v>
      </c>
      <c r="F72" s="161" t="s">
        <v>3631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3739</v>
      </c>
      <c r="B73" s="151" t="s">
        <v>3397</v>
      </c>
      <c r="C73" s="152" t="s">
        <v>3824</v>
      </c>
      <c r="D73" s="155" t="s">
        <v>3825</v>
      </c>
      <c r="E73" s="158" t="s">
        <v>3826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3739</v>
      </c>
      <c r="B74" s="151" t="s">
        <v>3397</v>
      </c>
      <c r="C74" s="152" t="s">
        <v>3827</v>
      </c>
      <c r="D74" s="155" t="s">
        <v>3828</v>
      </c>
      <c r="E74" s="158" t="s">
        <v>3829</v>
      </c>
      <c r="F74" s="161" t="s">
        <v>3635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3739</v>
      </c>
      <c r="B75" s="151" t="s">
        <v>3397</v>
      </c>
      <c r="C75" s="152" t="s">
        <v>3830</v>
      </c>
      <c r="D75" s="155" t="s">
        <v>3831</v>
      </c>
      <c r="E75" s="158" t="s">
        <v>3832</v>
      </c>
      <c r="F75" s="161" t="s">
        <v>3645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3739</v>
      </c>
      <c r="B76" s="151" t="s">
        <v>3397</v>
      </c>
      <c r="C76" s="152" t="s">
        <v>3833</v>
      </c>
      <c r="D76" s="155" t="s">
        <v>3834</v>
      </c>
      <c r="E76" s="158" t="s">
        <v>3835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3739</v>
      </c>
      <c r="B77" s="150" t="s">
        <v>3667</v>
      </c>
      <c r="C77" s="148" t="s">
        <v>3836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3739</v>
      </c>
      <c r="B78" s="151" t="s">
        <v>3667</v>
      </c>
      <c r="C78" s="152" t="s">
        <v>3837</v>
      </c>
      <c r="D78" s="155" t="s">
        <v>3838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3739</v>
      </c>
      <c r="B79" s="151" t="s">
        <v>3667</v>
      </c>
      <c r="C79" s="152" t="s">
        <v>3839</v>
      </c>
      <c r="D79" s="155" t="s">
        <v>3840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3739</v>
      </c>
      <c r="B80" s="151" t="s">
        <v>3667</v>
      </c>
      <c r="C80" s="152" t="s">
        <v>3841</v>
      </c>
      <c r="D80" s="155" t="s">
        <v>3842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3739</v>
      </c>
      <c r="B81" s="150" t="s">
        <v>3595</v>
      </c>
      <c r="C81" s="148" t="s">
        <v>3843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3739</v>
      </c>
      <c r="B82" s="151" t="s">
        <v>3595</v>
      </c>
      <c r="C82" s="152" t="s">
        <v>3844</v>
      </c>
      <c r="D82" s="155" t="s">
        <v>3845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3739</v>
      </c>
      <c r="B83" s="151" t="s">
        <v>3595</v>
      </c>
      <c r="C83" s="152" t="s">
        <v>3846</v>
      </c>
      <c r="D83" s="155" t="s">
        <v>3847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3739</v>
      </c>
      <c r="B84" s="151" t="s">
        <v>3595</v>
      </c>
      <c r="C84" s="152" t="s">
        <v>3848</v>
      </c>
      <c r="D84" s="155" t="s">
        <v>3849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3739</v>
      </c>
      <c r="B85" s="151" t="s">
        <v>3595</v>
      </c>
      <c r="C85" s="152" t="s">
        <v>3850</v>
      </c>
      <c r="D85" s="155" t="s">
        <v>3851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3739</v>
      </c>
      <c r="B86" s="151" t="s">
        <v>3595</v>
      </c>
      <c r="C86" s="152" t="s">
        <v>3852</v>
      </c>
      <c r="D86" s="155" t="s">
        <v>3853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3854</v>
      </c>
      <c r="B87" s="149" t="s">
        <v>19</v>
      </c>
      <c r="C87" s="147" t="s">
        <v>3855</v>
      </c>
      <c r="D87" s="153" t="s">
        <v>3856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3854</v>
      </c>
      <c r="B88" s="150" t="s">
        <v>3857</v>
      </c>
      <c r="C88" s="148" t="s">
        <v>3858</v>
      </c>
      <c r="D88" s="154" t="s">
        <v>3859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3854</v>
      </c>
      <c r="B89" s="151" t="s">
        <v>3857</v>
      </c>
      <c r="C89" s="152" t="s">
        <v>3860</v>
      </c>
      <c r="D89" s="155" t="s">
        <v>3861</v>
      </c>
      <c r="E89" s="158" t="s">
        <v>3862</v>
      </c>
      <c r="F89" s="161" t="s">
        <v>3631</v>
      </c>
      <c r="G89" s="164">
        <f>IF(COUNTIF(H89:AU89,"&lt;&gt;")=0,"",SUMPRODUCT(((Recommendations[ImplStatus]="Implemented")+(Recommendations[ImplStatus]="Compensated"))*ISNUMBER(MATCH(Recommendations[Id],H89:AU89,0)))/COUNTIF(H89:AU89,"&lt;&gt;"))</f>
        <v>0</v>
      </c>
      <c r="H89" s="167" t="s">
        <v>586</v>
      </c>
      <c r="I89" s="167" t="s">
        <v>659</v>
      </c>
      <c r="J89" s="167" t="s">
        <v>669</v>
      </c>
      <c r="K89" s="167" t="s">
        <v>674</v>
      </c>
      <c r="L89" s="167" t="s">
        <v>699</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3854</v>
      </c>
      <c r="B90" s="151" t="s">
        <v>3857</v>
      </c>
      <c r="C90" s="152" t="s">
        <v>3863</v>
      </c>
      <c r="D90" s="155" t="s">
        <v>3864</v>
      </c>
      <c r="E90" s="158" t="s">
        <v>3865</v>
      </c>
      <c r="F90" s="161" t="s">
        <v>3635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3854</v>
      </c>
      <c r="B91" s="151" t="s">
        <v>3857</v>
      </c>
      <c r="C91" s="152" t="s">
        <v>3866</v>
      </c>
      <c r="D91" s="155" t="s">
        <v>3867</v>
      </c>
      <c r="E91" s="158" t="s">
        <v>3868</v>
      </c>
      <c r="F91" s="161" t="s">
        <v>3631</v>
      </c>
      <c r="G91" s="164">
        <f>IF(COUNTIF(H91:AU91,"&lt;&gt;")=0,"",SUMPRODUCT(((Recommendations[ImplStatus]="Implemented")+(Recommendations[ImplStatus]="Compensated"))*ISNUMBER(MATCH(Recommendations[Id],H91:AU91,0)))/COUNTIF(H91:AU91,"&lt;&gt;"))</f>
        <v>0</v>
      </c>
      <c r="H91" s="167" t="s">
        <v>202</v>
      </c>
      <c r="I91" s="167" t="s">
        <v>207</v>
      </c>
      <c r="J91" s="167" t="s">
        <v>245</v>
      </c>
      <c r="K91" s="167" t="s">
        <v>250</v>
      </c>
      <c r="L91" s="167" t="s">
        <v>255</v>
      </c>
      <c r="M91" s="167" t="s">
        <v>294</v>
      </c>
      <c r="N91" s="167" t="s">
        <v>299</v>
      </c>
      <c r="O91" s="167" t="s">
        <v>324</v>
      </c>
      <c r="P91" s="167" t="s">
        <v>329</v>
      </c>
      <c r="Q91" s="167" t="s">
        <v>586</v>
      </c>
      <c r="R91" s="167" t="s">
        <v>664</v>
      </c>
      <c r="S91" s="167" t="s">
        <v>684</v>
      </c>
      <c r="T91" s="167" t="s">
        <v>1505</v>
      </c>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3854</v>
      </c>
      <c r="B92" s="151" t="s">
        <v>3857</v>
      </c>
      <c r="C92" s="152" t="s">
        <v>3869</v>
      </c>
      <c r="D92" s="155" t="s">
        <v>3870</v>
      </c>
      <c r="E92" s="158" t="s">
        <v>3871</v>
      </c>
      <c r="F92" s="161" t="s">
        <v>3631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3854</v>
      </c>
      <c r="B93" s="151" t="s">
        <v>3857</v>
      </c>
      <c r="C93" s="152" t="s">
        <v>3872</v>
      </c>
      <c r="D93" s="155" t="s">
        <v>3873</v>
      </c>
      <c r="E93" s="158" t="s">
        <v>3874</v>
      </c>
      <c r="F93" s="161" t="s">
        <v>3631</v>
      </c>
      <c r="G93" s="164">
        <f>IF(COUNTIF(H93:AU93,"&lt;&gt;")=0,"",SUMPRODUCT(((Recommendations[ImplStatus]="Implemented")+(Recommendations[ImplStatus]="Compensated"))*ISNUMBER(MATCH(Recommendations[Id],H93:AU93,0)))/COUNTIF(H93:AU93,"&lt;&gt;"))</f>
        <v>0</v>
      </c>
      <c r="H93" s="167" t="s">
        <v>236</v>
      </c>
      <c r="I93" s="167" t="s">
        <v>241</v>
      </c>
      <c r="J93" s="167" t="s">
        <v>290</v>
      </c>
      <c r="K93" s="167" t="s">
        <v>351</v>
      </c>
      <c r="L93" s="167" t="s">
        <v>509</v>
      </c>
      <c r="M93" s="167" t="s">
        <v>514</v>
      </c>
      <c r="N93" s="167" t="s">
        <v>518</v>
      </c>
      <c r="O93" s="167" t="s">
        <v>522</v>
      </c>
      <c r="P93" s="167" t="s">
        <v>525</v>
      </c>
      <c r="Q93" s="167" t="s">
        <v>529</v>
      </c>
      <c r="R93" s="167" t="s">
        <v>532</v>
      </c>
      <c r="S93" s="167" t="s">
        <v>536</v>
      </c>
      <c r="T93" s="167" t="s">
        <v>554</v>
      </c>
      <c r="U93" s="167" t="s">
        <v>558</v>
      </c>
      <c r="V93" s="167" t="s">
        <v>561</v>
      </c>
      <c r="W93" s="167" t="s">
        <v>566</v>
      </c>
      <c r="X93" s="167" t="s">
        <v>571</v>
      </c>
      <c r="Y93" s="167" t="s">
        <v>576</v>
      </c>
      <c r="Z93" s="167" t="s">
        <v>581</v>
      </c>
      <c r="AA93" s="167" t="s">
        <v>591</v>
      </c>
      <c r="AB93" s="167" t="s">
        <v>596</v>
      </c>
      <c r="AC93" s="167" t="s">
        <v>601</v>
      </c>
      <c r="AD93" s="167" t="s">
        <v>606</v>
      </c>
      <c r="AE93" s="167" t="s">
        <v>611</v>
      </c>
      <c r="AF93" s="167" t="s">
        <v>616</v>
      </c>
      <c r="AG93" s="167" t="s">
        <v>621</v>
      </c>
      <c r="AH93" s="167" t="s">
        <v>626</v>
      </c>
      <c r="AI93" s="167" t="s">
        <v>631</v>
      </c>
      <c r="AJ93" s="167" t="s">
        <v>636</v>
      </c>
      <c r="AK93" s="167" t="s">
        <v>640</v>
      </c>
      <c r="AL93" s="167" t="s">
        <v>645</v>
      </c>
      <c r="AM93" s="167" t="s">
        <v>649</v>
      </c>
      <c r="AN93" s="167" t="s">
        <v>654</v>
      </c>
      <c r="AO93" s="167" t="s">
        <v>679</v>
      </c>
      <c r="AP93" s="167" t="s">
        <v>689</v>
      </c>
      <c r="AQ93" s="167" t="s">
        <v>694</v>
      </c>
      <c r="AR93" s="167" t="s">
        <v>704</v>
      </c>
      <c r="AS93" s="167" t="s">
        <v>709</v>
      </c>
      <c r="AT93" s="167" t="s">
        <v>1322</v>
      </c>
      <c r="AU93" s="181" t="s">
        <v>1458</v>
      </c>
    </row>
    <row r="94" spans="1:47" ht="60" customHeight="1" x14ac:dyDescent="0.35">
      <c r="A94" s="177" t="s">
        <v>3854</v>
      </c>
      <c r="B94" s="151" t="s">
        <v>3857</v>
      </c>
      <c r="C94" s="152" t="s">
        <v>3875</v>
      </c>
      <c r="D94" s="155" t="s">
        <v>3876</v>
      </c>
      <c r="E94" s="158" t="s">
        <v>3877</v>
      </c>
      <c r="F94" s="161" t="s">
        <v>3635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3854</v>
      </c>
      <c r="B95" s="150" t="s">
        <v>3878</v>
      </c>
      <c r="C95" s="148" t="s">
        <v>3879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3854</v>
      </c>
      <c r="B96" s="151" t="s">
        <v>3878</v>
      </c>
      <c r="C96" s="152" t="s">
        <v>3880</v>
      </c>
      <c r="D96" s="155" t="s">
        <v>3881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3854</v>
      </c>
      <c r="B97" s="151" t="s">
        <v>3878</v>
      </c>
      <c r="C97" s="152" t="s">
        <v>3882</v>
      </c>
      <c r="D97" s="155" t="s">
        <v>3883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3854</v>
      </c>
      <c r="B98" s="151" t="s">
        <v>3878</v>
      </c>
      <c r="C98" s="152" t="s">
        <v>3884</v>
      </c>
      <c r="D98" s="155" t="s">
        <v>3885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3854</v>
      </c>
      <c r="B99" s="151" t="s">
        <v>3878</v>
      </c>
      <c r="C99" s="152" t="s">
        <v>3886</v>
      </c>
      <c r="D99" s="155" t="s">
        <v>3887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3854</v>
      </c>
      <c r="B100" s="151" t="s">
        <v>3878</v>
      </c>
      <c r="C100" s="152" t="s">
        <v>3888</v>
      </c>
      <c r="D100" s="155" t="s">
        <v>3889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3854</v>
      </c>
      <c r="B101" s="151" t="s">
        <v>3878</v>
      </c>
      <c r="C101" s="152" t="s">
        <v>3890</v>
      </c>
      <c r="D101" s="155" t="s">
        <v>3891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3854</v>
      </c>
      <c r="B102" s="151" t="s">
        <v>3878</v>
      </c>
      <c r="C102" s="152" t="s">
        <v>3892</v>
      </c>
      <c r="D102" s="155" t="s">
        <v>3893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3854</v>
      </c>
      <c r="B103" s="150" t="s">
        <v>3038</v>
      </c>
      <c r="C103" s="148" t="s">
        <v>3894</v>
      </c>
      <c r="D103" s="154" t="s">
        <v>3895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3854</v>
      </c>
      <c r="B104" s="151" t="s">
        <v>3038</v>
      </c>
      <c r="C104" s="152" t="s">
        <v>3896</v>
      </c>
      <c r="D104" s="155" t="s">
        <v>3897</v>
      </c>
      <c r="E104" s="158" t="s">
        <v>3898</v>
      </c>
      <c r="F104" s="161" t="s">
        <v>3631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3854</v>
      </c>
      <c r="B105" s="151" t="s">
        <v>3038</v>
      </c>
      <c r="C105" s="152" t="s">
        <v>3899</v>
      </c>
      <c r="D105" s="155" t="s">
        <v>3900</v>
      </c>
      <c r="E105" s="158" t="s">
        <v>3901</v>
      </c>
      <c r="F105" s="161" t="s">
        <v>3635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3854</v>
      </c>
      <c r="B106" s="151" t="s">
        <v>3038</v>
      </c>
      <c r="C106" s="152" t="s">
        <v>3902</v>
      </c>
      <c r="D106" s="155" t="s">
        <v>3903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3854</v>
      </c>
      <c r="B107" s="151" t="s">
        <v>3038</v>
      </c>
      <c r="C107" s="152" t="s">
        <v>3904</v>
      </c>
      <c r="D107" s="155" t="s">
        <v>3905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3854</v>
      </c>
      <c r="B108" s="151" t="s">
        <v>3038</v>
      </c>
      <c r="C108" s="152" t="s">
        <v>3906</v>
      </c>
      <c r="D108" s="155" t="s">
        <v>3907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3854</v>
      </c>
      <c r="B109" s="150" t="s">
        <v>3908</v>
      </c>
      <c r="C109" s="148" t="s">
        <v>3909</v>
      </c>
      <c r="D109" s="154" t="s">
        <v>3910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3854</v>
      </c>
      <c r="B110" s="151" t="s">
        <v>3908</v>
      </c>
      <c r="C110" s="152" t="s">
        <v>3911</v>
      </c>
      <c r="D110" s="155" t="s">
        <v>3912</v>
      </c>
      <c r="E110" s="158" t="s">
        <v>3913</v>
      </c>
      <c r="F110" s="161" t="s">
        <v>3631</v>
      </c>
      <c r="G110" s="164">
        <f>IF(COUNTIF(H110:AU110,"&lt;&gt;")=0,"",SUMPRODUCT(((Recommendations[ImplStatus]="Implemented")+(Recommendations[ImplStatus]="Compensated"))*ISNUMBER(MATCH(Recommendations[Id],H110:AU110,0)))/COUNTIF(H110:AU110,"&lt;&gt;"))</f>
        <v>0</v>
      </c>
      <c r="H110" s="167" t="s">
        <v>34</v>
      </c>
      <c r="I110" s="167" t="s">
        <v>78</v>
      </c>
      <c r="J110" s="167" t="s">
        <v>314</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3854</v>
      </c>
      <c r="B111" s="151" t="s">
        <v>3908</v>
      </c>
      <c r="C111" s="152" t="s">
        <v>3914</v>
      </c>
      <c r="D111" s="155" t="s">
        <v>3915</v>
      </c>
      <c r="E111" s="158" t="s">
        <v>3916</v>
      </c>
      <c r="F111" s="161" t="s">
        <v>3631</v>
      </c>
      <c r="G111" s="164">
        <f>IF(COUNTIF(H111:AU111,"&lt;&gt;")=0,"",SUMPRODUCT(((Recommendations[ImplStatus]="Implemented")+(Recommendations[ImplStatus]="Compensated"))*ISNUMBER(MATCH(Recommendations[Id],H111:AU111,0)))/COUNTIF(H111:AU111,"&lt;&gt;"))</f>
        <v>0</v>
      </c>
      <c r="H111" s="167" t="s">
        <v>29</v>
      </c>
      <c r="I111" s="167" t="s">
        <v>68</v>
      </c>
      <c r="J111" s="167" t="s">
        <v>73</v>
      </c>
      <c r="K111" s="167" t="s">
        <v>97</v>
      </c>
      <c r="L111" s="167" t="s">
        <v>128</v>
      </c>
      <c r="M111" s="167" t="s">
        <v>158</v>
      </c>
      <c r="N111" s="167" t="s">
        <v>163</v>
      </c>
      <c r="O111" s="167" t="s">
        <v>167</v>
      </c>
      <c r="P111" s="167" t="s">
        <v>304</v>
      </c>
      <c r="Q111" s="167" t="s">
        <v>436</v>
      </c>
      <c r="R111" s="167" t="s">
        <v>1287</v>
      </c>
      <c r="S111" s="167" t="s">
        <v>1292</v>
      </c>
      <c r="T111" s="167" t="s">
        <v>1491</v>
      </c>
      <c r="U111" s="167" t="s">
        <v>1495</v>
      </c>
      <c r="V111" s="167" t="s">
        <v>1500</v>
      </c>
      <c r="W111" s="167" t="s">
        <v>1589</v>
      </c>
      <c r="X111" s="167" t="s">
        <v>1697</v>
      </c>
      <c r="Y111" s="167" t="s">
        <v>1702</v>
      </c>
      <c r="Z111" s="167" t="s">
        <v>1722</v>
      </c>
      <c r="AA111" s="167" t="s">
        <v>1727</v>
      </c>
      <c r="AB111" s="167" t="s">
        <v>1732</v>
      </c>
      <c r="AC111" s="167" t="s">
        <v>1737</v>
      </c>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3854</v>
      </c>
      <c r="B112" s="151" t="s">
        <v>3908</v>
      </c>
      <c r="C112" s="152" t="s">
        <v>3917</v>
      </c>
      <c r="D112" s="155" t="s">
        <v>3918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3854</v>
      </c>
      <c r="B113" s="151" t="s">
        <v>3908</v>
      </c>
      <c r="C113" s="152" t="s">
        <v>3919</v>
      </c>
      <c r="D113" s="155" t="s">
        <v>3920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3854</v>
      </c>
      <c r="B114" s="151" t="s">
        <v>3908</v>
      </c>
      <c r="C114" s="152" t="s">
        <v>3921</v>
      </c>
      <c r="D114" s="155" t="s">
        <v>3922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3854</v>
      </c>
      <c r="B115" s="151" t="s">
        <v>3908</v>
      </c>
      <c r="C115" s="152" t="s">
        <v>3923</v>
      </c>
      <c r="D115" s="155" t="s">
        <v>3924</v>
      </c>
      <c r="E115" s="158"/>
      <c r="F115" s="161" t="s">
        <v>19</v>
      </c>
      <c r="G115" s="164">
        <f>IF(COUNTIF(H115:AU115,"&lt;&gt;")=0,"",SUMPRODUCT(((Recommendations[ImplStatus]="Implemented")+(Recommendations[ImplStatus]="Compensated"))*ISNUMBER(MATCH(Recommendations[Id],H115:AU115,0)))/COUNTIF(H115:AU115,"&lt;&gt;"))</f>
        <v>0</v>
      </c>
      <c r="H115" s="167" t="s">
        <v>197</v>
      </c>
      <c r="I115" s="167" t="s">
        <v>1399</v>
      </c>
      <c r="J115" s="167" t="s">
        <v>1404</v>
      </c>
      <c r="K115" s="167" t="s">
        <v>1644</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3854</v>
      </c>
      <c r="B116" s="151" t="s">
        <v>3908</v>
      </c>
      <c r="C116" s="152" t="s">
        <v>3925</v>
      </c>
      <c r="D116" s="155" t="s">
        <v>3926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3854</v>
      </c>
      <c r="B117" s="151" t="s">
        <v>3908</v>
      </c>
      <c r="C117" s="152" t="s">
        <v>3927</v>
      </c>
      <c r="D117" s="155" t="s">
        <v>3928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3854</v>
      </c>
      <c r="B118" s="151" t="s">
        <v>3908</v>
      </c>
      <c r="C118" s="152" t="s">
        <v>3929</v>
      </c>
      <c r="D118" s="155" t="s">
        <v>3930</v>
      </c>
      <c r="E118" s="158" t="s">
        <v>3931</v>
      </c>
      <c r="F118" s="161" t="s">
        <v>3631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3854</v>
      </c>
      <c r="B119" s="151" t="s">
        <v>3908</v>
      </c>
      <c r="C119" s="152" t="s">
        <v>3932</v>
      </c>
      <c r="D119" s="155" t="s">
        <v>3933</v>
      </c>
      <c r="E119" s="158" t="s">
        <v>3934</v>
      </c>
      <c r="F119" s="161" t="s">
        <v>3631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3854</v>
      </c>
      <c r="B120" s="150" t="s">
        <v>3935</v>
      </c>
      <c r="C120" s="148" t="s">
        <v>3936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3854</v>
      </c>
      <c r="B121" s="151" t="s">
        <v>3935</v>
      </c>
      <c r="C121" s="152" t="s">
        <v>3937</v>
      </c>
      <c r="D121" s="155" t="s">
        <v>3938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3854</v>
      </c>
      <c r="B122" s="151" t="s">
        <v>3935</v>
      </c>
      <c r="C122" s="152" t="s">
        <v>3939</v>
      </c>
      <c r="D122" s="155" t="s">
        <v>3940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3854</v>
      </c>
      <c r="B123" s="151" t="s">
        <v>3935</v>
      </c>
      <c r="C123" s="152" t="s">
        <v>3941</v>
      </c>
      <c r="D123" s="155" t="s">
        <v>3942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3854</v>
      </c>
      <c r="B124" s="151" t="s">
        <v>3935</v>
      </c>
      <c r="C124" s="152" t="s">
        <v>3943</v>
      </c>
      <c r="D124" s="155" t="s">
        <v>3944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3854</v>
      </c>
      <c r="B125" s="151" t="s">
        <v>3935</v>
      </c>
      <c r="C125" s="152" t="s">
        <v>3945</v>
      </c>
      <c r="D125" s="155" t="s">
        <v>3946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3854</v>
      </c>
      <c r="B126" s="151" t="s">
        <v>3935</v>
      </c>
      <c r="C126" s="152" t="s">
        <v>3947</v>
      </c>
      <c r="D126" s="155" t="s">
        <v>3948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3854</v>
      </c>
      <c r="B127" s="151" t="s">
        <v>3935</v>
      </c>
      <c r="C127" s="152" t="s">
        <v>3949</v>
      </c>
      <c r="D127" s="155" t="s">
        <v>3950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3854</v>
      </c>
      <c r="B128" s="151" t="s">
        <v>3935</v>
      </c>
      <c r="C128" s="152" t="s">
        <v>3951</v>
      </c>
      <c r="D128" s="155" t="s">
        <v>3952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3854</v>
      </c>
      <c r="B129" s="151" t="s">
        <v>3935</v>
      </c>
      <c r="C129" s="152" t="s">
        <v>3953</v>
      </c>
      <c r="D129" s="155" t="s">
        <v>3954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3854</v>
      </c>
      <c r="B130" s="151" t="s">
        <v>3935</v>
      </c>
      <c r="C130" s="152" t="s">
        <v>3955</v>
      </c>
      <c r="D130" s="155" t="s">
        <v>3956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3854</v>
      </c>
      <c r="B131" s="151" t="s">
        <v>3935</v>
      </c>
      <c r="C131" s="152" t="s">
        <v>3957</v>
      </c>
      <c r="D131" s="155" t="s">
        <v>3958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3854</v>
      </c>
      <c r="B132" s="151" t="s">
        <v>3935</v>
      </c>
      <c r="C132" s="152" t="s">
        <v>3959</v>
      </c>
      <c r="D132" s="155" t="s">
        <v>3960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3854</v>
      </c>
      <c r="B133" s="150" t="s">
        <v>3961</v>
      </c>
      <c r="C133" s="148" t="s">
        <v>3962</v>
      </c>
      <c r="D133" s="154" t="s">
        <v>3963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3854</v>
      </c>
      <c r="B134" s="151" t="s">
        <v>3961</v>
      </c>
      <c r="C134" s="152" t="s">
        <v>3964</v>
      </c>
      <c r="D134" s="155" t="s">
        <v>3965</v>
      </c>
      <c r="E134" s="158" t="s">
        <v>3966</v>
      </c>
      <c r="F134" s="161" t="s">
        <v>3635</v>
      </c>
      <c r="G134" s="164">
        <f>IF(COUNTIF(H134:AU134,"&lt;&gt;")=0,"",SUMPRODUCT(((Recommendations[ImplStatus]="Implemented")+(Recommendations[ImplStatus]="Compensated"))*ISNUMBER(MATCH(Recommendations[Id],H134:AU134,0)))/COUNTIF(H134:AU134,"&lt;&gt;"))</f>
        <v>0</v>
      </c>
      <c r="H134" s="167" t="s">
        <v>1190</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3854</v>
      </c>
      <c r="B135" s="151" t="s">
        <v>3961</v>
      </c>
      <c r="C135" s="152" t="s">
        <v>3967</v>
      </c>
      <c r="D135" s="155" t="s">
        <v>3968</v>
      </c>
      <c r="E135" s="158" t="s">
        <v>3969</v>
      </c>
      <c r="F135" s="161" t="s">
        <v>3635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3854</v>
      </c>
      <c r="B136" s="151" t="s">
        <v>3961</v>
      </c>
      <c r="C136" s="152" t="s">
        <v>3970</v>
      </c>
      <c r="D136" s="155" t="s">
        <v>3971</v>
      </c>
      <c r="E136" s="158" t="s">
        <v>3972</v>
      </c>
      <c r="F136" s="161" t="s">
        <v>3631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3854</v>
      </c>
      <c r="B137" s="151" t="s">
        <v>3961</v>
      </c>
      <c r="C137" s="152" t="s">
        <v>3973</v>
      </c>
      <c r="D137" s="155" t="s">
        <v>3974</v>
      </c>
      <c r="E137" s="158" t="s">
        <v>3975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3854</v>
      </c>
      <c r="B138" s="150" t="s">
        <v>3271</v>
      </c>
      <c r="C138" s="148" t="s">
        <v>3976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3854</v>
      </c>
      <c r="B139" s="151" t="s">
        <v>3271</v>
      </c>
      <c r="C139" s="152" t="s">
        <v>3977</v>
      </c>
      <c r="D139" s="155" t="s">
        <v>3978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3854</v>
      </c>
      <c r="B140" s="151" t="s">
        <v>3271</v>
      </c>
      <c r="C140" s="152" t="s">
        <v>3979</v>
      </c>
      <c r="D140" s="155" t="s">
        <v>3980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3854</v>
      </c>
      <c r="B141" s="150" t="s">
        <v>3981</v>
      </c>
      <c r="C141" s="148" t="s">
        <v>3982</v>
      </c>
      <c r="D141" s="154" t="s">
        <v>3983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3854</v>
      </c>
      <c r="B142" s="151" t="s">
        <v>3981</v>
      </c>
      <c r="C142" s="152" t="s">
        <v>3984</v>
      </c>
      <c r="D142" s="155" t="s">
        <v>3985</v>
      </c>
      <c r="E142" s="158" t="s">
        <v>3986</v>
      </c>
      <c r="F142" s="161" t="s">
        <v>3631</v>
      </c>
      <c r="G142" s="164">
        <f>IF(COUNTIF(H142:AU142,"&lt;&gt;")=0,"",SUMPRODUCT(((Recommendations[ImplStatus]="Implemented")+(Recommendations[ImplStatus]="Compensated"))*ISNUMBER(MATCH(Recommendations[Id],H142:AU142,0)))/COUNTIF(H142:AU142,"&lt;&gt;"))</f>
        <v>0</v>
      </c>
      <c r="H142" s="167" t="s">
        <v>39</v>
      </c>
      <c r="I142" s="167" t="s">
        <v>44</v>
      </c>
      <c r="J142" s="167" t="s">
        <v>49</v>
      </c>
      <c r="K142" s="167" t="s">
        <v>83</v>
      </c>
      <c r="L142" s="167" t="s">
        <v>88</v>
      </c>
      <c r="M142" s="167" t="s">
        <v>102</v>
      </c>
      <c r="N142" s="167" t="s">
        <v>112</v>
      </c>
      <c r="O142" s="167" t="s">
        <v>123</v>
      </c>
      <c r="P142" s="167" t="s">
        <v>172</v>
      </c>
      <c r="Q142" s="167" t="s">
        <v>177</v>
      </c>
      <c r="R142" s="167" t="s">
        <v>181</v>
      </c>
      <c r="S142" s="167" t="s">
        <v>185</v>
      </c>
      <c r="T142" s="167" t="s">
        <v>189</v>
      </c>
      <c r="U142" s="167" t="s">
        <v>193</v>
      </c>
      <c r="V142" s="167" t="s">
        <v>211</v>
      </c>
      <c r="W142" s="167" t="s">
        <v>216</v>
      </c>
      <c r="X142" s="167" t="s">
        <v>221</v>
      </c>
      <c r="Y142" s="167" t="s">
        <v>226</v>
      </c>
      <c r="Z142" s="167" t="s">
        <v>231</v>
      </c>
      <c r="AA142" s="167" t="s">
        <v>260</v>
      </c>
      <c r="AB142" s="167" t="s">
        <v>265</v>
      </c>
      <c r="AC142" s="167" t="s">
        <v>275</v>
      </c>
      <c r="AD142" s="167" t="s">
        <v>280</v>
      </c>
      <c r="AE142" s="167" t="s">
        <v>285</v>
      </c>
      <c r="AF142" s="167" t="s">
        <v>290</v>
      </c>
      <c r="AG142" s="167" t="s">
        <v>309</v>
      </c>
      <c r="AH142" s="167" t="s">
        <v>314</v>
      </c>
      <c r="AI142" s="167" t="s">
        <v>319</v>
      </c>
      <c r="AJ142" s="167" t="s">
        <v>334</v>
      </c>
      <c r="AK142" s="167" t="s">
        <v>339</v>
      </c>
      <c r="AL142" s="167" t="s">
        <v>361</v>
      </c>
      <c r="AM142" s="167" t="s">
        <v>366</v>
      </c>
      <c r="AN142" s="167" t="s">
        <v>375</v>
      </c>
      <c r="AO142" s="167" t="s">
        <v>389</v>
      </c>
      <c r="AP142" s="167" t="s">
        <v>393</v>
      </c>
      <c r="AQ142" s="167" t="s">
        <v>398</v>
      </c>
      <c r="AR142" s="167" t="s">
        <v>403</v>
      </c>
      <c r="AS142" s="167" t="s">
        <v>412</v>
      </c>
      <c r="AT142" s="167" t="s">
        <v>417</v>
      </c>
      <c r="AU142" s="181" t="s">
        <v>422</v>
      </c>
    </row>
    <row r="143" spans="1:47" ht="60" customHeight="1" x14ac:dyDescent="0.35">
      <c r="A143" s="177" t="s">
        <v>3854</v>
      </c>
      <c r="B143" s="151" t="s">
        <v>3981</v>
      </c>
      <c r="C143" s="152" t="s">
        <v>3987</v>
      </c>
      <c r="D143" s="155" t="s">
        <v>3988</v>
      </c>
      <c r="E143" s="158" t="s">
        <v>3989</v>
      </c>
      <c r="F143" s="161" t="s">
        <v>3631</v>
      </c>
      <c r="G143" s="164">
        <f>IF(COUNTIF(H143:AU143,"&lt;&gt;")=0,"",SUMPRODUCT(((Recommendations[ImplStatus]="Implemented")+(Recommendations[ImplStatus]="Compensated"))*ISNUMBER(MATCH(Recommendations[Id],H143:AU143,0)))/COUNTIF(H143:AU143,"&lt;&gt;"))</f>
        <v>0</v>
      </c>
      <c r="H143" s="167" t="s">
        <v>13</v>
      </c>
      <c r="I143" s="167" t="s">
        <v>23</v>
      </c>
      <c r="J143" s="167" t="s">
        <v>117</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3854</v>
      </c>
      <c r="B144" s="151" t="s">
        <v>3981</v>
      </c>
      <c r="C144" s="152" t="s">
        <v>3990</v>
      </c>
      <c r="D144" s="155" t="s">
        <v>3991</v>
      </c>
      <c r="E144" s="158" t="s">
        <v>3992</v>
      </c>
      <c r="F144" s="161" t="s">
        <v>3635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3854</v>
      </c>
      <c r="B145" s="151" t="s">
        <v>3981</v>
      </c>
      <c r="C145" s="152" t="s">
        <v>3993</v>
      </c>
      <c r="D145" s="155" t="s">
        <v>3994</v>
      </c>
      <c r="E145" s="158" t="s">
        <v>3995</v>
      </c>
      <c r="F145" s="161" t="s">
        <v>3631</v>
      </c>
      <c r="G145" s="164">
        <f>IF(COUNTIF(H145:AU145,"&lt;&gt;")=0,"",SUMPRODUCT(((Recommendations[ImplStatus]="Implemented")+(Recommendations[ImplStatus]="Compensated"))*ISNUMBER(MATCH(Recommendations[Id],H145:AU145,0)))/COUNTIF(H145:AU145,"&lt;&gt;"))</f>
        <v>0</v>
      </c>
      <c r="H145" s="167" t="s">
        <v>53</v>
      </c>
      <c r="I145" s="167" t="s">
        <v>58</v>
      </c>
      <c r="J145" s="167" t="s">
        <v>63</v>
      </c>
      <c r="K145" s="167" t="s">
        <v>92</v>
      </c>
      <c r="L145" s="167" t="s">
        <v>107</v>
      </c>
      <c r="M145" s="167" t="s">
        <v>133</v>
      </c>
      <c r="N145" s="167" t="s">
        <v>138</v>
      </c>
      <c r="O145" s="167" t="s">
        <v>142</v>
      </c>
      <c r="P145" s="167" t="s">
        <v>146</v>
      </c>
      <c r="Q145" s="167" t="s">
        <v>150</v>
      </c>
      <c r="R145" s="167" t="s">
        <v>154</v>
      </c>
      <c r="S145" s="167" t="s">
        <v>270</v>
      </c>
      <c r="T145" s="167" t="s">
        <v>343</v>
      </c>
      <c r="U145" s="167" t="s">
        <v>347</v>
      </c>
      <c r="V145" s="167" t="s">
        <v>356</v>
      </c>
      <c r="W145" s="167" t="s">
        <v>370</v>
      </c>
      <c r="X145" s="167" t="s">
        <v>380</v>
      </c>
      <c r="Y145" s="167" t="s">
        <v>385</v>
      </c>
      <c r="Z145" s="167" t="s">
        <v>407</v>
      </c>
      <c r="AA145" s="167" t="s">
        <v>539</v>
      </c>
      <c r="AB145" s="167" t="s">
        <v>543</v>
      </c>
      <c r="AC145" s="167" t="s">
        <v>546</v>
      </c>
      <c r="AD145" s="167" t="s">
        <v>551</v>
      </c>
      <c r="AE145" s="167" t="s">
        <v>728</v>
      </c>
      <c r="AF145" s="167" t="s">
        <v>733</v>
      </c>
      <c r="AG145" s="167" t="s">
        <v>738</v>
      </c>
      <c r="AH145" s="167" t="s">
        <v>743</v>
      </c>
      <c r="AI145" s="167" t="s">
        <v>747</v>
      </c>
      <c r="AJ145" s="167" t="s">
        <v>751</v>
      </c>
      <c r="AK145" s="167" t="s">
        <v>756</v>
      </c>
      <c r="AL145" s="167" t="s">
        <v>761</v>
      </c>
      <c r="AM145" s="167" t="s">
        <v>766</v>
      </c>
      <c r="AN145" s="167" t="s">
        <v>771</v>
      </c>
      <c r="AO145" s="167" t="s">
        <v>776</v>
      </c>
      <c r="AP145" s="167" t="s">
        <v>780</v>
      </c>
      <c r="AQ145" s="167" t="s">
        <v>785</v>
      </c>
      <c r="AR145" s="167" t="s">
        <v>789</v>
      </c>
      <c r="AS145" s="167" t="s">
        <v>793</v>
      </c>
      <c r="AT145" s="167" t="s">
        <v>798</v>
      </c>
      <c r="AU145" s="181" t="s">
        <v>803</v>
      </c>
    </row>
    <row r="146" spans="1:47" ht="60" customHeight="1" x14ac:dyDescent="0.35">
      <c r="A146" s="177" t="s">
        <v>3854</v>
      </c>
      <c r="B146" s="151" t="s">
        <v>3981</v>
      </c>
      <c r="C146" s="152" t="s">
        <v>3996</v>
      </c>
      <c r="D146" s="155" t="s">
        <v>3997</v>
      </c>
      <c r="E146" s="158" t="s">
        <v>3998</v>
      </c>
      <c r="F146" s="161" t="s">
        <v>3631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3854</v>
      </c>
      <c r="B147" s="151" t="s">
        <v>3981</v>
      </c>
      <c r="C147" s="152" t="s">
        <v>3999</v>
      </c>
      <c r="D147" s="155" t="s">
        <v>4000</v>
      </c>
      <c r="E147" s="158" t="s">
        <v>4001</v>
      </c>
      <c r="F147" s="161" t="s">
        <v>3631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3854</v>
      </c>
      <c r="B148" s="150" t="s">
        <v>4002</v>
      </c>
      <c r="C148" s="148" t="s">
        <v>4003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3854</v>
      </c>
      <c r="B149" s="151" t="s">
        <v>4002</v>
      </c>
      <c r="C149" s="152" t="s">
        <v>4004</v>
      </c>
      <c r="D149" s="155" t="s">
        <v>4005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3854</v>
      </c>
      <c r="B150" s="151" t="s">
        <v>4002</v>
      </c>
      <c r="C150" s="152" t="s">
        <v>4006</v>
      </c>
      <c r="D150" s="155" t="s">
        <v>4007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3854</v>
      </c>
      <c r="B151" s="151" t="s">
        <v>4002</v>
      </c>
      <c r="C151" s="152" t="s">
        <v>4008</v>
      </c>
      <c r="D151" s="155" t="s">
        <v>4009</v>
      </c>
      <c r="E151" s="158"/>
      <c r="F151" s="161" t="s">
        <v>19</v>
      </c>
      <c r="G151" s="164">
        <f>IF(COUNTIF(H151:AU151,"&lt;&gt;")=0,"",SUMPRODUCT(((Recommendations[ImplStatus]="Implemented")+(Recommendations[ImplStatus]="Compensated"))*ISNUMBER(MATCH(Recommendations[Id],H151:AU151,0)))/COUNTIF(H151:AU151,"&lt;&gt;"))</f>
        <v>0</v>
      </c>
      <c r="H151" s="167" t="s">
        <v>1145</v>
      </c>
      <c r="I151" s="167" t="s">
        <v>1150</v>
      </c>
      <c r="J151" s="167" t="s">
        <v>1155</v>
      </c>
      <c r="K151" s="167" t="s">
        <v>1160</v>
      </c>
      <c r="L151" s="167" t="s">
        <v>1165</v>
      </c>
      <c r="M151" s="167" t="s">
        <v>1170</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3854</v>
      </c>
      <c r="B152" s="151" t="s">
        <v>4002</v>
      </c>
      <c r="C152" s="152" t="s">
        <v>4010</v>
      </c>
      <c r="D152" s="155" t="s">
        <v>4011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3854</v>
      </c>
      <c r="B153" s="151" t="s">
        <v>4002</v>
      </c>
      <c r="C153" s="152" t="s">
        <v>4012</v>
      </c>
      <c r="D153" s="155" t="s">
        <v>4013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4014</v>
      </c>
      <c r="B154" s="149" t="s">
        <v>19</v>
      </c>
      <c r="C154" s="147" t="s">
        <v>4015</v>
      </c>
      <c r="D154" s="153" t="s">
        <v>4016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4014</v>
      </c>
      <c r="B155" s="150" t="s">
        <v>4017</v>
      </c>
      <c r="C155" s="148" t="s">
        <v>4018</v>
      </c>
      <c r="D155" s="154" t="s">
        <v>4019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4014</v>
      </c>
      <c r="B156" s="151" t="s">
        <v>4017</v>
      </c>
      <c r="C156" s="152" t="s">
        <v>4020</v>
      </c>
      <c r="D156" s="155" t="s">
        <v>4021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4014</v>
      </c>
      <c r="B157" s="151" t="s">
        <v>4017</v>
      </c>
      <c r="C157" s="152" t="s">
        <v>4022</v>
      </c>
      <c r="D157" s="155" t="s">
        <v>4023</v>
      </c>
      <c r="E157" s="158" t="s">
        <v>4024</v>
      </c>
      <c r="F157" s="161" t="s">
        <v>3631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4014</v>
      </c>
      <c r="B158" s="151" t="s">
        <v>4017</v>
      </c>
      <c r="C158" s="152" t="s">
        <v>4025</v>
      </c>
      <c r="D158" s="155" t="s">
        <v>4026</v>
      </c>
      <c r="E158" s="158" t="s">
        <v>4027</v>
      </c>
      <c r="F158" s="161" t="s">
        <v>3631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4014</v>
      </c>
      <c r="B159" s="151" t="s">
        <v>4017</v>
      </c>
      <c r="C159" s="152" t="s">
        <v>4028</v>
      </c>
      <c r="D159" s="155" t="s">
        <v>4029</v>
      </c>
      <c r="E159" s="158" t="s">
        <v>4030</v>
      </c>
      <c r="F159" s="161" t="s">
        <v>3631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4014</v>
      </c>
      <c r="B160" s="151" t="s">
        <v>4017</v>
      </c>
      <c r="C160" s="152" t="s">
        <v>4031</v>
      </c>
      <c r="D160" s="155" t="s">
        <v>4032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4014</v>
      </c>
      <c r="B161" s="151" t="s">
        <v>4017</v>
      </c>
      <c r="C161" s="152" t="s">
        <v>4033</v>
      </c>
      <c r="D161" s="155" t="s">
        <v>4034</v>
      </c>
      <c r="E161" s="158" t="s">
        <v>4035</v>
      </c>
      <c r="F161" s="161" t="s">
        <v>3631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4014</v>
      </c>
      <c r="B162" s="151" t="s">
        <v>4017</v>
      </c>
      <c r="C162" s="152" t="s">
        <v>4036</v>
      </c>
      <c r="D162" s="155" t="s">
        <v>4037</v>
      </c>
      <c r="E162" s="158" t="s">
        <v>4038</v>
      </c>
      <c r="F162" s="161" t="s">
        <v>3631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4014</v>
      </c>
      <c r="B163" s="151" t="s">
        <v>4017</v>
      </c>
      <c r="C163" s="152" t="s">
        <v>4039</v>
      </c>
      <c r="D163" s="155" t="s">
        <v>4040</v>
      </c>
      <c r="E163" s="158" t="s">
        <v>4041</v>
      </c>
      <c r="F163" s="161" t="s">
        <v>3631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4014</v>
      </c>
      <c r="B164" s="150" t="s">
        <v>3435</v>
      </c>
      <c r="C164" s="148" t="s">
        <v>4042</v>
      </c>
      <c r="D164" s="154" t="s">
        <v>4043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4014</v>
      </c>
      <c r="B165" s="151" t="s">
        <v>3435</v>
      </c>
      <c r="C165" s="152" t="s">
        <v>4044</v>
      </c>
      <c r="D165" s="155" t="s">
        <v>4045</v>
      </c>
      <c r="E165" s="158" t="s">
        <v>4046</v>
      </c>
      <c r="F165" s="161" t="s">
        <v>3631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4014</v>
      </c>
      <c r="B166" s="151" t="s">
        <v>3435</v>
      </c>
      <c r="C166" s="152" t="s">
        <v>4047</v>
      </c>
      <c r="D166" s="155" t="s">
        <v>4048</v>
      </c>
      <c r="E166" s="158" t="s">
        <v>4049</v>
      </c>
      <c r="F166" s="161" t="s">
        <v>3631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4014</v>
      </c>
      <c r="B167" s="151" t="s">
        <v>3435</v>
      </c>
      <c r="C167" s="152" t="s">
        <v>4050</v>
      </c>
      <c r="D167" s="155" t="s">
        <v>4051</v>
      </c>
      <c r="E167" s="158" t="s">
        <v>4052</v>
      </c>
      <c r="F167" s="161" t="s">
        <v>3631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4014</v>
      </c>
      <c r="B168" s="151" t="s">
        <v>3435</v>
      </c>
      <c r="C168" s="152" t="s">
        <v>4053</v>
      </c>
      <c r="D168" s="155" t="s">
        <v>4054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4014</v>
      </c>
      <c r="B169" s="151" t="s">
        <v>3435</v>
      </c>
      <c r="C169" s="152" t="s">
        <v>4055</v>
      </c>
      <c r="D169" s="155" t="s">
        <v>4056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4014</v>
      </c>
      <c r="B170" s="151" t="s">
        <v>3435</v>
      </c>
      <c r="C170" s="152" t="s">
        <v>4057</v>
      </c>
      <c r="D170" s="155" t="s">
        <v>4058</v>
      </c>
      <c r="E170" s="158" t="s">
        <v>4059</v>
      </c>
      <c r="F170" s="161" t="s">
        <v>3645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4014</v>
      </c>
      <c r="B171" s="151" t="s">
        <v>3435</v>
      </c>
      <c r="C171" s="152" t="s">
        <v>4060</v>
      </c>
      <c r="D171" s="155" t="s">
        <v>4061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4014</v>
      </c>
      <c r="B172" s="151" t="s">
        <v>3435</v>
      </c>
      <c r="C172" s="152" t="s">
        <v>4062</v>
      </c>
      <c r="D172" s="155" t="s">
        <v>4063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4014</v>
      </c>
      <c r="B173" s="151" t="s">
        <v>3435</v>
      </c>
      <c r="C173" s="152" t="s">
        <v>4064</v>
      </c>
      <c r="D173" s="155" t="s">
        <v>4065</v>
      </c>
      <c r="E173" s="158" t="s">
        <v>4066</v>
      </c>
      <c r="F173" s="161" t="s">
        <v>3631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4014</v>
      </c>
      <c r="B174" s="150" t="s">
        <v>4067</v>
      </c>
      <c r="C174" s="148" t="s">
        <v>4068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4014</v>
      </c>
      <c r="B175" s="151" t="s">
        <v>4067</v>
      </c>
      <c r="C175" s="152" t="s">
        <v>4069</v>
      </c>
      <c r="D175" s="155" t="s">
        <v>4070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4014</v>
      </c>
      <c r="B176" s="151" t="s">
        <v>4067</v>
      </c>
      <c r="C176" s="152" t="s">
        <v>4071</v>
      </c>
      <c r="D176" s="155" t="s">
        <v>4072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4014</v>
      </c>
      <c r="B177" s="151" t="s">
        <v>4067</v>
      </c>
      <c r="C177" s="152" t="s">
        <v>4073</v>
      </c>
      <c r="D177" s="155" t="s">
        <v>4074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4014</v>
      </c>
      <c r="B178" s="151" t="s">
        <v>4067</v>
      </c>
      <c r="C178" s="152" t="s">
        <v>4075</v>
      </c>
      <c r="D178" s="155" t="s">
        <v>4076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4014</v>
      </c>
      <c r="B179" s="151" t="s">
        <v>4067</v>
      </c>
      <c r="C179" s="152" t="s">
        <v>4077</v>
      </c>
      <c r="D179" s="155" t="s">
        <v>4078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4079</v>
      </c>
      <c r="B180" s="149" t="s">
        <v>19</v>
      </c>
      <c r="C180" s="147" t="s">
        <v>4080</v>
      </c>
      <c r="D180" s="153" t="s">
        <v>4081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4079</v>
      </c>
      <c r="B181" s="150" t="s">
        <v>4082</v>
      </c>
      <c r="C181" s="148" t="s">
        <v>4083</v>
      </c>
      <c r="D181" s="154" t="s">
        <v>4084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4079</v>
      </c>
      <c r="B182" s="151" t="s">
        <v>4082</v>
      </c>
      <c r="C182" s="152" t="s">
        <v>4085</v>
      </c>
      <c r="D182" s="155" t="s">
        <v>4086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4079</v>
      </c>
      <c r="B183" s="151" t="s">
        <v>4082</v>
      </c>
      <c r="C183" s="152" t="s">
        <v>4087</v>
      </c>
      <c r="D183" s="155" t="s">
        <v>4088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4079</v>
      </c>
      <c r="B184" s="151" t="s">
        <v>4082</v>
      </c>
      <c r="C184" s="152" t="s">
        <v>4089</v>
      </c>
      <c r="D184" s="155" t="s">
        <v>4090</v>
      </c>
      <c r="E184" s="158" t="s">
        <v>4091</v>
      </c>
      <c r="F184" s="161" t="s">
        <v>3631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4079</v>
      </c>
      <c r="B185" s="151" t="s">
        <v>4082</v>
      </c>
      <c r="C185" s="152" t="s">
        <v>4092</v>
      </c>
      <c r="D185" s="155" t="s">
        <v>4093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4079</v>
      </c>
      <c r="B186" s="151" t="s">
        <v>4082</v>
      </c>
      <c r="C186" s="152" t="s">
        <v>4094</v>
      </c>
      <c r="D186" s="155" t="s">
        <v>4095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4079</v>
      </c>
      <c r="B187" s="151" t="s">
        <v>4082</v>
      </c>
      <c r="C187" s="152" t="s">
        <v>4096</v>
      </c>
      <c r="D187" s="155" t="s">
        <v>4097</v>
      </c>
      <c r="E187" s="158" t="s">
        <v>4098</v>
      </c>
      <c r="F187" s="161" t="s">
        <v>3631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4079</v>
      </c>
      <c r="B188" s="151" t="s">
        <v>4082</v>
      </c>
      <c r="C188" s="152" t="s">
        <v>4099</v>
      </c>
      <c r="D188" s="155" t="s">
        <v>4100</v>
      </c>
      <c r="E188" s="158" t="s">
        <v>4101</v>
      </c>
      <c r="F188" s="161" t="s">
        <v>3631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4079</v>
      </c>
      <c r="B189" s="151" t="s">
        <v>4082</v>
      </c>
      <c r="C189" s="152" t="s">
        <v>4102</v>
      </c>
      <c r="D189" s="155" t="s">
        <v>4103</v>
      </c>
      <c r="E189" s="158" t="s">
        <v>4104</v>
      </c>
      <c r="F189" s="161" t="s">
        <v>3631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4079</v>
      </c>
      <c r="B190" s="150" t="s">
        <v>4105</v>
      </c>
      <c r="C190" s="148" t="s">
        <v>4106</v>
      </c>
      <c r="D190" s="154" t="s">
        <v>4107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4079</v>
      </c>
      <c r="B191" s="151" t="s">
        <v>4105</v>
      </c>
      <c r="C191" s="152" t="s">
        <v>4108</v>
      </c>
      <c r="D191" s="155" t="s">
        <v>4109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4079</v>
      </c>
      <c r="B192" s="151" t="s">
        <v>4105</v>
      </c>
      <c r="C192" s="152" t="s">
        <v>4110</v>
      </c>
      <c r="D192" s="155" t="s">
        <v>4111</v>
      </c>
      <c r="E192" s="158" t="s">
        <v>4112</v>
      </c>
      <c r="F192" s="161" t="s">
        <v>3635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4079</v>
      </c>
      <c r="B193" s="151" t="s">
        <v>4105</v>
      </c>
      <c r="C193" s="152" t="s">
        <v>4113</v>
      </c>
      <c r="D193" s="155" t="s">
        <v>4114</v>
      </c>
      <c r="E193" s="158" t="s">
        <v>4115</v>
      </c>
      <c r="F193" s="161" t="s">
        <v>3635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4079</v>
      </c>
      <c r="B194" s="151" t="s">
        <v>4105</v>
      </c>
      <c r="C194" s="152" t="s">
        <v>4116</v>
      </c>
      <c r="D194" s="155" t="s">
        <v>4117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4079</v>
      </c>
      <c r="B195" s="151" t="s">
        <v>4105</v>
      </c>
      <c r="C195" s="152" t="s">
        <v>4118</v>
      </c>
      <c r="D195" s="155" t="s">
        <v>4119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4079</v>
      </c>
      <c r="B196" s="150" t="s">
        <v>4120</v>
      </c>
      <c r="C196" s="148" t="s">
        <v>4121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4079</v>
      </c>
      <c r="B197" s="151" t="s">
        <v>4120</v>
      </c>
      <c r="C197" s="152" t="s">
        <v>4122</v>
      </c>
      <c r="D197" s="155" t="s">
        <v>4123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4079</v>
      </c>
      <c r="B198" s="151" t="s">
        <v>4120</v>
      </c>
      <c r="C198" s="152" t="s">
        <v>4124</v>
      </c>
      <c r="D198" s="155" t="s">
        <v>4125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4079</v>
      </c>
      <c r="B199" s="150" t="s">
        <v>4126</v>
      </c>
      <c r="C199" s="148" t="s">
        <v>4127</v>
      </c>
      <c r="D199" s="154" t="s">
        <v>4128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4079</v>
      </c>
      <c r="B200" s="151" t="s">
        <v>4126</v>
      </c>
      <c r="C200" s="152" t="s">
        <v>4129</v>
      </c>
      <c r="D200" s="155" t="s">
        <v>4130</v>
      </c>
      <c r="E200" s="158" t="s">
        <v>4131</v>
      </c>
      <c r="F200" s="161" t="s">
        <v>3645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4079</v>
      </c>
      <c r="B201" s="151" t="s">
        <v>4126</v>
      </c>
      <c r="C201" s="152" t="s">
        <v>4132</v>
      </c>
      <c r="D201" s="155" t="s">
        <v>4133</v>
      </c>
      <c r="E201" s="158" t="s">
        <v>4134</v>
      </c>
      <c r="F201" s="161" t="s">
        <v>3631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4079</v>
      </c>
      <c r="B202" s="151" t="s">
        <v>4126</v>
      </c>
      <c r="C202" s="152" t="s">
        <v>4135</v>
      </c>
      <c r="D202" s="155" t="s">
        <v>4136</v>
      </c>
      <c r="E202" s="158" t="s">
        <v>4137</v>
      </c>
      <c r="F202" s="161" t="s">
        <v>3631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4079</v>
      </c>
      <c r="B203" s="151" t="s">
        <v>4126</v>
      </c>
      <c r="C203" s="152" t="s">
        <v>4138</v>
      </c>
      <c r="D203" s="155" t="s">
        <v>4139</v>
      </c>
      <c r="E203" s="158" t="s">
        <v>4140</v>
      </c>
      <c r="F203" s="161" t="s">
        <v>3631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4079</v>
      </c>
      <c r="B204" s="151" t="s">
        <v>4126</v>
      </c>
      <c r="C204" s="152" t="s">
        <v>4141</v>
      </c>
      <c r="D204" s="155" t="s">
        <v>4142</v>
      </c>
      <c r="E204" s="158" t="s">
        <v>4143</v>
      </c>
      <c r="F204" s="161" t="s">
        <v>3631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4079</v>
      </c>
      <c r="B205" s="150" t="s">
        <v>4144</v>
      </c>
      <c r="C205" s="148" t="s">
        <v>4145</v>
      </c>
      <c r="D205" s="154" t="s">
        <v>4146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4079</v>
      </c>
      <c r="B206" s="151" t="s">
        <v>4144</v>
      </c>
      <c r="C206" s="152" t="s">
        <v>4147</v>
      </c>
      <c r="D206" s="155" t="s">
        <v>4148</v>
      </c>
      <c r="E206" s="158" t="s">
        <v>4149</v>
      </c>
      <c r="F206" s="161" t="s">
        <v>3635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4079</v>
      </c>
      <c r="B207" s="151" t="s">
        <v>4144</v>
      </c>
      <c r="C207" s="152" t="s">
        <v>4150</v>
      </c>
      <c r="D207" s="155" t="s">
        <v>4151</v>
      </c>
      <c r="E207" s="158" t="s">
        <v>4152</v>
      </c>
      <c r="F207" s="161" t="s">
        <v>3635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4079</v>
      </c>
      <c r="B208" s="151" t="s">
        <v>4144</v>
      </c>
      <c r="C208" s="152" t="s">
        <v>4153</v>
      </c>
      <c r="D208" s="155" t="s">
        <v>4154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4079</v>
      </c>
      <c r="B209" s="150" t="s">
        <v>4155</v>
      </c>
      <c r="C209" s="148" t="s">
        <v>4156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4079</v>
      </c>
      <c r="B210" s="151" t="s">
        <v>4155</v>
      </c>
      <c r="C210" s="152" t="s">
        <v>4157</v>
      </c>
      <c r="D210" s="155" t="s">
        <v>4158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4159</v>
      </c>
      <c r="B211" s="149" t="s">
        <v>19</v>
      </c>
      <c r="C211" s="147" t="s">
        <v>4160</v>
      </c>
      <c r="D211" s="153" t="s">
        <v>4161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4159</v>
      </c>
      <c r="B212" s="150" t="s">
        <v>4162</v>
      </c>
      <c r="C212" s="148" t="s">
        <v>4163</v>
      </c>
      <c r="D212" s="154" t="s">
        <v>4164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4159</v>
      </c>
      <c r="B213" s="151" t="s">
        <v>4162</v>
      </c>
      <c r="C213" s="152" t="s">
        <v>4165</v>
      </c>
      <c r="D213" s="155" t="s">
        <v>4166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4159</v>
      </c>
      <c r="B214" s="151" t="s">
        <v>4162</v>
      </c>
      <c r="C214" s="152" t="s">
        <v>4167</v>
      </c>
      <c r="D214" s="155" t="s">
        <v>4168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4159</v>
      </c>
      <c r="B215" s="151" t="s">
        <v>4162</v>
      </c>
      <c r="C215" s="152" t="s">
        <v>4169</v>
      </c>
      <c r="D215" s="155" t="s">
        <v>4170</v>
      </c>
      <c r="E215" s="158" t="s">
        <v>4171</v>
      </c>
      <c r="F215" s="161" t="s">
        <v>3635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4159</v>
      </c>
      <c r="B216" s="151" t="s">
        <v>4162</v>
      </c>
      <c r="C216" s="152" t="s">
        <v>4172</v>
      </c>
      <c r="D216" s="155" t="s">
        <v>4173</v>
      </c>
      <c r="E216" s="158" t="s">
        <v>4174</v>
      </c>
      <c r="F216" s="161" t="s">
        <v>3631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4159</v>
      </c>
      <c r="B217" s="150" t="s">
        <v>4120</v>
      </c>
      <c r="C217" s="148" t="s">
        <v>4175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4159</v>
      </c>
      <c r="B218" s="151" t="s">
        <v>4120</v>
      </c>
      <c r="C218" s="152" t="s">
        <v>4176</v>
      </c>
      <c r="D218" s="155" t="s">
        <v>4177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4159</v>
      </c>
      <c r="B219" s="151" t="s">
        <v>4120</v>
      </c>
      <c r="C219" s="152" t="s">
        <v>4178</v>
      </c>
      <c r="D219" s="155" t="s">
        <v>4179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4159</v>
      </c>
      <c r="B220" s="150" t="s">
        <v>4180</v>
      </c>
      <c r="C220" s="148" t="s">
        <v>4181</v>
      </c>
      <c r="D220" s="154" t="s">
        <v>4182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4159</v>
      </c>
      <c r="B221" s="151" t="s">
        <v>4180</v>
      </c>
      <c r="C221" s="152" t="s">
        <v>4183</v>
      </c>
      <c r="D221" s="155" t="s">
        <v>4184</v>
      </c>
      <c r="E221" s="158" t="s">
        <v>4185</v>
      </c>
      <c r="F221" s="161" t="s">
        <v>3631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4159</v>
      </c>
      <c r="B222" s="151" t="s">
        <v>4180</v>
      </c>
      <c r="C222" s="152" t="s">
        <v>4186</v>
      </c>
      <c r="D222" s="155" t="s">
        <v>4187</v>
      </c>
      <c r="E222" s="158" t="s">
        <v>4188</v>
      </c>
      <c r="F222" s="161" t="s">
        <v>3631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4159</v>
      </c>
      <c r="B223" s="151" t="s">
        <v>4180</v>
      </c>
      <c r="C223" s="152" t="s">
        <v>4189</v>
      </c>
      <c r="D223" s="155" t="s">
        <v>4190</v>
      </c>
      <c r="E223" s="158" t="s">
        <v>4191</v>
      </c>
      <c r="F223" s="161" t="s">
        <v>3631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4159</v>
      </c>
      <c r="B224" s="151" t="s">
        <v>4180</v>
      </c>
      <c r="C224" s="152" t="s">
        <v>4192</v>
      </c>
      <c r="D224" s="155" t="s">
        <v>4193</v>
      </c>
      <c r="E224" s="158" t="s">
        <v>4194</v>
      </c>
      <c r="F224" s="161" t="s">
        <v>3631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4159</v>
      </c>
      <c r="B225" s="151" t="s">
        <v>4180</v>
      </c>
      <c r="C225" s="152" t="s">
        <v>4195</v>
      </c>
      <c r="D225" s="155" t="s">
        <v>4196</v>
      </c>
      <c r="E225" s="158" t="s">
        <v>4197</v>
      </c>
      <c r="F225" s="161" t="s">
        <v>3631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4159</v>
      </c>
      <c r="B226" s="168" t="s">
        <v>4180</v>
      </c>
      <c r="C226" s="169" t="s">
        <v>4198</v>
      </c>
      <c r="D226" s="170" t="s">
        <v>4199</v>
      </c>
      <c r="E226" s="171" t="s">
        <v>4200</v>
      </c>
      <c r="F226" s="172" t="s">
        <v>3631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1741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IFERROR(INDEX('Recommendations'!$G$2:$G$367, MATCH(H2,'Recommendations'!$A$2:$A$367,0))="Implemented", FALSE))</xm:f>
            <x14:dxf>
              <font>
                <color rgb="FF000000"/>
              </font>
              <fill>
                <patternFill>
                  <bgColor rgb="FF3C7D22"/>
                </patternFill>
              </fill>
            </x14:dxf>
          </x14:cfRule>
          <x14:cfRule type="expression" priority="2" id="{00000000-000E-0000-0700-000002000000}">
            <xm:f>AND(H2&lt;&gt;"", IFERROR(INDEX('Recommendations'!$G$2:$G$367, MATCH(H2,'Recommendations'!$A$2:$A$367,0))="Compensated", FALSE))</xm:f>
            <x14:dxf>
              <font>
                <color rgb="FF000000"/>
              </font>
              <fill>
                <patternFill>
                  <bgColor rgb="FFC6E0B4"/>
                </patternFill>
              </fill>
            </x14:dxf>
          </x14:cfRule>
          <x14:cfRule type="expression" priority="3" id="{00000000-000E-0000-0700-000003000000}">
            <xm:f>AND(H2&lt;&gt;"", IFERROR(INDEX('Recommendations'!$G$2:$G$367, MATCH(H2,'Recommendations'!$A$2:$A$367,0))="Testing", FALSE))</xm:f>
            <x14:dxf>
              <font>
                <color rgb="FF000000"/>
              </font>
              <fill>
                <patternFill>
                  <bgColor rgb="FFFFC000"/>
                </patternFill>
              </fill>
            </x14:dxf>
          </x14:cfRule>
          <x14:cfRule type="expression" priority="4" id="{00000000-000E-0000-0700-000004000000}">
            <xm:f>AND(H2&lt;&gt;"", IFERROR(INDEX('Recommendations'!$G$2:$G$367, MATCH(H2,'Recommendations'!$A$2:$A$367,0))="Failed", FALSE))</xm:f>
            <x14:dxf>
              <font>
                <color rgb="FF000000"/>
              </font>
              <fill>
                <patternFill>
                  <bgColor rgb="FFD82891"/>
                </patternFill>
              </fill>
            </x14:dxf>
          </x14:cfRule>
          <x14:cfRule type="expression" priority="5" id="{00000000-000E-0000-0700-000005000000}">
            <xm:f>AND(H2&lt;&gt;"", IFERROR(INDEX('Recommendations'!$G$2:$G$367, MATCH(H2,'Recommendations'!$A$2:$A$367,0))="Risk Accepted", FALSE))</xm:f>
            <x14:dxf>
              <font>
                <color rgb="FF000000"/>
              </font>
              <fill>
                <patternFill>
                  <bgColor rgb="FFD9D9D9"/>
                </patternFill>
              </fill>
            </x14:dxf>
          </x14:cfRule>
          <x14:cfRule type="expression" priority="6" id="{00000000-000E-0000-0700-000006000000}">
            <xm:f>AND(H2&lt;&gt;"", IFERROR(INDEX('Recommendations'!$G$2:$G$367, MATCH(H2,'Recommendations'!$A$2:$A$367,0))="N/A",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3618</v>
      </c>
      <c r="B1" s="207" t="s">
        <v>4201</v>
      </c>
      <c r="C1" s="207" t="s">
        <v>4202</v>
      </c>
      <c r="D1" s="207" t="s">
        <v>4203</v>
      </c>
      <c r="E1" s="207" t="s">
        <v>2927</v>
      </c>
      <c r="F1" s="207" t="s">
        <v>1986</v>
      </c>
      <c r="G1" s="207" t="s">
        <v>1987</v>
      </c>
      <c r="H1" s="207" t="s">
        <v>1988</v>
      </c>
      <c r="I1" s="207" t="s">
        <v>1989</v>
      </c>
      <c r="J1" s="207" t="s">
        <v>1990</v>
      </c>
      <c r="K1" s="207" t="s">
        <v>1991</v>
      </c>
      <c r="L1" s="207" t="s">
        <v>1992</v>
      </c>
      <c r="M1" s="207" t="s">
        <v>1993</v>
      </c>
      <c r="N1" s="207" t="s">
        <v>1994</v>
      </c>
      <c r="O1" s="207" t="s">
        <v>1995</v>
      </c>
      <c r="P1" s="207" t="s">
        <v>1996</v>
      </c>
      <c r="Q1" s="207" t="s">
        <v>1997</v>
      </c>
      <c r="R1" s="207" t="s">
        <v>1998</v>
      </c>
      <c r="S1" s="207" t="s">
        <v>1999</v>
      </c>
      <c r="T1" s="207" t="s">
        <v>2000</v>
      </c>
      <c r="U1" s="207" t="s">
        <v>2001</v>
      </c>
      <c r="V1" s="207" t="s">
        <v>2002</v>
      </c>
      <c r="W1" s="207" t="s">
        <v>2003</v>
      </c>
      <c r="X1" s="207" t="s">
        <v>2004</v>
      </c>
      <c r="Y1" s="207" t="s">
        <v>2005</v>
      </c>
      <c r="Z1" s="207" t="s">
        <v>2006</v>
      </c>
      <c r="AA1" s="207" t="s">
        <v>2007</v>
      </c>
      <c r="AB1" s="207" t="s">
        <v>2008</v>
      </c>
      <c r="AC1" s="207" t="s">
        <v>2009</v>
      </c>
      <c r="AD1" s="207" t="s">
        <v>2010</v>
      </c>
      <c r="AE1" s="207" t="s">
        <v>2011</v>
      </c>
      <c r="AF1" s="207" t="s">
        <v>2012</v>
      </c>
      <c r="AG1" s="207" t="s">
        <v>2013</v>
      </c>
      <c r="AH1" s="207" t="s">
        <v>2014</v>
      </c>
      <c r="AI1" s="207" t="s">
        <v>2015</v>
      </c>
      <c r="AJ1" s="207" t="s">
        <v>2016</v>
      </c>
      <c r="AK1" s="207" t="s">
        <v>2017</v>
      </c>
      <c r="AL1" s="207" t="s">
        <v>2018</v>
      </c>
      <c r="AM1" s="207" t="s">
        <v>2019</v>
      </c>
      <c r="AN1" s="207" t="s">
        <v>2020</v>
      </c>
      <c r="AO1" s="207" t="s">
        <v>2021</v>
      </c>
      <c r="AP1" s="207" t="s">
        <v>2022</v>
      </c>
      <c r="AQ1" s="207" t="s">
        <v>2023</v>
      </c>
      <c r="AR1" s="207" t="s">
        <v>2024</v>
      </c>
      <c r="AS1" s="207" t="s">
        <v>2025</v>
      </c>
      <c r="AT1" s="208" t="s">
        <v>2026</v>
      </c>
    </row>
    <row r="2" spans="1:46" ht="60" customHeight="1" outlineLevel="1" x14ac:dyDescent="0.35">
      <c r="A2" s="200" t="s">
        <v>1828</v>
      </c>
      <c r="B2" s="186" t="s">
        <v>4204</v>
      </c>
      <c r="C2" s="186"/>
      <c r="D2" s="189" t="s">
        <v>4205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1828</v>
      </c>
      <c r="B3" s="187" t="s">
        <v>4204</v>
      </c>
      <c r="C3" s="188" t="s">
        <v>4206</v>
      </c>
      <c r="D3" s="190" t="s">
        <v>4207</v>
      </c>
      <c r="E3" s="190" t="s">
        <v>4208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1828</v>
      </c>
      <c r="B4" s="187" t="s">
        <v>4204</v>
      </c>
      <c r="C4" s="188" t="s">
        <v>4209</v>
      </c>
      <c r="D4" s="190" t="s">
        <v>4210</v>
      </c>
      <c r="E4" s="190" t="s">
        <v>4211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1828</v>
      </c>
      <c r="B5" s="187" t="s">
        <v>4204</v>
      </c>
      <c r="C5" s="188" t="s">
        <v>4212</v>
      </c>
      <c r="D5" s="190" t="s">
        <v>4213</v>
      </c>
      <c r="E5" s="190" t="s">
        <v>4214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1828</v>
      </c>
      <c r="B6" s="187" t="s">
        <v>4204</v>
      </c>
      <c r="C6" s="188" t="s">
        <v>4215</v>
      </c>
      <c r="D6" s="190" t="s">
        <v>4216</v>
      </c>
      <c r="E6" s="190" t="s">
        <v>4217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1828</v>
      </c>
      <c r="B7" s="187" t="s">
        <v>4204</v>
      </c>
      <c r="C7" s="188" t="s">
        <v>4218</v>
      </c>
      <c r="D7" s="190" t="s">
        <v>4219</v>
      </c>
      <c r="E7" s="190" t="s">
        <v>4220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1828</v>
      </c>
      <c r="B8" s="187" t="s">
        <v>4204</v>
      </c>
      <c r="C8" s="188" t="s">
        <v>4221</v>
      </c>
      <c r="D8" s="190" t="s">
        <v>4222</v>
      </c>
      <c r="E8" s="190" t="s">
        <v>4223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1828</v>
      </c>
      <c r="B9" s="187" t="s">
        <v>4204</v>
      </c>
      <c r="C9" s="188" t="s">
        <v>4224</v>
      </c>
      <c r="D9" s="190" t="s">
        <v>4225</v>
      </c>
      <c r="E9" s="190" t="s">
        <v>4226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1828</v>
      </c>
      <c r="B10" s="187" t="s">
        <v>4204</v>
      </c>
      <c r="C10" s="188" t="s">
        <v>4227</v>
      </c>
      <c r="D10" s="190" t="s">
        <v>4228</v>
      </c>
      <c r="E10" s="190" t="s">
        <v>4229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1828</v>
      </c>
      <c r="B11" s="187" t="s">
        <v>4204</v>
      </c>
      <c r="C11" s="188" t="s">
        <v>4230</v>
      </c>
      <c r="D11" s="190" t="s">
        <v>4231</v>
      </c>
      <c r="E11" s="190" t="s">
        <v>4232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1828</v>
      </c>
      <c r="B12" s="187" t="s">
        <v>4204</v>
      </c>
      <c r="C12" s="188" t="s">
        <v>4233</v>
      </c>
      <c r="D12" s="190" t="s">
        <v>4234</v>
      </c>
      <c r="E12" s="190" t="s">
        <v>4235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1828</v>
      </c>
      <c r="B13" s="187" t="s">
        <v>4204</v>
      </c>
      <c r="C13" s="188" t="s">
        <v>4236</v>
      </c>
      <c r="D13" s="190" t="s">
        <v>4237</v>
      </c>
      <c r="E13" s="190" t="s">
        <v>4238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1828</v>
      </c>
      <c r="B14" s="187" t="s">
        <v>4204</v>
      </c>
      <c r="C14" s="188" t="s">
        <v>4239</v>
      </c>
      <c r="D14" s="190" t="s">
        <v>4240</v>
      </c>
      <c r="E14" s="190" t="s">
        <v>4241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1828</v>
      </c>
      <c r="B15" s="187" t="s">
        <v>4204</v>
      </c>
      <c r="C15" s="188" t="s">
        <v>4242</v>
      </c>
      <c r="D15" s="190" t="s">
        <v>4243</v>
      </c>
      <c r="E15" s="190" t="s">
        <v>4244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1828</v>
      </c>
      <c r="B16" s="187" t="s">
        <v>4204</v>
      </c>
      <c r="C16" s="188" t="s">
        <v>4245</v>
      </c>
      <c r="D16" s="190" t="s">
        <v>4246</v>
      </c>
      <c r="E16" s="190" t="s">
        <v>4247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1828</v>
      </c>
      <c r="B17" s="187" t="s">
        <v>4204</v>
      </c>
      <c r="C17" s="188" t="s">
        <v>4248</v>
      </c>
      <c r="D17" s="190" t="s">
        <v>4249</v>
      </c>
      <c r="E17" s="190" t="s">
        <v>4250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1828</v>
      </c>
      <c r="B18" s="187" t="s">
        <v>4204</v>
      </c>
      <c r="C18" s="188" t="s">
        <v>4251</v>
      </c>
      <c r="D18" s="190" t="s">
        <v>4252</v>
      </c>
      <c r="E18" s="190" t="s">
        <v>4253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1828</v>
      </c>
      <c r="B19" s="186" t="s">
        <v>4254</v>
      </c>
      <c r="C19" s="186"/>
      <c r="D19" s="189" t="s">
        <v>4255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1828</v>
      </c>
      <c r="B20" s="187" t="s">
        <v>4254</v>
      </c>
      <c r="C20" s="188" t="s">
        <v>4256</v>
      </c>
      <c r="D20" s="190" t="s">
        <v>4257</v>
      </c>
      <c r="E20" s="190" t="s">
        <v>4258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1828</v>
      </c>
      <c r="B21" s="187" t="s">
        <v>4254</v>
      </c>
      <c r="C21" s="188" t="s">
        <v>4259</v>
      </c>
      <c r="D21" s="190" t="s">
        <v>4260</v>
      </c>
      <c r="E21" s="190" t="s">
        <v>4261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1828</v>
      </c>
      <c r="B22" s="187" t="s">
        <v>4254</v>
      </c>
      <c r="C22" s="188" t="s">
        <v>4262</v>
      </c>
      <c r="D22" s="190" t="s">
        <v>4263</v>
      </c>
      <c r="E22" s="190" t="s">
        <v>4264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1828</v>
      </c>
      <c r="B23" s="187" t="s">
        <v>4254</v>
      </c>
      <c r="C23" s="188" t="s">
        <v>4265</v>
      </c>
      <c r="D23" s="190" t="s">
        <v>4266</v>
      </c>
      <c r="E23" s="190" t="s">
        <v>4267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1828</v>
      </c>
      <c r="B24" s="187" t="s">
        <v>4254</v>
      </c>
      <c r="C24" s="188" t="s">
        <v>4268</v>
      </c>
      <c r="D24" s="190" t="s">
        <v>4269</v>
      </c>
      <c r="E24" s="190" t="s">
        <v>4270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1828</v>
      </c>
      <c r="B25" s="187" t="s">
        <v>4254</v>
      </c>
      <c r="C25" s="188" t="s">
        <v>4271</v>
      </c>
      <c r="D25" s="190" t="s">
        <v>4272</v>
      </c>
      <c r="E25" s="190" t="s">
        <v>4273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1828</v>
      </c>
      <c r="B26" s="187" t="s">
        <v>4254</v>
      </c>
      <c r="C26" s="188" t="s">
        <v>4274</v>
      </c>
      <c r="D26" s="190" t="s">
        <v>4275</v>
      </c>
      <c r="E26" s="190" t="s">
        <v>4276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1828</v>
      </c>
      <c r="B27" s="187" t="s">
        <v>4254</v>
      </c>
      <c r="C27" s="188" t="s">
        <v>4277</v>
      </c>
      <c r="D27" s="190" t="s">
        <v>4278</v>
      </c>
      <c r="E27" s="190" t="s">
        <v>4279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1828</v>
      </c>
      <c r="B28" s="187" t="s">
        <v>4254</v>
      </c>
      <c r="C28" s="188" t="s">
        <v>4280</v>
      </c>
      <c r="D28" s="190" t="s">
        <v>4281</v>
      </c>
      <c r="E28" s="190" t="s">
        <v>4282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1828</v>
      </c>
      <c r="B29" s="187" t="s">
        <v>4254</v>
      </c>
      <c r="C29" s="188" t="s">
        <v>4283</v>
      </c>
      <c r="D29" s="190" t="s">
        <v>4284</v>
      </c>
      <c r="E29" s="190" t="s">
        <v>4285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1828</v>
      </c>
      <c r="B30" s="187" t="s">
        <v>4254</v>
      </c>
      <c r="C30" s="188" t="s">
        <v>4286</v>
      </c>
      <c r="D30" s="190" t="s">
        <v>4287</v>
      </c>
      <c r="E30" s="190" t="s">
        <v>4288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1828</v>
      </c>
      <c r="B31" s="187" t="s">
        <v>4254</v>
      </c>
      <c r="C31" s="188" t="s">
        <v>4289</v>
      </c>
      <c r="D31" s="190" t="s">
        <v>4290</v>
      </c>
      <c r="E31" s="190" t="s">
        <v>4291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4292</v>
      </c>
      <c r="B32" s="186"/>
      <c r="C32" s="186"/>
      <c r="D32" s="189" t="s">
        <v>4293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4292</v>
      </c>
      <c r="B33" s="187"/>
      <c r="C33" s="188" t="s">
        <v>4294</v>
      </c>
      <c r="D33" s="190" t="s">
        <v>4295</v>
      </c>
      <c r="E33" s="190" t="s">
        <v>4296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4292</v>
      </c>
      <c r="B34" s="187"/>
      <c r="C34" s="188" t="s">
        <v>4297</v>
      </c>
      <c r="D34" s="190" t="s">
        <v>4298</v>
      </c>
      <c r="E34" s="190" t="s">
        <v>4299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4292</v>
      </c>
      <c r="B35" s="187"/>
      <c r="C35" s="188" t="s">
        <v>4300</v>
      </c>
      <c r="D35" s="190" t="s">
        <v>4301</v>
      </c>
      <c r="E35" s="190" t="s">
        <v>4302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4292</v>
      </c>
      <c r="B36" s="186" t="s">
        <v>4303</v>
      </c>
      <c r="C36" s="186"/>
      <c r="D36" s="189" t="s">
        <v>4304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4292</v>
      </c>
      <c r="B37" s="187" t="s">
        <v>4303</v>
      </c>
      <c r="C37" s="188" t="s">
        <v>4305</v>
      </c>
      <c r="D37" s="190" t="s">
        <v>4306</v>
      </c>
      <c r="E37" s="190" t="s">
        <v>4307</v>
      </c>
      <c r="F37" s="192">
        <f>IF(COUNTIF(G37:AT37,"&lt;&gt;")=0,"",SUMPRODUCT(((Recommendations[ImplStatus]="Implemented")+(Recommendations[ImplStatus]="Compensated"))*ISNUMBER(MATCH(Recommendations[Id],G37:AT37,0)))/COUNTIF(G37:AT37,"&lt;&gt;"))</f>
        <v>0</v>
      </c>
      <c r="G37" s="194" t="s">
        <v>1190</v>
      </c>
      <c r="H37" s="194" t="s">
        <v>1195</v>
      </c>
      <c r="I37" s="194" t="s">
        <v>1282</v>
      </c>
      <c r="J37" s="194" t="s">
        <v>1566</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4292</v>
      </c>
      <c r="B38" s="187" t="s">
        <v>4303</v>
      </c>
      <c r="C38" s="188" t="s">
        <v>4308</v>
      </c>
      <c r="D38" s="190" t="s">
        <v>4309</v>
      </c>
      <c r="E38" s="190" t="s">
        <v>4310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4292</v>
      </c>
      <c r="B39" s="187" t="s">
        <v>4303</v>
      </c>
      <c r="C39" s="188" t="s">
        <v>4311</v>
      </c>
      <c r="D39" s="190" t="s">
        <v>4312</v>
      </c>
      <c r="E39" s="190" t="s">
        <v>4313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4292</v>
      </c>
      <c r="B40" s="187" t="s">
        <v>4303</v>
      </c>
      <c r="C40" s="188" t="s">
        <v>4314</v>
      </c>
      <c r="D40" s="190" t="s">
        <v>4315</v>
      </c>
      <c r="E40" s="190" t="s">
        <v>4316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4292</v>
      </c>
      <c r="B41" s="187" t="s">
        <v>4303</v>
      </c>
      <c r="C41" s="188" t="s">
        <v>4317</v>
      </c>
      <c r="D41" s="190" t="s">
        <v>4318</v>
      </c>
      <c r="E41" s="190" t="s">
        <v>4319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4292</v>
      </c>
      <c r="B42" s="187" t="s">
        <v>4303</v>
      </c>
      <c r="C42" s="188" t="s">
        <v>4320</v>
      </c>
      <c r="D42" s="190" t="s">
        <v>4321</v>
      </c>
      <c r="E42" s="190" t="s">
        <v>4322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4292</v>
      </c>
      <c r="B43" s="187" t="s">
        <v>4303</v>
      </c>
      <c r="C43" s="188" t="s">
        <v>4323</v>
      </c>
      <c r="D43" s="190" t="s">
        <v>4324</v>
      </c>
      <c r="E43" s="190" t="s">
        <v>4325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4292</v>
      </c>
      <c r="B44" s="187" t="s">
        <v>4303</v>
      </c>
      <c r="C44" s="188" t="s">
        <v>4326</v>
      </c>
      <c r="D44" s="190" t="s">
        <v>4327</v>
      </c>
      <c r="E44" s="190" t="s">
        <v>4328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4292</v>
      </c>
      <c r="B45" s="187" t="s">
        <v>4303</v>
      </c>
      <c r="C45" s="188" t="s">
        <v>4329</v>
      </c>
      <c r="D45" s="190" t="s">
        <v>4330</v>
      </c>
      <c r="E45" s="190" t="s">
        <v>4331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4292</v>
      </c>
      <c r="B46" s="187" t="s">
        <v>4303</v>
      </c>
      <c r="C46" s="188" t="s">
        <v>4332</v>
      </c>
      <c r="D46" s="190" t="s">
        <v>4333</v>
      </c>
      <c r="E46" s="190" t="s">
        <v>4334</v>
      </c>
      <c r="F46" s="192">
        <f>IF(COUNTIF(G46:AT46,"&lt;&gt;")=0,"",SUMPRODUCT(((Recommendations[ImplStatus]="Implemented")+(Recommendations[ImplStatus]="Compensated"))*ISNUMBER(MATCH(Recommendations[Id],G46:AT46,0)))/COUNTIF(G46:AT46,"&lt;&gt;"))</f>
        <v>0</v>
      </c>
      <c r="G46" s="194" t="s">
        <v>1282</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4292</v>
      </c>
      <c r="B47" s="187" t="s">
        <v>4303</v>
      </c>
      <c r="C47" s="188" t="s">
        <v>4335</v>
      </c>
      <c r="D47" s="190" t="s">
        <v>4336</v>
      </c>
      <c r="E47" s="190" t="s">
        <v>4337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4292</v>
      </c>
      <c r="B48" s="187" t="s">
        <v>4303</v>
      </c>
      <c r="C48" s="188" t="s">
        <v>4338</v>
      </c>
      <c r="D48" s="190" t="s">
        <v>4339</v>
      </c>
      <c r="E48" s="190" t="s">
        <v>4340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4292</v>
      </c>
      <c r="B49" s="187" t="s">
        <v>4303</v>
      </c>
      <c r="C49" s="188" t="s">
        <v>4341</v>
      </c>
      <c r="D49" s="190" t="s">
        <v>4342</v>
      </c>
      <c r="E49" s="190" t="s">
        <v>4343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4292</v>
      </c>
      <c r="B50" s="187" t="s">
        <v>4303</v>
      </c>
      <c r="C50" s="188" t="s">
        <v>4344</v>
      </c>
      <c r="D50" s="190" t="s">
        <v>4345</v>
      </c>
      <c r="E50" s="190" t="s">
        <v>4346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4292</v>
      </c>
      <c r="B51" s="186" t="s">
        <v>4347</v>
      </c>
      <c r="C51" s="186"/>
      <c r="D51" s="189" t="s">
        <v>4348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4292</v>
      </c>
      <c r="B52" s="187" t="s">
        <v>4347</v>
      </c>
      <c r="C52" s="188" t="s">
        <v>4349</v>
      </c>
      <c r="D52" s="190" t="s">
        <v>4350</v>
      </c>
      <c r="E52" s="190" t="s">
        <v>4351</v>
      </c>
      <c r="F52" s="192">
        <f>IF(COUNTIF(G52:AT52,"&lt;&gt;")=0,"",SUMPRODUCT(((Recommendations[ImplStatus]="Implemented")+(Recommendations[ImplStatus]="Compensated"))*ISNUMBER(MATCH(Recommendations[Id],G52:AT52,0)))/COUNTIF(G52:AT52,"&lt;&gt;"))</f>
        <v>0</v>
      </c>
      <c r="G52" s="194" t="s">
        <v>102</v>
      </c>
      <c r="H52" s="194" t="s">
        <v>112</v>
      </c>
      <c r="I52" s="194" t="s">
        <v>280</v>
      </c>
      <c r="J52" s="194" t="s">
        <v>285</v>
      </c>
      <c r="K52" s="194" t="s">
        <v>290</v>
      </c>
      <c r="L52" s="194" t="s">
        <v>366</v>
      </c>
      <c r="M52" s="194" t="s">
        <v>389</v>
      </c>
      <c r="N52" s="194" t="s">
        <v>403</v>
      </c>
      <c r="O52" s="194" t="s">
        <v>499</v>
      </c>
      <c r="P52" s="194" t="s">
        <v>1116</v>
      </c>
      <c r="Q52" s="194" t="s">
        <v>1135</v>
      </c>
      <c r="R52" s="194" t="s">
        <v>1145</v>
      </c>
      <c r="S52" s="194" t="s">
        <v>1150</v>
      </c>
      <c r="T52" s="194" t="s">
        <v>1155</v>
      </c>
      <c r="U52" s="194" t="s">
        <v>1160</v>
      </c>
      <c r="V52" s="194" t="s">
        <v>1165</v>
      </c>
      <c r="W52" s="194" t="s">
        <v>1170</v>
      </c>
      <c r="X52" s="194" t="s">
        <v>1180</v>
      </c>
      <c r="Y52" s="194" t="s">
        <v>1185</v>
      </c>
      <c r="Z52" s="194" t="s">
        <v>1200</v>
      </c>
      <c r="AA52" s="194" t="s">
        <v>1205</v>
      </c>
      <c r="AB52" s="194" t="s">
        <v>1210</v>
      </c>
      <c r="AC52" s="194" t="s">
        <v>1215</v>
      </c>
      <c r="AD52" s="194" t="s">
        <v>1220</v>
      </c>
      <c r="AE52" s="194" t="s">
        <v>1224</v>
      </c>
      <c r="AF52" s="194" t="s">
        <v>1228</v>
      </c>
      <c r="AG52" s="194" t="s">
        <v>1232</v>
      </c>
      <c r="AH52" s="194" t="s">
        <v>1236</v>
      </c>
      <c r="AI52" s="194" t="s">
        <v>1240</v>
      </c>
      <c r="AJ52" s="194" t="s">
        <v>1244</v>
      </c>
      <c r="AK52" s="194" t="s">
        <v>1260</v>
      </c>
      <c r="AL52" s="194" t="s">
        <v>1264</v>
      </c>
      <c r="AM52" s="194" t="s">
        <v>1268</v>
      </c>
      <c r="AN52" s="194" t="s">
        <v>1272</v>
      </c>
      <c r="AO52" s="194" t="s">
        <v>1277</v>
      </c>
      <c r="AP52" s="194" t="s">
        <v>1297</v>
      </c>
      <c r="AQ52" s="194" t="s">
        <v>1302</v>
      </c>
      <c r="AR52" s="194" t="s">
        <v>1307</v>
      </c>
      <c r="AS52" s="194" t="s">
        <v>1312</v>
      </c>
      <c r="AT52" s="204" t="s">
        <v>1317</v>
      </c>
    </row>
    <row r="53" spans="1:46" ht="60" customHeight="1" x14ac:dyDescent="0.35">
      <c r="A53" s="201" t="s">
        <v>4292</v>
      </c>
      <c r="B53" s="187" t="s">
        <v>4347</v>
      </c>
      <c r="C53" s="188" t="s">
        <v>4352</v>
      </c>
      <c r="D53" s="190" t="s">
        <v>4353</v>
      </c>
      <c r="E53" s="190" t="s">
        <v>4354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4292</v>
      </c>
      <c r="B54" s="187" t="s">
        <v>4347</v>
      </c>
      <c r="C54" s="188" t="s">
        <v>4355</v>
      </c>
      <c r="D54" s="190" t="s">
        <v>4356</v>
      </c>
      <c r="E54" s="190" t="s">
        <v>4357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4292</v>
      </c>
      <c r="B55" s="187" t="s">
        <v>4347</v>
      </c>
      <c r="C55" s="188" t="s">
        <v>4358</v>
      </c>
      <c r="D55" s="190" t="s">
        <v>4359</v>
      </c>
      <c r="E55" s="190" t="s">
        <v>4360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4292</v>
      </c>
      <c r="B56" s="187" t="s">
        <v>4347</v>
      </c>
      <c r="C56" s="188" t="s">
        <v>4361</v>
      </c>
      <c r="D56" s="190" t="s">
        <v>4362</v>
      </c>
      <c r="E56" s="190" t="s">
        <v>4363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4292</v>
      </c>
      <c r="B57" s="187" t="s">
        <v>4347</v>
      </c>
      <c r="C57" s="188" t="s">
        <v>4364</v>
      </c>
      <c r="D57" s="190" t="s">
        <v>4365</v>
      </c>
      <c r="E57" s="190" t="s">
        <v>4366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4292</v>
      </c>
      <c r="B58" s="187" t="s">
        <v>4347</v>
      </c>
      <c r="C58" s="188" t="s">
        <v>4367</v>
      </c>
      <c r="D58" s="190" t="s">
        <v>4368</v>
      </c>
      <c r="E58" s="190" t="s">
        <v>4369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4292</v>
      </c>
      <c r="B59" s="187" t="s">
        <v>4347</v>
      </c>
      <c r="C59" s="188" t="s">
        <v>4370</v>
      </c>
      <c r="D59" s="190" t="s">
        <v>4371</v>
      </c>
      <c r="E59" s="190" t="s">
        <v>4372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4292</v>
      </c>
      <c r="B60" s="187" t="s">
        <v>4373</v>
      </c>
      <c r="C60" s="188" t="s">
        <v>4374</v>
      </c>
      <c r="D60" s="190" t="s">
        <v>4375</v>
      </c>
      <c r="E60" s="190" t="s">
        <v>4376</v>
      </c>
      <c r="F60" s="192">
        <f>IF(COUNTIF(G60:AT60,"&lt;&gt;")=0,"",SUMPRODUCT(((Recommendations[ImplStatus]="Implemented")+(Recommendations[ImplStatus]="Compensated"))*ISNUMBER(MATCH(Recommendations[Id],G60:AT60,0)))/COUNTIF(G60:AT60,"&lt;&gt;"))</f>
        <v>0</v>
      </c>
      <c r="G60" s="194" t="s">
        <v>566</v>
      </c>
      <c r="H60" s="194" t="s">
        <v>571</v>
      </c>
      <c r="I60" s="194" t="s">
        <v>576</v>
      </c>
      <c r="J60" s="194" t="s">
        <v>581</v>
      </c>
      <c r="K60" s="194" t="s">
        <v>1536</v>
      </c>
      <c r="L60" s="194" t="s">
        <v>1546</v>
      </c>
      <c r="M60" s="194" t="s">
        <v>1550</v>
      </c>
      <c r="N60" s="194" t="s">
        <v>1688</v>
      </c>
      <c r="O60" s="194" t="s">
        <v>1717</v>
      </c>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4292</v>
      </c>
      <c r="B61" s="187" t="s">
        <v>4373</v>
      </c>
      <c r="C61" s="188" t="s">
        <v>4377</v>
      </c>
      <c r="D61" s="190" t="s">
        <v>4378</v>
      </c>
      <c r="E61" s="190" t="s">
        <v>4379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4292</v>
      </c>
      <c r="B62" s="186" t="s">
        <v>4380</v>
      </c>
      <c r="C62" s="186"/>
      <c r="D62" s="189" t="s">
        <v>4381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4292</v>
      </c>
      <c r="B63" s="187" t="s">
        <v>4380</v>
      </c>
      <c r="C63" s="188" t="s">
        <v>4382</v>
      </c>
      <c r="D63" s="190" t="s">
        <v>4383</v>
      </c>
      <c r="E63" s="190" t="s">
        <v>4384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4292</v>
      </c>
      <c r="B64" s="187" t="s">
        <v>4380</v>
      </c>
      <c r="C64" s="188" t="s">
        <v>4385</v>
      </c>
      <c r="D64" s="190" t="s">
        <v>4386</v>
      </c>
      <c r="E64" s="190" t="s">
        <v>4387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4292</v>
      </c>
      <c r="B65" s="187" t="s">
        <v>4380</v>
      </c>
      <c r="C65" s="188" t="s">
        <v>4388</v>
      </c>
      <c r="D65" s="190" t="s">
        <v>4389</v>
      </c>
      <c r="E65" s="190" t="s">
        <v>4390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4292</v>
      </c>
      <c r="B66" s="187" t="s">
        <v>4380</v>
      </c>
      <c r="C66" s="188" t="s">
        <v>4391</v>
      </c>
      <c r="D66" s="190" t="s">
        <v>4392</v>
      </c>
      <c r="E66" s="190" t="s">
        <v>4393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4292</v>
      </c>
      <c r="B67" s="187" t="s">
        <v>4380</v>
      </c>
      <c r="C67" s="188" t="s">
        <v>4394</v>
      </c>
      <c r="D67" s="190" t="s">
        <v>4395</v>
      </c>
      <c r="E67" s="190" t="s">
        <v>4396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4292</v>
      </c>
      <c r="B68" s="187" t="s">
        <v>4380</v>
      </c>
      <c r="C68" s="188" t="s">
        <v>4397</v>
      </c>
      <c r="D68" s="190" t="s">
        <v>4398</v>
      </c>
      <c r="E68" s="190" t="s">
        <v>4399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4292</v>
      </c>
      <c r="B69" s="187" t="s">
        <v>4380</v>
      </c>
      <c r="C69" s="188" t="s">
        <v>4400</v>
      </c>
      <c r="D69" s="190" t="s">
        <v>4401</v>
      </c>
      <c r="E69" s="190" t="s">
        <v>4402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4292</v>
      </c>
      <c r="B70" s="187" t="s">
        <v>4380</v>
      </c>
      <c r="C70" s="188" t="s">
        <v>4403</v>
      </c>
      <c r="D70" s="190" t="s">
        <v>4404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4292</v>
      </c>
      <c r="B71" s="187" t="s">
        <v>4380</v>
      </c>
      <c r="C71" s="188" t="s">
        <v>4405</v>
      </c>
      <c r="D71" s="190" t="s">
        <v>4406</v>
      </c>
      <c r="E71" s="190" t="s">
        <v>4407</v>
      </c>
      <c r="F71" s="192">
        <f>IF(COUNTIF(G71:AT71,"&lt;&gt;")=0,"",SUMPRODUCT(((Recommendations[ImplStatus]="Implemented")+(Recommendations[ImplStatus]="Compensated"))*ISNUMBER(MATCH(Recommendations[Id],G71:AT71,0)))/COUNTIF(G71:AT71,"&lt;&gt;"))</f>
        <v>0</v>
      </c>
      <c r="G71" s="194" t="s">
        <v>13</v>
      </c>
      <c r="H71" s="194" t="s">
        <v>23</v>
      </c>
      <c r="I71" s="194" t="s">
        <v>117</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4292</v>
      </c>
      <c r="B72" s="187" t="s">
        <v>4380</v>
      </c>
      <c r="C72" s="188" t="s">
        <v>4408</v>
      </c>
      <c r="D72" s="190" t="s">
        <v>4409</v>
      </c>
      <c r="E72" s="190" t="s">
        <v>4410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4292</v>
      </c>
      <c r="B73" s="187" t="s">
        <v>4380</v>
      </c>
      <c r="C73" s="188" t="s">
        <v>4411</v>
      </c>
      <c r="D73" s="190" t="s">
        <v>4412</v>
      </c>
      <c r="E73" s="190" t="s">
        <v>4413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4292</v>
      </c>
      <c r="B74" s="187" t="s">
        <v>4380</v>
      </c>
      <c r="C74" s="188" t="s">
        <v>4414</v>
      </c>
      <c r="D74" s="190" t="s">
        <v>4415</v>
      </c>
      <c r="E74" s="190" t="s">
        <v>4416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4292</v>
      </c>
      <c r="B75" s="187" t="s">
        <v>4380</v>
      </c>
      <c r="C75" s="188" t="s">
        <v>4417</v>
      </c>
      <c r="D75" s="190" t="s">
        <v>4418</v>
      </c>
      <c r="E75" s="190" t="s">
        <v>4419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4292</v>
      </c>
      <c r="B76" s="187" t="s">
        <v>4380</v>
      </c>
      <c r="C76" s="188" t="s">
        <v>4420</v>
      </c>
      <c r="D76" s="190" t="s">
        <v>4421</v>
      </c>
      <c r="E76" s="190" t="s">
        <v>4422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4292</v>
      </c>
      <c r="B77" s="187" t="s">
        <v>4380</v>
      </c>
      <c r="C77" s="188" t="s">
        <v>4423</v>
      </c>
      <c r="D77" s="190" t="s">
        <v>4424</v>
      </c>
      <c r="E77" s="190" t="s">
        <v>4425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4292</v>
      </c>
      <c r="B78" s="187" t="s">
        <v>4380</v>
      </c>
      <c r="C78" s="188" t="s">
        <v>4426</v>
      </c>
      <c r="D78" s="190" t="s">
        <v>4427</v>
      </c>
      <c r="E78" s="190" t="s">
        <v>4428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4292</v>
      </c>
      <c r="B79" s="186" t="s">
        <v>4380</v>
      </c>
      <c r="C79" s="186"/>
      <c r="D79" s="189" t="s">
        <v>4429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4430</v>
      </c>
      <c r="B80" s="187"/>
      <c r="C80" s="188" t="s">
        <v>4431</v>
      </c>
      <c r="D80" s="190" t="s">
        <v>4432</v>
      </c>
      <c r="E80" s="190" t="s">
        <v>4433</v>
      </c>
      <c r="F80" s="192">
        <f>IF(COUNTIF(G80:AT80,"&lt;&gt;")=0,"",SUMPRODUCT(((Recommendations[ImplStatus]="Implemented")+(Recommendations[ImplStatus]="Compensated"))*ISNUMBER(MATCH(Recommendations[Id],G80:AT80,0)))/COUNTIF(G80:AT80,"&lt;&gt;"))</f>
        <v>0</v>
      </c>
      <c r="G80" s="194" t="s">
        <v>351</v>
      </c>
      <c r="H80" s="194" t="s">
        <v>659</v>
      </c>
      <c r="I80" s="194" t="s">
        <v>699</v>
      </c>
      <c r="J80" s="194" t="s">
        <v>1322</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4430</v>
      </c>
      <c r="B81" s="187"/>
      <c r="C81" s="188" t="s">
        <v>4434</v>
      </c>
      <c r="D81" s="190" t="s">
        <v>4435</v>
      </c>
      <c r="E81" s="190" t="s">
        <v>4436</v>
      </c>
      <c r="F81" s="192">
        <f>IF(COUNTIF(G81:AT81,"&lt;&gt;")=0,"",SUMPRODUCT(((Recommendations[ImplStatus]="Implemented")+(Recommendations[ImplStatus]="Compensated"))*ISNUMBER(MATCH(Recommendations[Id],G81:AT81,0)))/COUNTIF(G81:AT81,"&lt;&gt;"))</f>
        <v>0</v>
      </c>
      <c r="G81" s="194" t="s">
        <v>245</v>
      </c>
      <c r="H81" s="194" t="s">
        <v>250</v>
      </c>
      <c r="I81" s="194" t="s">
        <v>255</v>
      </c>
      <c r="J81" s="194" t="s">
        <v>586</v>
      </c>
      <c r="K81" s="194" t="s">
        <v>664</v>
      </c>
      <c r="L81" s="194" t="s">
        <v>704</v>
      </c>
      <c r="M81" s="194" t="s">
        <v>1554</v>
      </c>
      <c r="N81" s="194" t="s">
        <v>1628</v>
      </c>
      <c r="O81" s="194" t="s">
        <v>1693</v>
      </c>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4430</v>
      </c>
      <c r="B82" s="187"/>
      <c r="C82" s="188" t="s">
        <v>4437</v>
      </c>
      <c r="D82" s="190" t="s">
        <v>4438</v>
      </c>
      <c r="E82" s="190" t="s">
        <v>4439</v>
      </c>
      <c r="F82" s="192">
        <f>IF(COUNTIF(G82:AT82,"&lt;&gt;")=0,"",SUMPRODUCT(((Recommendations[ImplStatus]="Implemented")+(Recommendations[ImplStatus]="Compensated"))*ISNUMBER(MATCH(Recommendations[Id],G82:AT82,0)))/COUNTIF(G82:AT82,"&lt;&gt;"))</f>
        <v>0</v>
      </c>
      <c r="G82" s="194" t="s">
        <v>669</v>
      </c>
      <c r="H82" s="194" t="s">
        <v>674</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4430</v>
      </c>
      <c r="B83" s="187"/>
      <c r="C83" s="188" t="s">
        <v>4440</v>
      </c>
      <c r="D83" s="190" t="s">
        <v>4441</v>
      </c>
      <c r="E83" s="190" t="s">
        <v>4442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4430</v>
      </c>
      <c r="B84" s="186"/>
      <c r="C84" s="186"/>
      <c r="D84" s="189" t="s">
        <v>4443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4444</v>
      </c>
      <c r="B85" s="187"/>
      <c r="C85" s="188" t="s">
        <v>4445</v>
      </c>
      <c r="D85" s="190" t="s">
        <v>4446</v>
      </c>
      <c r="E85" s="190" t="s">
        <v>4447</v>
      </c>
      <c r="F85" s="192">
        <f>IF(COUNTIF(G85:AT85,"&lt;&gt;")=0,"",SUMPRODUCT(((Recommendations[ImplStatus]="Implemented")+(Recommendations[ImplStatus]="Compensated"))*ISNUMBER(MATCH(Recommendations[Id],G85:AT85,0)))/COUNTIF(G85:AT85,"&lt;&gt;"))</f>
        <v>0</v>
      </c>
      <c r="G85" s="194" t="s">
        <v>236</v>
      </c>
      <c r="H85" s="194" t="s">
        <v>241</v>
      </c>
      <c r="I85" s="194" t="s">
        <v>1458</v>
      </c>
      <c r="J85" s="194" t="s">
        <v>1463</v>
      </c>
      <c r="K85" s="194" t="s">
        <v>1468</v>
      </c>
      <c r="L85" s="194" t="s">
        <v>1654</v>
      </c>
      <c r="M85" s="194" t="s">
        <v>1673</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4444</v>
      </c>
      <c r="B86" s="187"/>
      <c r="C86" s="188" t="s">
        <v>4448</v>
      </c>
      <c r="D86" s="190" t="s">
        <v>4449</v>
      </c>
      <c r="E86" s="190" t="s">
        <v>4450</v>
      </c>
      <c r="F86" s="192">
        <f>IF(COUNTIF(G86:AT86,"&lt;&gt;")=0,"",SUMPRODUCT(((Recommendations[ImplStatus]="Implemented")+(Recommendations[ImplStatus]="Compensated"))*ISNUMBER(MATCH(Recommendations[Id],G86:AT86,0)))/COUNTIF(G86:AT86,"&lt;&gt;"))</f>
        <v>0</v>
      </c>
      <c r="G86" s="194" t="s">
        <v>236</v>
      </c>
      <c r="H86" s="194" t="s">
        <v>241</v>
      </c>
      <c r="I86" s="194" t="s">
        <v>1468</v>
      </c>
      <c r="J86" s="194" t="s">
        <v>1654</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4444</v>
      </c>
      <c r="B87" s="187"/>
      <c r="C87" s="188" t="s">
        <v>4451</v>
      </c>
      <c r="D87" s="190" t="s">
        <v>4452</v>
      </c>
      <c r="E87" s="190" t="s">
        <v>4453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4444</v>
      </c>
      <c r="B88" s="187"/>
      <c r="C88" s="188" t="s">
        <v>4454</v>
      </c>
      <c r="D88" s="190" t="s">
        <v>4455</v>
      </c>
      <c r="E88" s="190" t="s">
        <v>4456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4444</v>
      </c>
      <c r="B89" s="187"/>
      <c r="C89" s="188" t="s">
        <v>4457</v>
      </c>
      <c r="D89" s="190" t="s">
        <v>4458</v>
      </c>
      <c r="E89" s="190" t="s">
        <v>4459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4444</v>
      </c>
      <c r="B90" s="186" t="s">
        <v>4460</v>
      </c>
      <c r="C90" s="186"/>
      <c r="D90" s="189" t="s">
        <v>4461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4444</v>
      </c>
      <c r="B91" s="187" t="s">
        <v>4460</v>
      </c>
      <c r="C91" s="188" t="s">
        <v>4462</v>
      </c>
      <c r="D91" s="190" t="s">
        <v>4463</v>
      </c>
      <c r="E91" s="190" t="s">
        <v>4464</v>
      </c>
      <c r="F91" s="192">
        <f>IF(COUNTIF(G91:AT91,"&lt;&gt;")=0,"",SUMPRODUCT(((Recommendations[ImplStatus]="Implemented")+(Recommendations[ImplStatus]="Compensated"))*ISNUMBER(MATCH(Recommendations[Id],G91:AT91,0)))/COUNTIF(G91:AT91,"&lt;&gt;"))</f>
        <v>0</v>
      </c>
      <c r="G91" s="194" t="s">
        <v>78</v>
      </c>
      <c r="H91" s="194" t="s">
        <v>591</v>
      </c>
      <c r="I91" s="194" t="s">
        <v>596</v>
      </c>
      <c r="J91" s="194" t="s">
        <v>601</v>
      </c>
      <c r="K91" s="194" t="s">
        <v>606</v>
      </c>
      <c r="L91" s="194" t="s">
        <v>611</v>
      </c>
      <c r="M91" s="194" t="s">
        <v>616</v>
      </c>
      <c r="N91" s="194" t="s">
        <v>679</v>
      </c>
      <c r="O91" s="194" t="s">
        <v>1659</v>
      </c>
      <c r="P91" s="194" t="s">
        <v>1664</v>
      </c>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4444</v>
      </c>
      <c r="B92" s="187" t="s">
        <v>4460</v>
      </c>
      <c r="C92" s="188" t="s">
        <v>4465</v>
      </c>
      <c r="D92" s="190" t="s">
        <v>4466</v>
      </c>
      <c r="E92" s="190" t="s">
        <v>4467</v>
      </c>
      <c r="F92" s="192">
        <f>IF(COUNTIF(G92:AT92,"&lt;&gt;")=0,"",SUMPRODUCT(((Recommendations[ImplStatus]="Implemented")+(Recommendations[ImplStatus]="Compensated"))*ISNUMBER(MATCH(Recommendations[Id],G92:AT92,0)))/COUNTIF(G92:AT92,"&lt;&gt;"))</f>
        <v>0</v>
      </c>
      <c r="G92" s="194" t="s">
        <v>509</v>
      </c>
      <c r="H92" s="194" t="s">
        <v>514</v>
      </c>
      <c r="I92" s="194" t="s">
        <v>518</v>
      </c>
      <c r="J92" s="194" t="s">
        <v>522</v>
      </c>
      <c r="K92" s="194" t="s">
        <v>525</v>
      </c>
      <c r="L92" s="194" t="s">
        <v>529</v>
      </c>
      <c r="M92" s="194" t="s">
        <v>532</v>
      </c>
      <c r="N92" s="194" t="s">
        <v>536</v>
      </c>
      <c r="O92" s="194" t="s">
        <v>554</v>
      </c>
      <c r="P92" s="194" t="s">
        <v>558</v>
      </c>
      <c r="Q92" s="194" t="s">
        <v>591</v>
      </c>
      <c r="R92" s="194" t="s">
        <v>596</v>
      </c>
      <c r="S92" s="194" t="s">
        <v>601</v>
      </c>
      <c r="T92" s="194" t="s">
        <v>606</v>
      </c>
      <c r="U92" s="194" t="s">
        <v>611</v>
      </c>
      <c r="V92" s="194" t="s">
        <v>616</v>
      </c>
      <c r="W92" s="194" t="s">
        <v>621</v>
      </c>
      <c r="X92" s="194" t="s">
        <v>626</v>
      </c>
      <c r="Y92" s="194" t="s">
        <v>640</v>
      </c>
      <c r="Z92" s="194" t="s">
        <v>645</v>
      </c>
      <c r="AA92" s="194" t="s">
        <v>649</v>
      </c>
      <c r="AB92" s="194" t="s">
        <v>654</v>
      </c>
      <c r="AC92" s="194" t="s">
        <v>679</v>
      </c>
      <c r="AD92" s="194" t="s">
        <v>689</v>
      </c>
      <c r="AE92" s="194" t="s">
        <v>1659</v>
      </c>
      <c r="AF92" s="194" t="s">
        <v>1664</v>
      </c>
      <c r="AG92" s="194"/>
      <c r="AH92" s="194"/>
      <c r="AI92" s="194"/>
      <c r="AJ92" s="194"/>
      <c r="AK92" s="194"/>
      <c r="AL92" s="194"/>
      <c r="AM92" s="194"/>
      <c r="AN92" s="194"/>
      <c r="AO92" s="194"/>
      <c r="AP92" s="194"/>
      <c r="AQ92" s="194"/>
      <c r="AR92" s="194"/>
      <c r="AS92" s="194"/>
      <c r="AT92" s="204"/>
    </row>
    <row r="93" spans="1:46" ht="60" customHeight="1" x14ac:dyDescent="0.35">
      <c r="A93" s="201"/>
      <c r="B93" s="187" t="s">
        <v>4460</v>
      </c>
      <c r="C93" s="188" t="s">
        <v>4468</v>
      </c>
      <c r="D93" s="190" t="s">
        <v>4469</v>
      </c>
      <c r="E93" s="190" t="s">
        <v>4470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4460</v>
      </c>
      <c r="C94" s="188" t="s">
        <v>4471</v>
      </c>
      <c r="D94" s="190" t="s">
        <v>4472</v>
      </c>
      <c r="E94" s="190" t="s">
        <v>4473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4460</v>
      </c>
      <c r="C95" s="188" t="s">
        <v>4474</v>
      </c>
      <c r="D95" s="190" t="s">
        <v>4475</v>
      </c>
      <c r="E95" s="190" t="s">
        <v>4476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4460</v>
      </c>
      <c r="C96" s="188" t="s">
        <v>4477</v>
      </c>
      <c r="D96" s="190" t="s">
        <v>4478</v>
      </c>
      <c r="E96" s="190" t="s">
        <v>4479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4460</v>
      </c>
      <c r="C97" s="188" t="s">
        <v>4480</v>
      </c>
      <c r="D97" s="190" t="s">
        <v>4481</v>
      </c>
      <c r="E97" s="190" t="s">
        <v>4482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4460</v>
      </c>
      <c r="C98" s="188" t="s">
        <v>4483</v>
      </c>
      <c r="D98" s="190" t="s">
        <v>4484</v>
      </c>
      <c r="E98" s="190" t="s">
        <v>4485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4486</v>
      </c>
      <c r="C99" s="186"/>
      <c r="D99" s="189" t="s">
        <v>4487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4486</v>
      </c>
      <c r="C100" s="188" t="s">
        <v>4488</v>
      </c>
      <c r="D100" s="190" t="s">
        <v>4489</v>
      </c>
      <c r="E100" s="190" t="s">
        <v>4490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4486</v>
      </c>
      <c r="C101" s="188" t="s">
        <v>4491</v>
      </c>
      <c r="D101" s="190" t="s">
        <v>4492</v>
      </c>
      <c r="E101" s="190" t="s">
        <v>4493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4486</v>
      </c>
      <c r="C102" s="188" t="s">
        <v>4494</v>
      </c>
      <c r="D102" s="190" t="s">
        <v>4495</v>
      </c>
      <c r="E102" s="190" t="s">
        <v>4496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4486</v>
      </c>
      <c r="C103" s="188" t="s">
        <v>4497</v>
      </c>
      <c r="D103" s="190" t="s">
        <v>4498</v>
      </c>
      <c r="E103" s="190" t="s">
        <v>4499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4486</v>
      </c>
      <c r="C104" s="196" t="s">
        <v>4500</v>
      </c>
      <c r="D104" s="197" t="s">
        <v>4501</v>
      </c>
      <c r="E104" s="197" t="s">
        <v>4502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1741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IFERROR(INDEX('Recommendations'!$G$2:$G$367, MATCH(G2,'Recommendations'!$A$2:$A$367,0))="Implemented", FALSE))</xm:f>
            <x14:dxf>
              <font>
                <color rgb="FF000000"/>
              </font>
              <fill>
                <patternFill>
                  <bgColor rgb="FF3C7D22"/>
                </patternFill>
              </fill>
            </x14:dxf>
          </x14:cfRule>
          <x14:cfRule type="expression" priority="2" id="{00000000-000E-0000-0800-000002000000}">
            <xm:f>AND(G2&lt;&gt;"", IFERROR(INDEX('Recommendations'!$G$2:$G$367, MATCH(G2,'Recommendations'!$A$2:$A$367,0))="Compensated", FALSE))</xm:f>
            <x14:dxf>
              <font>
                <color rgb="FF000000"/>
              </font>
              <fill>
                <patternFill>
                  <bgColor rgb="FFC6E0B4"/>
                </patternFill>
              </fill>
            </x14:dxf>
          </x14:cfRule>
          <x14:cfRule type="expression" priority="3" id="{00000000-000E-0000-0800-000003000000}">
            <xm:f>AND(G2&lt;&gt;"", IFERROR(INDEX('Recommendations'!$G$2:$G$367, MATCH(G2,'Recommendations'!$A$2:$A$367,0))="Testing", FALSE))</xm:f>
            <x14:dxf>
              <font>
                <color rgb="FF000000"/>
              </font>
              <fill>
                <patternFill>
                  <bgColor rgb="FFFFC000"/>
                </patternFill>
              </fill>
            </x14:dxf>
          </x14:cfRule>
          <x14:cfRule type="expression" priority="4" id="{00000000-000E-0000-0800-000004000000}">
            <xm:f>AND(G2&lt;&gt;"", IFERROR(INDEX('Recommendations'!$G$2:$G$367, MATCH(G2,'Recommendations'!$A$2:$A$367,0))="Failed", FALSE))</xm:f>
            <x14:dxf>
              <font>
                <color rgb="FF000000"/>
              </font>
              <fill>
                <patternFill>
                  <bgColor rgb="FFD82891"/>
                </patternFill>
              </fill>
            </x14:dxf>
          </x14:cfRule>
          <x14:cfRule type="expression" priority="5" id="{00000000-000E-0000-0800-000005000000}">
            <xm:f>AND(G2&lt;&gt;"", IFERROR(INDEX('Recommendations'!$G$2:$G$367, MATCH(G2,'Recommendations'!$A$2:$A$367,0))="Risk Accepted", FALSE))</xm:f>
            <x14:dxf>
              <font>
                <color rgb="FF000000"/>
              </font>
              <fill>
                <patternFill>
                  <bgColor rgb="FFD9D9D9"/>
                </patternFill>
              </fill>
            </x14:dxf>
          </x14:cfRule>
          <x14:cfRule type="expression" priority="6" id="{00000000-000E-0000-0800-000006000000}">
            <xm:f>AND(G2&lt;&gt;"", IFERROR(INDEX('Recommendations'!$G$2:$G$367, MATCH(G2,'Recommendations'!$A$2:$A$367,0))="N/A",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8 Security Technical Implementation Guide - SHGIR</dc:title>
  <dc:subject>Generated on: 2026-06-08 14:14:40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2026-06-08T13:14:54Z</dcterms:modified>
  <cp:category>DISA-STIG</cp:category>
  <cp:contentStatus>Draft</cp:contentStatus>
</cp:coreProperties>
</file>