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3D8DA01C8FBDEEB0269A60F26D6B106C4FBCB858" xr6:coauthVersionLast="47" xr6:coauthVersionMax="47" xr10:uidLastSave="{3AAC50BB-722B-4D2A-8843-C2D06D7E7092}"/>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8" i="1"/>
  <c r="L7" i="1"/>
  <c r="L6" i="1"/>
  <c r="L5" i="1"/>
  <c r="L4" i="1"/>
  <c r="L3" i="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F71" i="3"/>
  <c r="E79" i="3" s="1"/>
  <c r="E71" i="3"/>
  <c r="D71" i="3"/>
  <c r="C71" i="3"/>
  <c r="E70" i="3"/>
  <c r="F70" i="3" s="1"/>
  <c r="D70" i="3"/>
  <c r="C70" i="3"/>
  <c r="E69" i="3"/>
  <c r="D69" i="3"/>
  <c r="C69" i="3"/>
  <c r="W121" i="3" s="1"/>
  <c r="E68" i="3"/>
  <c r="D68" i="3"/>
  <c r="C68" i="3"/>
  <c r="U121" i="3" s="1"/>
  <c r="F67" i="3"/>
  <c r="T152" i="3" s="1"/>
  <c r="E67" i="3"/>
  <c r="D67" i="3"/>
  <c r="C67" i="3"/>
  <c r="S121" i="3" s="1"/>
  <c r="E53" i="3"/>
  <c r="D53" i="3"/>
  <c r="C53" i="3"/>
  <c r="F53" i="3" s="1"/>
  <c r="E52" i="3"/>
  <c r="D52" i="3"/>
  <c r="C52" i="3"/>
  <c r="F52" i="3" s="1"/>
  <c r="E34" i="3"/>
  <c r="D34" i="3"/>
  <c r="C34" i="3"/>
  <c r="F34" i="3" s="1"/>
  <c r="F33" i="3"/>
  <c r="E42" i="3" s="1"/>
  <c r="E33" i="3"/>
  <c r="D33" i="3"/>
  <c r="C33" i="3"/>
  <c r="E32" i="3"/>
  <c r="D32" i="3"/>
  <c r="C32" i="3"/>
  <c r="F32" i="3" s="1"/>
  <c r="E31" i="3"/>
  <c r="D31" i="3"/>
  <c r="C31" i="3"/>
  <c r="F31" i="3" s="1"/>
  <c r="E30" i="3"/>
  <c r="D30" i="3"/>
  <c r="C30" i="3"/>
  <c r="F30" i="3" s="1"/>
  <c r="E29" i="3"/>
  <c r="D29" i="3"/>
  <c r="C29" i="3"/>
  <c r="F29" i="3" s="1"/>
  <c r="E20" i="3"/>
  <c r="F16" i="3"/>
  <c r="R153" i="3" s="1"/>
  <c r="E16" i="3"/>
  <c r="D16" i="3"/>
  <c r="C16" i="3"/>
  <c r="Q121" i="3" s="1"/>
  <c r="D9" i="3"/>
  <c r="C9" i="3"/>
  <c r="D8" i="3"/>
  <c r="C8" i="3"/>
  <c r="C7" i="3"/>
  <c r="D7" i="3" s="1"/>
  <c r="E43" i="3" l="1"/>
  <c r="D43" i="3"/>
  <c r="C43" i="3"/>
  <c r="E38" i="3"/>
  <c r="D38" i="3"/>
  <c r="C38" i="3"/>
  <c r="E95" i="3"/>
  <c r="D95" i="3"/>
  <c r="C95" i="3"/>
  <c r="E78" i="3"/>
  <c r="D78" i="3"/>
  <c r="C78" i="3"/>
  <c r="E58" i="3"/>
  <c r="D58" i="3"/>
  <c r="C58" i="3"/>
  <c r="D96" i="3"/>
  <c r="C96" i="3"/>
  <c r="E96" i="3"/>
  <c r="D57" i="3"/>
  <c r="C57" i="3"/>
  <c r="E57" i="3"/>
  <c r="D40" i="3"/>
  <c r="C40" i="3"/>
  <c r="E40" i="3"/>
  <c r="C39" i="3"/>
  <c r="E39" i="3"/>
  <c r="D39" i="3"/>
  <c r="E97" i="3"/>
  <c r="D97" i="3"/>
  <c r="C97" i="3"/>
  <c r="E41" i="3"/>
  <c r="D41" i="3"/>
  <c r="C41" i="3"/>
  <c r="E98" i="3"/>
  <c r="D98" i="3"/>
  <c r="C98" i="3"/>
  <c r="T123" i="3"/>
  <c r="T128" i="3"/>
  <c r="T133" i="3"/>
  <c r="T138" i="3"/>
  <c r="T143" i="3"/>
  <c r="T148" i="3"/>
  <c r="T153" i="3"/>
  <c r="R124" i="3"/>
  <c r="R129" i="3"/>
  <c r="R134" i="3"/>
  <c r="R139" i="3"/>
  <c r="R144" i="3"/>
  <c r="R149" i="3"/>
  <c r="F68" i="3"/>
  <c r="C75" i="3"/>
  <c r="T124" i="3"/>
  <c r="T129" i="3"/>
  <c r="T134" i="3"/>
  <c r="T139" i="3"/>
  <c r="T144" i="3"/>
  <c r="T149" i="3"/>
  <c r="C42" i="3"/>
  <c r="C20" i="3"/>
  <c r="D42" i="3"/>
  <c r="D75" i="3"/>
  <c r="D20" i="3"/>
  <c r="E75" i="3"/>
  <c r="R125" i="3"/>
  <c r="R130" i="3"/>
  <c r="R135" i="3"/>
  <c r="R140" i="3"/>
  <c r="R145" i="3"/>
  <c r="R150" i="3"/>
  <c r="T125" i="3"/>
  <c r="T130" i="3"/>
  <c r="T135" i="3"/>
  <c r="T140" i="3"/>
  <c r="T145" i="3"/>
  <c r="T150" i="3"/>
  <c r="R126" i="3"/>
  <c r="R131" i="3"/>
  <c r="R136" i="3"/>
  <c r="R141" i="3"/>
  <c r="R146" i="3"/>
  <c r="R151" i="3"/>
  <c r="T126" i="3"/>
  <c r="T131" i="3"/>
  <c r="T136" i="3"/>
  <c r="T141" i="3"/>
  <c r="T146" i="3"/>
  <c r="T151" i="3"/>
  <c r="F69" i="3"/>
  <c r="R127" i="3"/>
  <c r="R132" i="3"/>
  <c r="R137" i="3"/>
  <c r="R142" i="3"/>
  <c r="R147" i="3"/>
  <c r="R152" i="3"/>
  <c r="C79" i="3"/>
  <c r="T127" i="3"/>
  <c r="T132" i="3"/>
  <c r="T137" i="3"/>
  <c r="T142" i="3"/>
  <c r="T147" i="3"/>
  <c r="D79" i="3"/>
  <c r="R123" i="3"/>
  <c r="R128" i="3"/>
  <c r="R133" i="3"/>
  <c r="R138" i="3"/>
  <c r="R143" i="3"/>
  <c r="R148" i="3"/>
  <c r="X152" i="3" l="1"/>
  <c r="X147" i="3"/>
  <c r="X142" i="3"/>
  <c r="X137" i="3"/>
  <c r="X132" i="3"/>
  <c r="X127" i="3"/>
  <c r="E77" i="3"/>
  <c r="X151" i="3"/>
  <c r="X146" i="3"/>
  <c r="X141" i="3"/>
  <c r="X136" i="3"/>
  <c r="X131" i="3"/>
  <c r="X126" i="3"/>
  <c r="X150" i="3"/>
  <c r="X145" i="3"/>
  <c r="X140" i="3"/>
  <c r="X135" i="3"/>
  <c r="X130" i="3"/>
  <c r="X125" i="3"/>
  <c r="C77" i="3"/>
  <c r="X149" i="3"/>
  <c r="X144" i="3"/>
  <c r="X139" i="3"/>
  <c r="X134" i="3"/>
  <c r="X129" i="3"/>
  <c r="X124" i="3"/>
  <c r="D77" i="3"/>
  <c r="X153" i="3"/>
  <c r="X148" i="3"/>
  <c r="X143" i="3"/>
  <c r="X138" i="3"/>
  <c r="X133" i="3"/>
  <c r="X128" i="3"/>
  <c r="X123" i="3"/>
  <c r="V152" i="3"/>
  <c r="V147" i="3"/>
  <c r="V142" i="3"/>
  <c r="V137" i="3"/>
  <c r="V132" i="3"/>
  <c r="V127" i="3"/>
  <c r="V151" i="3"/>
  <c r="V146" i="3"/>
  <c r="V141" i="3"/>
  <c r="V136" i="3"/>
  <c r="V131" i="3"/>
  <c r="V126" i="3"/>
  <c r="V150" i="3"/>
  <c r="V145" i="3"/>
  <c r="V140" i="3"/>
  <c r="V135" i="3"/>
  <c r="V130" i="3"/>
  <c r="V125" i="3"/>
  <c r="E76" i="3"/>
  <c r="D76" i="3"/>
  <c r="V149" i="3"/>
  <c r="V144" i="3"/>
  <c r="V139" i="3"/>
  <c r="V134" i="3"/>
  <c r="V129" i="3"/>
  <c r="V124" i="3"/>
  <c r="V153" i="3"/>
  <c r="V148" i="3"/>
  <c r="V143" i="3"/>
  <c r="V138" i="3"/>
  <c r="V133" i="3"/>
  <c r="V128" i="3"/>
  <c r="V123" i="3"/>
  <c r="C76" i="3"/>
</calcChain>
</file>

<file path=xl/sharedStrings.xml><?xml version="1.0" encoding="utf-8"?>
<sst xmlns="http://schemas.openxmlformats.org/spreadsheetml/2006/main" count="576" uniqueCount="269">
  <si>
    <t>Id</t>
  </si>
  <si>
    <t>Title</t>
  </si>
  <si>
    <t>Severity</t>
  </si>
  <si>
    <t>MoSCoW</t>
  </si>
  <si>
    <t>OpsImpact</t>
  </si>
  <si>
    <t>Phase</t>
  </si>
  <si>
    <t>ImplStatus</t>
  </si>
  <si>
    <t>Notes</t>
  </si>
  <si>
    <t>Remediation</t>
  </si>
  <si>
    <t>Description</t>
  </si>
  <si>
    <t>Audit</t>
  </si>
  <si>
    <t>Status</t>
  </si>
  <si>
    <t>LogID</t>
  </si>
  <si>
    <t>V-252843</t>
  </si>
  <si>
    <r>
      <rPr>
        <sz val="11"/>
        <rFont val="Calibri"/>
      </rPr>
      <t>Rancher MCM must use a centralized user management solution to support account management functions. For accounts using password authentication, the container platform must use FIPS-validated SHA-2 or later protocol to protect the integrity of the password authentication process.</t>
    </r>
  </si>
  <si>
    <t>CAT I (High)</t>
  </si>
  <si>
    <t>Unassigned</t>
  </si>
  <si>
    <t>Unassessed</t>
  </si>
  <si>
    <t>Pending</t>
  </si>
  <si>
    <t/>
  </si>
  <si>
    <r>
      <rPr>
        <sz val="11"/>
        <color rgb="FF000000"/>
        <rFont val="Calibri"/>
      </rPr>
      <t>RBAC Integration and Authn/Authz</t>
    </r>
    <r>
      <rPr>
        <sz val="11"/>
        <color rgb="FF000000"/>
        <rFont val="Calibri"/>
      </rPr>
      <t xml:space="preserve">
</t>
    </r>
    <r>
      <rPr>
        <sz val="11"/>
        <color rgb="FF000000"/>
        <rFont val="Calibri"/>
      </rPr>
      <t>Navigate to Triple Bar Symbol(Global) &gt;&gt; Users &amp; Authentication &gt;&gt; Auth Provider.</t>
    </r>
    <r>
      <rPr>
        <sz val="11"/>
        <color rgb="FF000000"/>
        <rFont val="Calibri"/>
      </rPr>
      <t xml:space="preserve">
</t>
    </r>
    <r>
      <rPr>
        <sz val="11"/>
        <color rgb="FF000000"/>
        <rFont val="Calibri"/>
      </rPr>
      <t xml:space="preserve">From this screen the authentication mechanism can be selected and configured. </t>
    </r>
    <r>
      <rPr>
        <sz val="11"/>
        <color rgb="FF000000"/>
        <rFont val="Calibri"/>
      </rPr>
      <t xml:space="preserve">
</t>
    </r>
    <r>
      <rPr>
        <sz val="11"/>
        <color rgb="FF000000"/>
        <rFont val="Calibri"/>
      </rPr>
      <t>This STIG is written and tested with KeyCloak and not included with Rancher MCM. Installation instructions for KeyCloak can be found here:</t>
    </r>
    <r>
      <rPr>
        <sz val="11"/>
        <color rgb="FF000000"/>
        <rFont val="Calibri"/>
      </rPr>
      <t xml:space="preserve">
</t>
    </r>
    <r>
      <rPr>
        <sz val="11"/>
        <color rgb="FF000000"/>
        <rFont val="Calibri"/>
      </rPr>
      <t>https://www.keycloak.org/getting-started/getting-started-kube</t>
    </r>
  </si>
  <si>
    <r>
      <rPr>
        <sz val="11"/>
        <color rgb="FF000000"/>
        <rFont val="Calibri"/>
      </rPr>
      <t>RBAC Integration and Authn/Authz</t>
    </r>
    <r>
      <rPr>
        <sz val="11"/>
        <color rgb="FF000000"/>
        <rFont val="Calibri"/>
      </rPr>
      <t xml:space="preserve">
</t>
    </r>
    <r>
      <rPr>
        <sz val="11"/>
        <color rgb="FF000000"/>
        <rFont val="Calibri"/>
      </rPr>
      <t>Centralized authentication services provide additional functionality fulfilling security requirements:</t>
    </r>
    <r>
      <rPr>
        <sz val="11"/>
        <color rgb="FF000000"/>
        <rFont val="Calibri"/>
      </rPr>
      <t xml:space="preserve">
</t>
    </r>
    <r>
      <rPr>
        <sz val="11"/>
        <color rgb="FF000000"/>
        <rFont val="Calibri"/>
      </rPr>
      <t>- Multi-factor authentication, which is compatible with Rancher MCM.</t>
    </r>
    <r>
      <rPr>
        <sz val="11"/>
        <color rgb="FF000000"/>
        <rFont val="Calibri"/>
      </rPr>
      <t xml:space="preserve">
</t>
    </r>
    <r>
      <rPr>
        <sz val="11"/>
        <color rgb="FF000000"/>
        <rFont val="Calibri"/>
      </rPr>
      <t>- Disabling users after a period of time.</t>
    </r>
    <r>
      <rPr>
        <sz val="11"/>
        <color rgb="FF000000"/>
        <rFont val="Calibri"/>
      </rPr>
      <t xml:space="preserve">
</t>
    </r>
    <r>
      <rPr>
        <sz val="11"/>
        <color rgb="FF000000"/>
        <rFont val="Calibri"/>
      </rPr>
      <t>- Storage and transmission of secure information is encrypted.</t>
    </r>
    <r>
      <rPr>
        <sz val="11"/>
        <color rgb="FF000000"/>
        <rFont val="Calibri"/>
      </rPr>
      <t xml:space="preserve">
</t>
    </r>
    <r>
      <rPr>
        <sz val="11"/>
        <color rgb="FF000000"/>
        <rFont val="Calibri"/>
      </rPr>
      <t>- Secure authentication protocols such as LDAP over TLS, or LDAPS using FIPS 140-2 approved encryption modules.</t>
    </r>
    <r>
      <rPr>
        <sz val="11"/>
        <color rgb="FF000000"/>
        <rFont val="Calibri"/>
      </rPr>
      <t xml:space="preserve">
</t>
    </r>
    <r>
      <rPr>
        <sz val="11"/>
        <color rgb="FF000000"/>
        <rFont val="Calibri"/>
      </rPr>
      <t>- PKI based authentication.</t>
    </r>
    <r>
      <rPr>
        <sz val="11"/>
        <color rgb="FF000000"/>
        <rFont val="Calibri"/>
      </rPr>
      <t xml:space="preserve">
</t>
    </r>
    <r>
      <rPr>
        <sz val="11"/>
        <color rgb="FF000000"/>
        <rFont val="Calibri"/>
      </rPr>
      <t>Rancher MCM can integrate with external centralized authentication but does not offer a native solution. The authentication mechanism needs to be initially enabled and configured. The proxy authenticates users and forwards their requests to Kubernetes clusters using a service account.</t>
    </r>
    <r>
      <rPr>
        <sz val="11"/>
        <color rgb="FF000000"/>
        <rFont val="Calibri"/>
      </rPr>
      <t xml:space="preserve">
</t>
    </r>
    <r>
      <rPr>
        <sz val="11"/>
        <color rgb="FF000000"/>
        <rFont val="Calibri"/>
      </rPr>
      <t>Satisfies: SRG-APP-000023-CTR-000055, SRG-APP-000024-CTR-000060, SRG-APP-000027-CTR-000075, SRG-APP-000029-CTR-000085, SRG-APP-000033-CTR-000095, SRG-APP-000038-CTR-000105, SRG-APP-000065-CTR-000115, SRG-APP-000099-CTR-000190, SRG-APP-000111-CTR-000220, SRG-APP-000118-CTR-000240, SRG-APP-000119-CTR-000245, SRG-APP-000120-CTR-000250, SRG-APP-000121-CTR-000255, SRG-APP-000122-CTR-000260, SRG-APP-000123-CTR-000265, SRG-APP-000126-CTR-000275, SRG-APP-000133-CTR-000310, SRG-APP-000148-CTR-000335, SRG-APP-000148-CTR-000340, SRG-APP-000148-CTR-000345, SRG-APP-000148-CTR-000350, SRG-APP-000149-CTR-000355, SRG-APP-000150-CTR-000360, SRG-APP-000156-CTR-000380, SRG-APP-000163-CTR-000395, SRG-APP-000164-CTR-000400, SRG-APP-000165-CTR-000405, SRG-APP-000166-CTR-000410, SRG-APP-000167-CTR-000415, SRG-APP-000168-CTR-000420, SRG-APP-000169-CTR-000425, SRG-APP-000170-CTR-000430, SRG-APP-000171-CTR-000435, SRG-APP-000172-CTR-000440, SRG-APP-000173-CTR-000445, SRG-APP-000174-CTR-000450, SRG-APP-000177-CTR-000465, SRG-APP-000178-CTR-000470, SRG-APP-000243-CTR-000595, SRG-APP-000317-CTR-000735, SRG-APP-000340-CTR-000770, SRG-APP-000345-CTR-000785, SRG-APP-000378-CTR-000880, SRG-APP-000378-CTR-000885, SRG-APP-000378-CTR-000890, SRG-APP-000380-CTR-000900, SRG-APP-000381-CTR-000905, SRG-APP-000384-CTR-000915, SRG-APP-000319-CTR-000745</t>
    </r>
  </si>
  <si>
    <r>
      <rPr>
        <sz val="11"/>
        <color rgb="FF000000"/>
        <rFont val="Calibri"/>
      </rPr>
      <t>RBAC Integration and Authn/Authz</t>
    </r>
    <r>
      <rPr>
        <sz val="11"/>
        <color rgb="FF000000"/>
        <rFont val="Calibri"/>
      </rPr>
      <t xml:space="preserve">
</t>
    </r>
    <r>
      <rPr>
        <sz val="11"/>
        <color rgb="FF000000"/>
        <rFont val="Calibri"/>
      </rPr>
      <t>View and modify authentication settings through the Rancher MCM UI.</t>
    </r>
    <r>
      <rPr>
        <sz val="11"/>
        <color rgb="FF000000"/>
        <rFont val="Calibri"/>
      </rPr>
      <t xml:space="preserve">
</t>
    </r>
    <r>
      <rPr>
        <sz val="11"/>
        <color rgb="FF000000"/>
        <rFont val="Calibri"/>
      </rPr>
      <t>Navigate to Triple Bar Symbol(Global) &gt;&gt; Users &amp; Authentication &gt;&gt; Auth Provider.</t>
    </r>
    <r>
      <rPr>
        <sz val="11"/>
        <color rgb="FF000000"/>
        <rFont val="Calibri"/>
      </rPr>
      <t xml:space="preserve">
</t>
    </r>
    <r>
      <rPr>
        <sz val="11"/>
        <color rgb="FF000000"/>
        <rFont val="Calibri"/>
      </rPr>
      <t>This screen shows the authentication mechanism that is configured. If no authentication mechanism is configured or disabled, this is a finding.</t>
    </r>
  </si>
  <si>
    <t>V-252844</t>
  </si>
  <si>
    <r>
      <rPr>
        <sz val="11"/>
        <rFont val="Calibri"/>
      </rPr>
      <t>Rancher MCM must generate audit records for all DoD-defined auditable events within all components in the platform.</t>
    </r>
  </si>
  <si>
    <t>CAT II (Medium)</t>
  </si>
  <si>
    <r>
      <rPr>
        <sz val="11"/>
        <color rgb="FF000000"/>
        <rFont val="Calibri"/>
      </rPr>
      <t>Ensure audit logging is enabled:</t>
    </r>
    <r>
      <rPr>
        <sz val="11"/>
        <color rgb="FF000000"/>
        <rFont val="Calibri"/>
      </rPr>
      <t xml:space="preserve">
</t>
    </r>
    <r>
      <rPr>
        <sz val="11"/>
        <color rgb="FF000000"/>
        <rFont val="Calibri"/>
      </rPr>
      <t xml:space="preserve">Navigate to Triple Bar Symbol(Global) &gt;&gt;  &lt;local cluster&gt; </t>
    </r>
    <r>
      <rPr>
        <sz val="11"/>
        <color rgb="FF000000"/>
        <rFont val="Calibri"/>
      </rPr>
      <t xml:space="preserve">
</t>
    </r>
    <r>
      <rPr>
        <sz val="11"/>
        <color rgb="FF000000"/>
        <rFont val="Calibri"/>
      </rPr>
      <t>-From the drop down next to the cluster name, select 'cattle-system'.</t>
    </r>
    <r>
      <rPr>
        <sz val="11"/>
        <color rgb="FF000000"/>
        <rFont val="Calibri"/>
      </rPr>
      <t xml:space="preserve">
</t>
    </r>
    <r>
      <rPr>
        <sz val="11"/>
        <color rgb="FF000000"/>
        <rFont val="Calibri"/>
      </rPr>
      <t>-Click "deployments" under Workload menu item.</t>
    </r>
    <r>
      <rPr>
        <sz val="11"/>
        <color rgb="FF000000"/>
        <rFont val="Calibri"/>
      </rPr>
      <t xml:space="preserve">
</t>
    </r>
    <r>
      <rPr>
        <sz val="11"/>
        <color rgb="FF000000"/>
        <rFont val="Calibri"/>
      </rPr>
      <t>-Select "rancher" in the Deployments section.</t>
    </r>
    <r>
      <rPr>
        <sz val="11"/>
        <color rgb="FF000000"/>
        <rFont val="Calibri"/>
      </rPr>
      <t xml:space="preserve">
</t>
    </r>
    <r>
      <rPr>
        <sz val="11"/>
        <color rgb="FF000000"/>
        <rFont val="Calibri"/>
      </rPr>
      <t>-Click the three dot config menu on the right.</t>
    </r>
    <r>
      <rPr>
        <sz val="11"/>
        <color rgb="FF000000"/>
        <rFont val="Calibri"/>
      </rPr>
      <t xml:space="preserve">
</t>
    </r>
    <r>
      <rPr>
        <sz val="11"/>
        <color rgb="FF000000"/>
        <rFont val="Calibri"/>
      </rPr>
      <t>-Choose "Edit Config".</t>
    </r>
    <r>
      <rPr>
        <sz val="11"/>
        <color rgb="FF000000"/>
        <rFont val="Calibri"/>
      </rPr>
      <t xml:space="preserve">
</t>
    </r>
    <r>
      <rPr>
        <sz val="11"/>
        <color rgb="FF000000"/>
        <rFont val="Calibri"/>
      </rPr>
      <t>-Scroll down to the "Environment Variables" section.</t>
    </r>
    <r>
      <rPr>
        <sz val="11"/>
        <color rgb="FF000000"/>
        <rFont val="Calibri"/>
      </rPr>
      <t xml:space="preserve">
</t>
    </r>
    <r>
      <rPr>
        <sz val="11"/>
        <color rgb="FF000000"/>
        <rFont val="Calibri"/>
      </rPr>
      <t>-Change the AUDIT_LEVEL value to "2" or "3" and then click "Save".</t>
    </r>
    <r>
      <rPr>
        <sz val="11"/>
        <color rgb="FF000000"/>
        <rFont val="Calibri"/>
      </rPr>
      <t xml:space="preserve">
</t>
    </r>
    <r>
      <rPr>
        <sz val="11"/>
        <color rgb="FF000000"/>
        <rFont val="Calibri"/>
      </rPr>
      <t>If the variable does not exist:</t>
    </r>
    <r>
      <rPr>
        <sz val="11"/>
        <color rgb="FF000000"/>
        <rFont val="Calibri"/>
      </rPr>
      <t xml:space="preserve">
</t>
    </r>
    <r>
      <rPr>
        <sz val="11"/>
        <color rgb="FF000000"/>
        <rFont val="Calibri"/>
      </rPr>
      <t>-Click "Add Variable".</t>
    </r>
    <r>
      <rPr>
        <sz val="11"/>
        <color rgb="FF000000"/>
        <rFont val="Calibri"/>
      </rPr>
      <t xml:space="preserve">
</t>
    </r>
    <r>
      <rPr>
        <sz val="11"/>
        <color rgb="FF000000"/>
        <rFont val="Calibri"/>
      </rPr>
      <t>-Keep Default key/Value Pair as "Type"</t>
    </r>
    <r>
      <rPr>
        <sz val="11"/>
        <color rgb="FF000000"/>
        <rFont val="Calibri"/>
      </rPr>
      <t xml:space="preserve">
</t>
    </r>
    <r>
      <rPr>
        <sz val="11"/>
        <color rgb="FF000000"/>
        <rFont val="Calibri"/>
      </rPr>
      <t>-Add "AUDIT_LEVEL" as Variable Name.</t>
    </r>
    <r>
      <rPr>
        <sz val="11"/>
        <color rgb="FF000000"/>
        <rFont val="Calibri"/>
      </rPr>
      <t xml:space="preserve">
</t>
    </r>
    <r>
      <rPr>
        <sz val="11"/>
        <color rgb="FF000000"/>
        <rFont val="Calibri"/>
      </rPr>
      <t>-Input "2,3" for a value.</t>
    </r>
    <r>
      <rPr>
        <sz val="11"/>
        <color rgb="FF000000"/>
        <rFont val="Calibri"/>
      </rPr>
      <t xml:space="preserve">
</t>
    </r>
    <r>
      <rPr>
        <sz val="11"/>
        <color rgb="FF000000"/>
        <rFont val="Calibri"/>
      </rPr>
      <t>-Click "Save".</t>
    </r>
  </si>
  <si>
    <r>
      <rPr>
        <sz val="11"/>
        <color rgb="FF000000"/>
        <rFont val="Calibri"/>
      </rPr>
      <t>Audit logs must be enabled.</t>
    </r>
    <r>
      <rPr>
        <sz val="11"/>
        <color rgb="FF000000"/>
        <rFont val="Calibri"/>
      </rPr>
      <t xml:space="preserve">
</t>
    </r>
    <r>
      <rPr>
        <sz val="11"/>
        <color rgb="FF000000"/>
        <rFont val="Calibri"/>
      </rPr>
      <t>Rancher MCM provides audit record generation capabilities. Audit logs capture what happened, when it happened, who initiated it, and what cluster it affected to ensure non-repudiation of actions taken.</t>
    </r>
    <r>
      <rPr>
        <sz val="11"/>
        <color rgb="FF000000"/>
        <rFont val="Calibri"/>
      </rPr>
      <t xml:space="preserve">
</t>
    </r>
    <r>
      <rPr>
        <sz val="11"/>
        <color rgb="FF000000"/>
        <rFont val="Calibri"/>
      </rPr>
      <t>Audit logging at the platform level also needs to be enabled. This will need to be done through the Kubernetes engine and is not always configurable through the Rancher MCM application.</t>
    </r>
    <r>
      <rPr>
        <sz val="11"/>
        <color rgb="FF000000"/>
        <rFont val="Calibri"/>
      </rPr>
      <t xml:space="preserve">
</t>
    </r>
    <r>
      <rPr>
        <sz val="11"/>
        <color rgb="FF000000"/>
        <rFont val="Calibri"/>
      </rPr>
      <t>Audit log verbosity can be set to one of the following levels:</t>
    </r>
    <r>
      <rPr>
        <sz val="11"/>
        <color rgb="FF000000"/>
        <rFont val="Calibri"/>
      </rPr>
      <t xml:space="preserve">
</t>
    </r>
    <r>
      <rPr>
        <sz val="11"/>
        <color rgb="FF000000"/>
        <rFont val="Calibri"/>
      </rPr>
      <t>0 - Disable audit log (default setting).</t>
    </r>
    <r>
      <rPr>
        <sz val="11"/>
        <color rgb="FF000000"/>
        <rFont val="Calibri"/>
      </rPr>
      <t xml:space="preserve">
</t>
    </r>
    <r>
      <rPr>
        <sz val="11"/>
        <color rgb="FF000000"/>
        <rFont val="Calibri"/>
      </rPr>
      <t>1 - Log event metadata.</t>
    </r>
    <r>
      <rPr>
        <sz val="11"/>
        <color rgb="FF000000"/>
        <rFont val="Calibri"/>
      </rPr>
      <t xml:space="preserve">
</t>
    </r>
    <r>
      <rPr>
        <sz val="11"/>
        <color rgb="FF000000"/>
        <rFont val="Calibri"/>
      </rPr>
      <t>2 - Log event metadata and request body.</t>
    </r>
    <r>
      <rPr>
        <sz val="11"/>
        <color rgb="FF000000"/>
        <rFont val="Calibri"/>
      </rPr>
      <t xml:space="preserve">
</t>
    </r>
    <r>
      <rPr>
        <sz val="11"/>
        <color rgb="FF000000"/>
        <rFont val="Calibri"/>
      </rPr>
      <t xml:space="preserve">3 - Log event metadata, request body, and response body. Each log transaction for a request/response pair uses the same auditID value. </t>
    </r>
    <r>
      <rPr>
        <sz val="11"/>
        <color rgb="FF000000"/>
        <rFont val="Calibri"/>
      </rPr>
      <t xml:space="preserve">
</t>
    </r>
    <r>
      <rPr>
        <sz val="11"/>
        <color rgb="FF000000"/>
        <rFont val="Calibri"/>
      </rPr>
      <t>Cluster administrators with authorized access can view logs produced by the Rancher MCM server. Audit and normal application logs generated by Rancher MCM can be forwarded to a remote log aggregation system for use by authorized viewers as well. This system can in turn be configured for further log processing, monitoring, backup, and alerting. This aggregation also should include failover and buffering in the event that a logging subsystem fails. The logging mechanism of the individual server is independent and will kill the server process if this logging mechanism fails.</t>
    </r>
    <r>
      <rPr>
        <sz val="11"/>
        <color rgb="FF000000"/>
        <rFont val="Calibri"/>
      </rPr>
      <t xml:space="preserve">
</t>
    </r>
    <r>
      <rPr>
        <sz val="11"/>
        <color rgb="FF000000"/>
        <rFont val="Calibri"/>
      </rPr>
      <t>To meet the requirements of this control, an administrator with access to the local cluster configuration must add the 'AUDIT_LOG' environment variable with a level of at least  2 in the Rancher MCM deployment configuration. This setting will persist between restarts of the application.</t>
    </r>
    <r>
      <rPr>
        <sz val="11"/>
        <color rgb="FF000000"/>
        <rFont val="Calibri"/>
      </rPr>
      <t xml:space="preserve">
</t>
    </r>
    <r>
      <rPr>
        <sz val="11"/>
        <color rgb="FF000000"/>
        <rFont val="Calibri"/>
      </rPr>
      <t>Satisfies: SRG-APP-000026-CTR-000070, SRG-APP-000033-CTR-000100, SRG-APP-000089-CTR-000150, SRG-APP-000090-CTR-000155, SRG-APP-000091-CTR-000160, SRG-APP-000092-CTR-000165, SRG-APP-000095-CTR-000170, SRG-APP-000096-CTR-000175, SRG-APP-000109-CTR-000215, SRG-APP-000343-CTR-000780, SRG-APP-000358-CTR-000805, SRG-APP-000374-CTR-000865, SRG-APP-000375-CTR-000870</t>
    </r>
  </si>
  <si>
    <r>
      <rPr>
        <sz val="11"/>
        <color rgb="FF000000"/>
        <rFont val="Calibri"/>
      </rPr>
      <t>Ensure audit logging is enabled:</t>
    </r>
    <r>
      <rPr>
        <sz val="11"/>
        <color rgb="FF000000"/>
        <rFont val="Calibri"/>
      </rPr>
      <t xml:space="preserve">
</t>
    </r>
    <r>
      <rPr>
        <sz val="11"/>
        <color rgb="FF000000"/>
        <rFont val="Calibri"/>
      </rPr>
      <t xml:space="preserve">Navigate to Triple Bar Symbol(Global) &gt;&gt;  &lt;local cluster&gt; </t>
    </r>
    <r>
      <rPr>
        <sz val="11"/>
        <color rgb="FF000000"/>
        <rFont val="Calibri"/>
      </rPr>
      <t xml:space="preserve">
</t>
    </r>
    <r>
      <rPr>
        <sz val="11"/>
        <color rgb="FF000000"/>
        <rFont val="Calibri"/>
      </rPr>
      <t>-From the drop down next to the cluster name, select "cattle-system".</t>
    </r>
    <r>
      <rPr>
        <sz val="11"/>
        <color rgb="FF000000"/>
        <rFont val="Calibri"/>
      </rPr>
      <t xml:space="preserve">
</t>
    </r>
    <r>
      <rPr>
        <sz val="11"/>
        <color rgb="FF000000"/>
        <rFont val="Calibri"/>
      </rPr>
      <t>-Click "deployments" under Workload menu item.</t>
    </r>
    <r>
      <rPr>
        <sz val="11"/>
        <color rgb="FF000000"/>
        <rFont val="Calibri"/>
      </rPr>
      <t xml:space="preserve">
</t>
    </r>
    <r>
      <rPr>
        <sz val="11"/>
        <color rgb="FF000000"/>
        <rFont val="Calibri"/>
      </rPr>
      <t>-Select "rancher" in the Deployments section.</t>
    </r>
    <r>
      <rPr>
        <sz val="11"/>
        <color rgb="FF000000"/>
        <rFont val="Calibri"/>
      </rPr>
      <t xml:space="preserve">
</t>
    </r>
    <r>
      <rPr>
        <sz val="11"/>
        <color rgb="FF000000"/>
        <rFont val="Calibri"/>
      </rPr>
      <t>-Click the three dot config menu on the right.</t>
    </r>
    <r>
      <rPr>
        <sz val="11"/>
        <color rgb="FF000000"/>
        <rFont val="Calibri"/>
      </rPr>
      <t xml:space="preserve">
</t>
    </r>
    <r>
      <rPr>
        <sz val="11"/>
        <color rgb="FF000000"/>
        <rFont val="Calibri"/>
      </rPr>
      <t>-Choose "Edit Config".</t>
    </r>
    <r>
      <rPr>
        <sz val="11"/>
        <color rgb="FF000000"/>
        <rFont val="Calibri"/>
      </rPr>
      <t xml:space="preserve">
</t>
    </r>
    <r>
      <rPr>
        <sz val="11"/>
        <color rgb="FF000000"/>
        <rFont val="Calibri"/>
      </rPr>
      <t>-Scroll down to the "Environment Variables" section.</t>
    </r>
    <r>
      <rPr>
        <sz val="11"/>
        <color rgb="FF000000"/>
        <rFont val="Calibri"/>
      </rPr>
      <t xml:space="preserve">
</t>
    </r>
    <r>
      <rPr>
        <sz val="11"/>
        <color rgb="FF000000"/>
        <rFont val="Calibri"/>
      </rPr>
      <t>If the  'AUDIT_LEVEL' environment variable does not exist or &lt; Level 2, this is a finding.</t>
    </r>
  </si>
  <si>
    <t>V-252845</t>
  </si>
  <si>
    <r>
      <rPr>
        <sz val="11"/>
        <rFont val="Calibri"/>
      </rPr>
      <t>When allowed by the central authentication system, the default role assigned to a user must be User-Base.</t>
    </r>
  </si>
  <si>
    <r>
      <rPr>
        <sz val="11"/>
        <color rgb="FF000000"/>
        <rFont val="Calibri"/>
      </rPr>
      <t>From the GUI, navigate to Triple Bar Symbol(Global) &gt;&gt; Users &amp; Authentication &gt;&gt; Roles.</t>
    </r>
    <r>
      <rPr>
        <sz val="11"/>
        <color rgb="FF000000"/>
        <rFont val="Calibri"/>
      </rPr>
      <t xml:space="preserve">
</t>
    </r>
    <r>
      <rPr>
        <sz val="11"/>
        <color rgb="FF000000"/>
        <rFont val="Calibri"/>
      </rPr>
      <t>-Click "Standard User".</t>
    </r>
    <r>
      <rPr>
        <sz val="11"/>
        <color rgb="FF000000"/>
        <rFont val="Calibri"/>
      </rPr>
      <t xml:space="preserve">
</t>
    </r>
    <r>
      <rPr>
        <sz val="11"/>
        <color rgb="FF000000"/>
        <rFont val="Calibri"/>
      </rPr>
      <t>-At the top right, click the three dots, and then "Edit Config".</t>
    </r>
    <r>
      <rPr>
        <sz val="11"/>
        <color rgb="FF000000"/>
        <rFont val="Calibri"/>
      </rPr>
      <t xml:space="preserve">
</t>
    </r>
    <r>
      <rPr>
        <sz val="11"/>
        <color rgb="FF000000"/>
        <rFont val="Calibri"/>
      </rPr>
      <t>-Under "New User Default", select "No" and click "Save".</t>
    </r>
    <r>
      <rPr>
        <sz val="11"/>
        <color rgb="FF000000"/>
        <rFont val="Calibri"/>
      </rPr>
      <t xml:space="preserve">
</t>
    </r>
    <r>
      <rPr>
        <sz val="11"/>
        <color rgb="FF000000"/>
        <rFont val="Calibri"/>
      </rPr>
      <t>-Click "User-Base".</t>
    </r>
    <r>
      <rPr>
        <sz val="11"/>
        <color rgb="FF000000"/>
        <rFont val="Calibri"/>
      </rPr>
      <t xml:space="preserve">
</t>
    </r>
    <r>
      <rPr>
        <sz val="11"/>
        <color rgb="FF000000"/>
        <rFont val="Calibri"/>
      </rPr>
      <t>-At the top right, click the three dots, and then click "Edit Config".</t>
    </r>
    <r>
      <rPr>
        <sz val="11"/>
        <color rgb="FF000000"/>
        <rFont val="Calibri"/>
      </rPr>
      <t xml:space="preserve">
</t>
    </r>
    <r>
      <rPr>
        <sz val="11"/>
        <color rgb="FF000000"/>
        <rFont val="Calibri"/>
      </rPr>
      <t>-Under "New User Default", select "Yes", and then click "Save".</t>
    </r>
  </si>
  <si>
    <r>
      <rPr>
        <sz val="11"/>
        <color rgb="FF000000"/>
        <rFont val="Calibri"/>
      </rPr>
      <t>Rancher MCM uses roles for authentication. It is necessary to ensure the proper roles and permissions are configured. The role used by default does not ensure least privilege. The default role needs to be changed to allow least privilege access.</t>
    </r>
  </si>
  <si>
    <r>
      <rPr>
        <sz val="11"/>
        <color rgb="FF000000"/>
        <rFont val="Calibri"/>
      </rPr>
      <t>Verify User-Base is the default assigned role:</t>
    </r>
    <r>
      <rPr>
        <sz val="11"/>
        <color rgb="FF000000"/>
        <rFont val="Calibri"/>
      </rPr>
      <t xml:space="preserve">
</t>
    </r>
    <r>
      <rPr>
        <sz val="11"/>
        <color rgb="FF000000"/>
        <rFont val="Calibri"/>
      </rPr>
      <t xml:space="preserve">-From the GUI, navigate to Triple Bar Symbol(Global) &gt;&gt; Users &amp; Authentication &gt;&gt; Roles. </t>
    </r>
    <r>
      <rPr>
        <sz val="11"/>
        <color rgb="FF000000"/>
        <rFont val="Calibri"/>
      </rPr>
      <t xml:space="preserve">
</t>
    </r>
    <r>
      <rPr>
        <sz val="11"/>
        <color rgb="FF000000"/>
        <rFont val="Calibri"/>
      </rPr>
      <t>-Click "Standard User".</t>
    </r>
    <r>
      <rPr>
        <sz val="11"/>
        <color rgb="FF000000"/>
        <rFont val="Calibri"/>
      </rPr>
      <t xml:space="preserve">
</t>
    </r>
    <r>
      <rPr>
        <sz val="11"/>
        <color rgb="FF000000"/>
        <rFont val="Calibri"/>
      </rPr>
      <t>-At the top right, click the three dots, and then choose "Edit Config".</t>
    </r>
    <r>
      <rPr>
        <sz val="11"/>
        <color rgb="FF000000"/>
        <rFont val="Calibri"/>
      </rPr>
      <t xml:space="preserve">
</t>
    </r>
    <r>
      <rPr>
        <sz val="11"/>
        <color rgb="FF000000"/>
        <rFont val="Calibri"/>
      </rPr>
      <t xml:space="preserve">-Under "New User Default", ensure "No" is selected. </t>
    </r>
    <r>
      <rPr>
        <sz val="11"/>
        <color rgb="FF000000"/>
        <rFont val="Calibri"/>
      </rPr>
      <t xml:space="preserve">
</t>
    </r>
    <r>
      <rPr>
        <sz val="11"/>
        <color rgb="FF000000"/>
        <rFont val="Calibri"/>
      </rPr>
      <t>-Click "User-Base".</t>
    </r>
    <r>
      <rPr>
        <sz val="11"/>
        <color rgb="FF000000"/>
        <rFont val="Calibri"/>
      </rPr>
      <t xml:space="preserve">
</t>
    </r>
    <r>
      <rPr>
        <sz val="11"/>
        <color rgb="FF000000"/>
        <rFont val="Calibri"/>
      </rPr>
      <t>-At the top right, click the three dots, and then "Edit Config".</t>
    </r>
    <r>
      <rPr>
        <sz val="11"/>
        <color rgb="FF000000"/>
        <rFont val="Calibri"/>
      </rPr>
      <t xml:space="preserve">
</t>
    </r>
    <r>
      <rPr>
        <sz val="11"/>
        <color rgb="FF000000"/>
        <rFont val="Calibri"/>
      </rPr>
      <t>-Under "New User Default", ensure "Yes" is selected.</t>
    </r>
    <r>
      <rPr>
        <sz val="11"/>
        <color rgb="FF000000"/>
        <rFont val="Calibri"/>
      </rPr>
      <t xml:space="preserve">
</t>
    </r>
    <r>
      <rPr>
        <sz val="11"/>
        <color rgb="FF000000"/>
        <rFont val="Calibri"/>
      </rPr>
      <t xml:space="preserve">If "No" is not selected for Standard User, this is a finding. </t>
    </r>
    <r>
      <rPr>
        <sz val="11"/>
        <color rgb="FF000000"/>
        <rFont val="Calibri"/>
      </rPr>
      <t xml:space="preserve">
</t>
    </r>
    <r>
      <rPr>
        <sz val="11"/>
        <color rgb="FF000000"/>
        <rFont val="Calibri"/>
      </rPr>
      <t>If "Yes" is not selected for User-Base, this is a finding.</t>
    </r>
  </si>
  <si>
    <t>V-252846</t>
  </si>
  <si>
    <r>
      <rPr>
        <sz val="11"/>
        <rFont val="Calibri"/>
      </rPr>
      <t>Rancher MCM must allocate audit record storage and generate audit records associated with events, users, and groups.</t>
    </r>
  </si>
  <si>
    <r>
      <rPr>
        <sz val="11"/>
        <color rgb="FF000000"/>
        <rFont val="Calibri"/>
      </rPr>
      <t>Enable log aggregation:</t>
    </r>
    <r>
      <rPr>
        <sz val="11"/>
        <color rgb="FF000000"/>
        <rFont val="Calibri"/>
      </rPr>
      <t xml:space="preserve">
</t>
    </r>
    <r>
      <rPr>
        <sz val="11"/>
        <color rgb="FF000000"/>
        <rFont val="Calibri"/>
      </rPr>
      <t>Navigate to Triple Bar Symbol(Global).</t>
    </r>
    <r>
      <rPr>
        <sz val="11"/>
        <color rgb="FF000000"/>
        <rFont val="Calibri"/>
      </rPr>
      <t xml:space="preserve">
</t>
    </r>
    <r>
      <rPr>
        <sz val="11"/>
        <color rgb="FF000000"/>
        <rFont val="Calibri"/>
      </rPr>
      <t>For each cluster in "EXPLORE CLUSTER":</t>
    </r>
    <r>
      <rPr>
        <sz val="11"/>
        <color rgb="FF000000"/>
        <rFont val="Calibri"/>
      </rPr>
      <t xml:space="preserve">
</t>
    </r>
    <r>
      <rPr>
        <sz val="11"/>
        <color rgb="FF000000"/>
        <rFont val="Calibri"/>
      </rPr>
      <t>-Select "Cluster".</t>
    </r>
    <r>
      <rPr>
        <sz val="11"/>
        <color rgb="FF000000"/>
        <rFont val="Calibri"/>
      </rPr>
      <t xml:space="preserve">
</t>
    </r>
    <r>
      <rPr>
        <sz val="11"/>
        <color rgb="FF000000"/>
        <rFont val="Calibri"/>
      </rPr>
      <t>-Select "Cluster Tools" (bottom left).</t>
    </r>
    <r>
      <rPr>
        <sz val="11"/>
        <color rgb="FF000000"/>
        <rFont val="Calibri"/>
      </rPr>
      <t xml:space="preserve">
</t>
    </r>
    <r>
      <rPr>
        <sz val="11"/>
        <color rgb="FF000000"/>
        <rFont val="Calibri"/>
      </rPr>
      <t>-In the "Logging Block", select "Install".</t>
    </r>
    <r>
      <rPr>
        <sz val="11"/>
        <color rgb="FF000000"/>
        <rFont val="Calibri"/>
      </rPr>
      <t xml:space="preserve">
</t>
    </r>
    <r>
      <rPr>
        <sz val="11"/>
        <color rgb="FF000000"/>
        <rFont val="Calibri"/>
      </rPr>
      <t xml:space="preserve">-Select the newest version of logging in the dropdown. </t>
    </r>
    <r>
      <rPr>
        <sz val="11"/>
        <color rgb="FF000000"/>
        <rFont val="Calibri"/>
      </rPr>
      <t xml:space="preserve">
</t>
    </r>
    <r>
      <rPr>
        <sz val="11"/>
        <color rgb="FF000000"/>
        <rFont val="Calibri"/>
      </rPr>
      <t>-Open the "Install into Project Dropdown".</t>
    </r>
    <r>
      <rPr>
        <sz val="11"/>
        <color rgb="FF000000"/>
        <rFont val="Calibri"/>
      </rPr>
      <t xml:space="preserve">
</t>
    </r>
    <r>
      <rPr>
        <sz val="11"/>
        <color rgb="FF000000"/>
        <rFont val="Calibri"/>
      </rPr>
      <t>-Select the Project. (Note: Kubernetes STIG requires creating new project and namespace for deployments. Using Default or System is not best practice.)</t>
    </r>
    <r>
      <rPr>
        <sz val="11"/>
        <color rgb="FF000000"/>
        <rFont val="Calibri"/>
      </rPr>
      <t xml:space="preserve">
</t>
    </r>
    <r>
      <rPr>
        <sz val="11"/>
        <color rgb="FF000000"/>
        <rFont val="Calibri"/>
      </rPr>
      <t>-Click "Next".</t>
    </r>
    <r>
      <rPr>
        <sz val="11"/>
        <color rgb="FF000000"/>
        <rFont val="Calibri"/>
      </rPr>
      <t xml:space="preserve">
</t>
    </r>
    <r>
      <rPr>
        <sz val="11"/>
        <color rgb="FF000000"/>
        <rFont val="Calibri"/>
      </rPr>
      <t>-Review the options and click "Install".</t>
    </r>
  </si>
  <si>
    <r>
      <rPr>
        <sz val="11"/>
        <color rgb="FF000000"/>
        <rFont val="Calibri"/>
      </rPr>
      <t>Rancher logging capability and optional aggregation</t>
    </r>
    <r>
      <rPr>
        <sz val="11"/>
        <color rgb="FF000000"/>
        <rFont val="Calibri"/>
      </rPr>
      <t xml:space="preserve">
</t>
    </r>
    <r>
      <rPr>
        <sz val="11"/>
        <color rgb="FF000000"/>
        <rFont val="Calibri"/>
      </rPr>
      <t>The Rancher server automatically logs everything at the container level. These logs are stored on the system which are then optionally picked up by further log aggregation systems.</t>
    </r>
    <r>
      <rPr>
        <sz val="11"/>
        <color rgb="FF000000"/>
        <rFont val="Calibri"/>
      </rPr>
      <t xml:space="preserve">
</t>
    </r>
    <r>
      <rPr>
        <sz val="11"/>
        <color rgb="FF000000"/>
        <rFont val="Calibri"/>
      </rPr>
      <t>Cluster administrators with authorized access can view logs produced by the Rancher server as well as change logging settings to trigger a new deployment with the new settings. Audit and normal application logs generated by Rancher can be forwarded to a remote log aggregation system for use by authorized viewers as well. This system can in turn be configured for further log processing, monitoring, backup, and alerting. This aggregation also must include failover and buffering in the event a logging subsystem fails. The logging mechanism of the individual server is independent and will kill the server process if this logging mechanism fails.</t>
    </r>
    <r>
      <rPr>
        <sz val="11"/>
        <color rgb="FF000000"/>
        <rFont val="Calibri"/>
      </rPr>
      <t xml:space="preserve">
</t>
    </r>
    <r>
      <rPr>
        <sz val="11"/>
        <color rgb="FF000000"/>
        <rFont val="Calibri"/>
      </rPr>
      <t>Rancher provides audit record generation capabilities. Audit logs capture what happened, when it happened, who initiated it, and what cluster it affected to ensure non-repudiation of actions taken.</t>
    </r>
    <r>
      <rPr>
        <sz val="11"/>
        <color rgb="FF000000"/>
        <rFont val="Calibri"/>
      </rPr>
      <t xml:space="preserve">
</t>
    </r>
    <r>
      <rPr>
        <sz val="11"/>
        <color rgb="FF000000"/>
        <rFont val="Calibri"/>
      </rPr>
      <t>Audit log verbosity can be set to one of the following levels:</t>
    </r>
    <r>
      <rPr>
        <sz val="11"/>
        <color rgb="FF000000"/>
        <rFont val="Calibri"/>
      </rPr>
      <t xml:space="preserve">
</t>
    </r>
    <r>
      <rPr>
        <sz val="11"/>
        <color rgb="FF000000"/>
        <rFont val="Calibri"/>
      </rPr>
      <t>0 - Disable audit log (default setting).</t>
    </r>
    <r>
      <rPr>
        <sz val="11"/>
        <color rgb="FF000000"/>
        <rFont val="Calibri"/>
      </rPr>
      <t xml:space="preserve">
</t>
    </r>
    <r>
      <rPr>
        <sz val="11"/>
        <color rgb="FF000000"/>
        <rFont val="Calibri"/>
      </rPr>
      <t>1 - Log event metadata.</t>
    </r>
    <r>
      <rPr>
        <sz val="11"/>
        <color rgb="FF000000"/>
        <rFont val="Calibri"/>
      </rPr>
      <t xml:space="preserve">
</t>
    </r>
    <r>
      <rPr>
        <sz val="11"/>
        <color rgb="FF000000"/>
        <rFont val="Calibri"/>
      </rPr>
      <t>2 - Log event metadata and request body.</t>
    </r>
    <r>
      <rPr>
        <sz val="11"/>
        <color rgb="FF000000"/>
        <rFont val="Calibri"/>
      </rPr>
      <t xml:space="preserve">
</t>
    </r>
    <r>
      <rPr>
        <sz val="11"/>
        <color rgb="FF000000"/>
        <rFont val="Calibri"/>
      </rPr>
      <t xml:space="preserve">3 - Log event metadata, request body, and response body. Each log transaction for a request/response pair uses the same auditID value. </t>
    </r>
    <r>
      <rPr>
        <sz val="11"/>
        <color rgb="FF000000"/>
        <rFont val="Calibri"/>
      </rPr>
      <t xml:space="preserve">
</t>
    </r>
    <r>
      <rPr>
        <sz val="11"/>
        <color rgb="FF000000"/>
        <rFont val="Calibri"/>
      </rPr>
      <t>Application logs can be set to one of the following levels:</t>
    </r>
    <r>
      <rPr>
        <sz val="11"/>
        <color rgb="FF000000"/>
        <rFont val="Calibri"/>
      </rPr>
      <t xml:space="preserve">
</t>
    </r>
    <r>
      <rPr>
        <sz val="11"/>
        <color rgb="FF000000"/>
        <rFont val="Calibri"/>
      </rPr>
      <t>info = Logs informational messages. This is the default log level.</t>
    </r>
    <r>
      <rPr>
        <sz val="11"/>
        <color rgb="FF000000"/>
        <rFont val="Calibri"/>
      </rPr>
      <t xml:space="preserve">
</t>
    </r>
    <r>
      <rPr>
        <sz val="11"/>
        <color rgb="FF000000"/>
        <rFont val="Calibri"/>
      </rPr>
      <t>debug = Logs more detailed messages that can be used to debug.</t>
    </r>
    <r>
      <rPr>
        <sz val="11"/>
        <color rgb="FF000000"/>
        <rFont val="Calibri"/>
      </rPr>
      <t xml:space="preserve">
</t>
    </r>
    <r>
      <rPr>
        <sz val="11"/>
        <color rgb="FF000000"/>
        <rFont val="Calibri"/>
      </rPr>
      <t>trace = Logs very detailed messages on internal functions. This is very verbose and can contain sensitive information.</t>
    </r>
    <r>
      <rPr>
        <sz val="11"/>
        <color rgb="FF000000"/>
        <rFont val="Calibri"/>
      </rPr>
      <t xml:space="preserve">
</t>
    </r>
    <r>
      <rPr>
        <sz val="11"/>
        <color rgb="FF000000"/>
        <rFont val="Calibri"/>
      </rPr>
      <t>Log metadata includes the following information (sample):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'auditID': '30022177-9e2e-43d1-b0d0-06ef9d3db183',</t>
    </r>
    <r>
      <rPr>
        <sz val="11"/>
        <color rgb="FF000000"/>
        <rFont val="Calibri"/>
      </rPr>
      <t xml:space="preserve">
</t>
    </r>
    <r>
      <rPr>
        <sz val="11"/>
        <color rgb="FF000000"/>
        <rFont val="Calibri"/>
      </rPr>
      <t xml:space="preserve">  'requestURI': '/v3/schemas',</t>
    </r>
    <r>
      <rPr>
        <sz val="11"/>
        <color rgb="FF000000"/>
        <rFont val="Calibri"/>
      </rPr>
      <t xml:space="preserve">
</t>
    </r>
    <r>
      <rPr>
        <sz val="11"/>
        <color rgb="FF000000"/>
        <rFont val="Calibri"/>
      </rPr>
      <t xml:space="preserve">  'sourceIPs': ['::1'],</t>
    </r>
    <r>
      <rPr>
        <sz val="11"/>
        <color rgb="FF000000"/>
        <rFont val="Calibri"/>
      </rPr>
      <t xml:space="preserve">
</t>
    </r>
    <r>
      <rPr>
        <sz val="11"/>
        <color rgb="FF000000"/>
        <rFont val="Calibri"/>
      </rPr>
      <t xml:space="preserve">  'user': {</t>
    </r>
    <r>
      <rPr>
        <sz val="11"/>
        <color rgb="FF000000"/>
        <rFont val="Calibri"/>
      </rPr>
      <t xml:space="preserve">
</t>
    </r>
    <r>
      <rPr>
        <sz val="11"/>
        <color rgb="FF000000"/>
        <rFont val="Calibri"/>
      </rPr>
      <t xml:space="preserve">    'name': 'user-f4tt2',</t>
    </r>
    <r>
      <rPr>
        <sz val="11"/>
        <color rgb="FF000000"/>
        <rFont val="Calibri"/>
      </rPr>
      <t xml:space="preserve">
</t>
    </r>
    <r>
      <rPr>
        <sz val="11"/>
        <color rgb="FF000000"/>
        <rFont val="Calibri"/>
      </rPr>
      <t xml:space="preserve">    'group': ['system:authenticated']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'verb': 'GET',</t>
    </r>
    <r>
      <rPr>
        <sz val="11"/>
        <color rgb="FF000000"/>
        <rFont val="Calibri"/>
      </rPr>
      <t xml:space="preserve">
</t>
    </r>
    <r>
      <rPr>
        <sz val="11"/>
        <color rgb="FF000000"/>
        <rFont val="Calibri"/>
      </rPr>
      <t xml:space="preserve">  'stage': 'RequestReceived',</t>
    </r>
    <r>
      <rPr>
        <sz val="11"/>
        <color rgb="FF000000"/>
        <rFont val="Calibri"/>
      </rPr>
      <t xml:space="preserve">
</t>
    </r>
    <r>
      <rPr>
        <sz val="11"/>
        <color rgb="FF000000"/>
        <rFont val="Calibri"/>
      </rPr>
      <t xml:space="preserve">  'stageTimestamp': '2018-07-20 10:22:43 +0800'</t>
    </r>
    <r>
      <rPr>
        <sz val="11"/>
        <color rgb="FF000000"/>
        <rFont val="Calibri"/>
      </rPr>
      <t xml:space="preserve">
</t>
    </r>
    <r>
      <rPr>
        <sz val="11"/>
        <color rgb="FF000000"/>
        <rFont val="Calibri"/>
      </rPr>
      <t xml:space="preserve">  'requestBody': {</t>
    </r>
    <r>
      <rPr>
        <sz val="11"/>
        <color rgb="FF000000"/>
        <rFont val="Calibri"/>
      </rPr>
      <t xml:space="preserve">
</t>
    </r>
    <r>
      <rPr>
        <sz val="11"/>
        <color rgb="FF000000"/>
        <rFont val="Calibri"/>
      </rPr>
      <t xml:space="preserve">    [redacted]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Satisfies: SRG-APP-000098-CTR-000185, SRG-APP-000100-CTR-000195, SRG-APP-000100-CTR-000200, SRG-APP-000101-CTR-000205, SRG-APP-000181-CTR-000485, SRG-APP-000290-CTR-000670, SRG-APP-000357-CTR-000800, SRG-APP-000359-CTR-000810, SRG-APP-000360-CTR-000815, SRG-APP-000492-CTR-001220, SRG-APP-000493-CTR-001225, SRG-APP-000494-CTR-001230, SRG-APP-000495-CTR-001235, SRG-APP-000496-CTR-001240, SRG-APP-000497-CTR-001245, SRG-APP-000498-CTR-001250, SRG-APP-000499-CTR-001255, SRG-APP-000500-CTR-001260, SRG-APP-000501-CTR-001265, SRG-APP-000502-CTR-001270, SRG-APP-000503-CTR-001275, SRG-APP-000504-CTR-001280, SRG-APP-000505-CTR-001285, SRG-APP-000506-CTR-001290, SRG-APP-000507-CTR-001295, SRG-APP-000508-CTR-001300, SRG-APP-000509-CTR-001305, SRG-APP-000510-CTR-001310, SRG-APP-000516-CTR-000790</t>
    </r>
  </si>
  <si>
    <r>
      <rPr>
        <sz val="11"/>
        <color rgb="FF000000"/>
        <rFont val="Calibri"/>
      </rPr>
      <t>Ensure logging aggregation is enabled:</t>
    </r>
    <r>
      <rPr>
        <sz val="11"/>
        <color rgb="FF000000"/>
        <rFont val="Calibri"/>
      </rPr>
      <t xml:space="preserve">
</t>
    </r>
    <r>
      <rPr>
        <sz val="11"/>
        <color rgb="FF000000"/>
        <rFont val="Calibri"/>
      </rPr>
      <t>Navigate to Triple Bar Symbol(Global).</t>
    </r>
    <r>
      <rPr>
        <sz val="11"/>
        <color rgb="FF000000"/>
        <rFont val="Calibri"/>
      </rPr>
      <t xml:space="preserve">
</t>
    </r>
    <r>
      <rPr>
        <sz val="11"/>
        <color rgb="FF000000"/>
        <rFont val="Calibri"/>
      </rPr>
      <t>For each cluster in "EXPLORE CLUSTER":</t>
    </r>
    <r>
      <rPr>
        <sz val="11"/>
        <color rgb="FF000000"/>
        <rFont val="Calibri"/>
      </rPr>
      <t xml:space="preserve">
</t>
    </r>
    <r>
      <rPr>
        <sz val="11"/>
        <color rgb="FF000000"/>
        <rFont val="Calibri"/>
      </rPr>
      <t>-Select "Cluster".</t>
    </r>
    <r>
      <rPr>
        <sz val="11"/>
        <color rgb="FF000000"/>
        <rFont val="Calibri"/>
      </rPr>
      <t xml:space="preserve">
</t>
    </r>
    <r>
      <rPr>
        <sz val="11"/>
        <color rgb="FF000000"/>
        <rFont val="Calibri"/>
      </rPr>
      <t>-Select "Cluster Tools" (bottom left).</t>
    </r>
    <r>
      <rPr>
        <sz val="11"/>
        <color rgb="FF000000"/>
        <rFont val="Calibri"/>
      </rPr>
      <t xml:space="preserve">
</t>
    </r>
    <r>
      <rPr>
        <sz val="11"/>
        <color rgb="FF000000"/>
        <rFont val="Calibri"/>
      </rPr>
      <t xml:space="preserve">This screen shows the current configuration for logging. </t>
    </r>
    <r>
      <rPr>
        <sz val="11"/>
        <color rgb="FF000000"/>
        <rFont val="Calibri"/>
      </rPr>
      <t xml:space="preserve">
</t>
    </r>
    <r>
      <rPr>
        <sz val="11"/>
        <color rgb="FF000000"/>
        <rFont val="Calibri"/>
      </rPr>
      <t>OR</t>
    </r>
    <r>
      <rPr>
        <sz val="11"/>
        <color rgb="FF000000"/>
        <rFont val="Calibri"/>
      </rPr>
      <t xml:space="preserve">
</t>
    </r>
    <r>
      <rPr>
        <sz val="11"/>
        <color rgb="FF000000"/>
        <rFont val="Calibri"/>
      </rPr>
      <t>Ensure logs are being aggregated and stored in a central logging solution.</t>
    </r>
    <r>
      <rPr>
        <sz val="11"/>
        <color rgb="FF000000"/>
        <rFont val="Calibri"/>
      </rPr>
      <t xml:space="preserve">
</t>
    </r>
    <r>
      <rPr>
        <sz val="11"/>
        <color rgb="FF000000"/>
        <rFont val="Calibri"/>
      </rPr>
      <t>If the logging block has an Install button OR logs are not being aggregated in a central logging solution, this is a finding.</t>
    </r>
  </si>
  <si>
    <t>V-252847</t>
  </si>
  <si>
    <r>
      <rPr>
        <sz val="11"/>
        <rFont val="Calibri"/>
      </rPr>
      <t>Rancher MCM must never automatically remove or disable emergency accounts.</t>
    </r>
  </si>
  <si>
    <r>
      <rPr>
        <sz val="11"/>
        <color rgb="FF000000"/>
        <rFont val="Calibri"/>
      </rPr>
      <t xml:space="preserve">Ensure local emergency admin account has not been removed and is the only Local account. </t>
    </r>
    <r>
      <rPr>
        <sz val="11"/>
        <color rgb="FF000000"/>
        <rFont val="Calibri"/>
      </rPr>
      <t xml:space="preserve">
</t>
    </r>
    <r>
      <rPr>
        <sz val="11"/>
        <color rgb="FF000000"/>
        <rFont val="Calibri"/>
      </rPr>
      <t>Navigate to the Triple Bar Symbol(Global) &gt;&gt; Users &amp; Authentication. In the left navigation menu, click "Users".</t>
    </r>
    <r>
      <rPr>
        <sz val="11"/>
        <color rgb="FF000000"/>
        <rFont val="Calibri"/>
      </rPr>
      <t xml:space="preserve">
</t>
    </r>
    <r>
      <rPr>
        <sz val="11"/>
        <color rgb="FF000000"/>
        <rFont val="Calibri"/>
      </rPr>
      <t>To Create a User:</t>
    </r>
    <r>
      <rPr>
        <sz val="11"/>
        <color rgb="FF000000"/>
        <rFont val="Calibri"/>
      </rPr>
      <t xml:space="preserve">
</t>
    </r>
    <r>
      <rPr>
        <sz val="11"/>
        <color rgb="FF000000"/>
        <rFont val="Calibri"/>
      </rPr>
      <t>-Click "Create".</t>
    </r>
    <r>
      <rPr>
        <sz val="11"/>
        <color rgb="FF000000"/>
        <rFont val="Calibri"/>
      </rPr>
      <t xml:space="preserve">
</t>
    </r>
    <r>
      <rPr>
        <sz val="11"/>
        <color rgb="FF000000"/>
        <rFont val="Calibri"/>
      </rPr>
      <t>-Complete the "Add User" form. Ensure Global Permissions are set to "Administrator".</t>
    </r>
    <r>
      <rPr>
        <sz val="11"/>
        <color rgb="FF000000"/>
        <rFont val="Calibri"/>
      </rPr>
      <t xml:space="preserve">
</t>
    </r>
    <r>
      <rPr>
        <sz val="11"/>
        <color rgb="FF000000"/>
        <rFont val="Calibri"/>
      </rPr>
      <t>-Click "Create".</t>
    </r>
    <r>
      <rPr>
        <sz val="11"/>
        <color rgb="FF000000"/>
        <rFont val="Calibri"/>
      </rPr>
      <t xml:space="preserve">
</t>
    </r>
    <r>
      <rPr>
        <sz val="11"/>
        <color rgb="FF000000"/>
        <rFont val="Calibri"/>
      </rPr>
      <t>To Delete a User:</t>
    </r>
    <r>
      <rPr>
        <sz val="11"/>
        <color rgb="FF000000"/>
        <rFont val="Calibri"/>
      </rPr>
      <t xml:space="preserve">
</t>
    </r>
    <r>
      <rPr>
        <sz val="11"/>
        <color rgb="FF000000"/>
        <rFont val="Calibri"/>
      </rPr>
      <t>-Select the user and click "Delete".</t>
    </r>
  </si>
  <si>
    <r>
      <rPr>
        <sz val="11"/>
        <color rgb="FF000000"/>
        <rFont val="Calibri"/>
      </rPr>
      <t>Emergency accounts are administrator accounts that are established in response to crisis situations where the need for rapid account activation is required. Therefore, emergency account activation may bypass normal account authorization processes. If these accounts are automatically disabled, system maintenance during emergencies may not be possible, thus adversely affecting system availability.</t>
    </r>
    <r>
      <rPr>
        <sz val="11"/>
        <color rgb="FF000000"/>
        <rFont val="Calibri"/>
      </rPr>
      <t xml:space="preserve">
</t>
    </r>
    <r>
      <rPr>
        <sz val="11"/>
        <color rgb="FF000000"/>
        <rFont val="Calibri"/>
      </rPr>
      <t>Emergency accounts are different from infrequently used accounts (i.e., local logon accounts used by system administrators when network or normal logon/access is not available). Infrequently used accounts also remain available and are not subject to automatic termination dates. However, an emergency account is normally a different account that is created for use by vendors or system maintainers.</t>
    </r>
    <r>
      <rPr>
        <sz val="11"/>
        <color rgb="FF000000"/>
        <rFont val="Calibri"/>
      </rPr>
      <t xml:space="preserve">
</t>
    </r>
    <r>
      <rPr>
        <sz val="11"/>
        <color rgb="FF000000"/>
        <rFont val="Calibri"/>
      </rPr>
      <t>To address access requirements, many application developers choose to integrate their applications with enterprise-level authentication/access mechanisms that meet or exceed access control policy requirements. Such integration allows the application developer to off-load those access control functions and focus on core application features and functionality.</t>
    </r>
    <r>
      <rPr>
        <sz val="11"/>
        <color rgb="FF000000"/>
        <rFont val="Calibri"/>
      </rPr>
      <t xml:space="preserve">
</t>
    </r>
    <r>
      <rPr>
        <sz val="11"/>
        <color rgb="FF000000"/>
        <rFont val="Calibri"/>
      </rPr>
      <t>Local Admin user should exist so that Rancher can be used if the external authentication service encounters issues.</t>
    </r>
  </si>
  <si>
    <r>
      <rPr>
        <sz val="11"/>
        <color rgb="FF000000"/>
        <rFont val="Calibri"/>
      </rPr>
      <t xml:space="preserve">Ensure local emergency admin account has not been removed and is the only Local account. </t>
    </r>
    <r>
      <rPr>
        <sz val="11"/>
        <color rgb="FF000000"/>
        <rFont val="Calibri"/>
      </rPr>
      <t xml:space="preserve">
</t>
    </r>
    <r>
      <rPr>
        <sz val="11"/>
        <color rgb="FF000000"/>
        <rFont val="Calibri"/>
      </rPr>
      <t>Navigate to the Triple Bar Symbol(Global) &gt;&gt; Users &amp; Authentication. In the left navigation menu, click "Users".</t>
    </r>
    <r>
      <rPr>
        <sz val="11"/>
        <color rgb="FF000000"/>
        <rFont val="Calibri"/>
      </rPr>
      <t xml:space="preserve">
</t>
    </r>
    <r>
      <rPr>
        <sz val="11"/>
        <color rgb="FF000000"/>
        <rFont val="Calibri"/>
      </rPr>
      <t>There should be only one local account and that account should have administrator role.</t>
    </r>
    <r>
      <rPr>
        <sz val="11"/>
        <color rgb="FF000000"/>
        <rFont val="Calibri"/>
      </rPr>
      <t xml:space="preserve">
</t>
    </r>
    <r>
      <rPr>
        <sz val="11"/>
        <color rgb="FF000000"/>
        <rFont val="Calibri"/>
      </rPr>
      <t>If no local administrator account exists or there is more than one local account, this is a finding.</t>
    </r>
  </si>
  <si>
    <t>V-252849</t>
  </si>
  <si>
    <r>
      <rPr>
        <sz val="11"/>
        <rFont val="Calibri"/>
      </rPr>
      <t>Rancher MCM must prohibit or restrict the use of protocols that transmit unencrypted authentication information or use flawed cryptographic algorithms for transmission.</t>
    </r>
  </si>
  <si>
    <r>
      <rPr>
        <sz val="11"/>
        <color rgb="FF000000"/>
        <rFont val="Calibri"/>
      </rPr>
      <t>Gather the current values of the Rancher deployment by running the following:</t>
    </r>
    <r>
      <rPr>
        <sz val="11"/>
        <color rgb="FF000000"/>
        <rFont val="Calibri"/>
      </rPr>
      <t xml:space="preserve">
</t>
    </r>
    <r>
      <rPr>
        <sz val="11"/>
        <color rgb="FF000000"/>
        <rFont val="Calibri"/>
      </rPr>
      <t>helm get values -n cattle-system rancher &gt; /tmp/rancher-values.yaml</t>
    </r>
    <r>
      <rPr>
        <sz val="11"/>
        <color rgb="FF000000"/>
        <rFont val="Calibri"/>
      </rPr>
      <t xml:space="preserve">
</t>
    </r>
    <r>
      <rPr>
        <sz val="11"/>
        <color rgb="FF000000"/>
        <rFont val="Calibri"/>
      </rPr>
      <t>Create another values file to upgrade Rancher's ingress object for HTTPS. Add the following to "/tmp/rancher-ingress-values.yaml":</t>
    </r>
    <r>
      <rPr>
        <sz val="11"/>
        <color rgb="FF000000"/>
        <rFont val="Calibri"/>
      </rPr>
      <t xml:space="preserve">
</t>
    </r>
    <r>
      <rPr>
        <sz val="11"/>
        <color rgb="FF000000"/>
        <rFont val="Calibri"/>
      </rPr>
      <t>ingress:</t>
    </r>
    <r>
      <rPr>
        <sz val="11"/>
        <color rgb="FF000000"/>
        <rFont val="Calibri"/>
      </rPr>
      <t xml:space="preserve">
</t>
    </r>
    <r>
      <rPr>
        <sz val="11"/>
        <color rgb="FF000000"/>
        <rFont val="Calibri"/>
      </rPr>
      <t xml:space="preserve">  extraAnnotations:</t>
    </r>
    <r>
      <rPr>
        <sz val="11"/>
        <color rgb="FF000000"/>
        <rFont val="Calibri"/>
      </rPr>
      <t xml:space="preserve">
</t>
    </r>
    <r>
      <rPr>
        <sz val="11"/>
        <color rgb="FF000000"/>
        <rFont val="Calibri"/>
      </rPr>
      <t xml:space="preserve">    nginx.ingress.kubernetes.io/backend-protocol: "HTTPS" # If using NGINX ingress</t>
    </r>
    <r>
      <rPr>
        <sz val="11"/>
        <color rgb="FF000000"/>
        <rFont val="Calibri"/>
      </rPr>
      <t xml:space="preserve">
</t>
    </r>
    <r>
      <rPr>
        <sz val="11"/>
        <color rgb="FF000000"/>
        <rFont val="Calibri"/>
      </rPr>
      <t xml:space="preserve">    traefik.ingress.kubernetes.io/router.tls: "true" # If using Traefik ingress</t>
    </r>
    <r>
      <rPr>
        <sz val="11"/>
        <color rgb="FF000000"/>
        <rFont val="Calibri"/>
      </rPr>
      <t xml:space="preserve">
</t>
    </r>
    <r>
      <rPr>
        <sz val="11"/>
        <color rgb="FF000000"/>
        <rFont val="Calibri"/>
      </rPr>
      <t xml:space="preserve">  servicePort: 443</t>
    </r>
    <r>
      <rPr>
        <sz val="11"/>
        <color rgb="FF000000"/>
        <rFont val="Calibri"/>
      </rPr>
      <t xml:space="preserve">
</t>
    </r>
    <r>
      <rPr>
        <sz val="11"/>
        <color rgb="FF000000"/>
        <rFont val="Calibri"/>
      </rPr>
      <t>If using a different ingress controller than NGINX or Traefik, other annotations may need to be added to ensure the controller knows the Rancher backend is HTTPS.</t>
    </r>
    <r>
      <rPr>
        <sz val="11"/>
        <color rgb="FF000000"/>
        <rFont val="Calibri"/>
      </rPr>
      <t xml:space="preserve">
</t>
    </r>
    <r>
      <rPr>
        <sz val="11"/>
        <color rgb="FF000000"/>
        <rFont val="Calibri"/>
      </rPr>
      <t>Upgrade Rancher, referencing the two files created:</t>
    </r>
    <r>
      <rPr>
        <sz val="11"/>
        <color rgb="FF000000"/>
        <rFont val="Calibri"/>
      </rPr>
      <t xml:space="preserve">
</t>
    </r>
    <r>
      <rPr>
        <sz val="11"/>
        <color rgb="FF000000"/>
        <rFont val="Calibri"/>
      </rPr>
      <t>helm upgrade -n cattle-system -f /tmp/rancher-values.yaml -f /tmp/rancher-ingress-values.yaml rancher rancher-stable/rancher --version=CURRENT_RANCHER_VERSION</t>
    </r>
    <r>
      <rPr>
        <sz val="11"/>
        <color rgb="FF000000"/>
        <rFont val="Calibri"/>
      </rPr>
      <t xml:space="preserve">
</t>
    </r>
    <r>
      <rPr>
        <sz val="11"/>
        <color rgb="FF000000"/>
        <rFont val="Calibri"/>
      </rPr>
      <t>Once Rancher ingress has been updated and it has been verified that Rancher is still accessible, run the following command to create NetworkPolicies that will block all traffic to Rancher with the exception of HTTPS:</t>
    </r>
    <r>
      <rPr>
        <sz val="11"/>
        <color rgb="FF000000"/>
        <rFont val="Calibri"/>
      </rPr>
      <t xml:space="preserve">
</t>
    </r>
    <r>
      <rPr>
        <sz val="11"/>
        <color rgb="FF000000"/>
        <rFont val="Calibri"/>
      </rPr>
      <t>cat &lt;&lt;EOF | kubectl apply -f -</t>
    </r>
    <r>
      <rPr>
        <sz val="11"/>
        <color rgb="FF000000"/>
        <rFont val="Calibri"/>
      </rPr>
      <t xml:space="preserve">
</t>
    </r>
    <r>
      <rPr>
        <sz val="11"/>
        <color rgb="FF000000"/>
        <rFont val="Calibri"/>
      </rPr>
      <t>kind: NetworkPolicy</t>
    </r>
    <r>
      <rPr>
        <sz val="11"/>
        <color rgb="FF000000"/>
        <rFont val="Calibri"/>
      </rPr>
      <t xml:space="preserve">
</t>
    </r>
    <r>
      <rPr>
        <sz val="11"/>
        <color rgb="FF000000"/>
        <rFont val="Calibri"/>
      </rPr>
      <t>apiVersion: networking.k8s.io/v1</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rancher-allow-https</t>
    </r>
    <r>
      <rPr>
        <sz val="11"/>
        <color rgb="FF000000"/>
        <rFont val="Calibri"/>
      </rPr>
      <t xml:space="preserve">
</t>
    </r>
    <r>
      <rPr>
        <sz val="11"/>
        <color rgb="FF000000"/>
        <rFont val="Calibri"/>
      </rPr>
      <t xml:space="preserve">  namespace: cattle-system</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podSelector:</t>
    </r>
    <r>
      <rPr>
        <sz val="11"/>
        <color rgb="FF000000"/>
        <rFont val="Calibri"/>
      </rPr>
      <t xml:space="preserve">
</t>
    </r>
    <r>
      <rPr>
        <sz val="11"/>
        <color rgb="FF000000"/>
        <rFont val="Calibri"/>
      </rPr>
      <t xml:space="preserve">    matchLabels:</t>
    </r>
    <r>
      <rPr>
        <sz val="11"/>
        <color rgb="FF000000"/>
        <rFont val="Calibri"/>
      </rPr>
      <t xml:space="preserve">
</t>
    </r>
    <r>
      <rPr>
        <sz val="11"/>
        <color rgb="FF000000"/>
        <rFont val="Calibri"/>
      </rPr>
      <t xml:space="preserve">      app: rancher</t>
    </r>
    <r>
      <rPr>
        <sz val="11"/>
        <color rgb="FF000000"/>
        <rFont val="Calibri"/>
      </rPr>
      <t xml:space="preserve">
</t>
    </r>
    <r>
      <rPr>
        <sz val="11"/>
        <color rgb="FF000000"/>
        <rFont val="Calibri"/>
      </rPr>
      <t xml:space="preserve">  ingress:</t>
    </r>
    <r>
      <rPr>
        <sz val="11"/>
        <color rgb="FF000000"/>
        <rFont val="Calibri"/>
      </rPr>
      <t xml:space="preserve">
</t>
    </r>
    <r>
      <rPr>
        <sz val="11"/>
        <color rgb="FF000000"/>
        <rFont val="Calibri"/>
      </rPr>
      <t xml:space="preserve">  - ports:</t>
    </r>
    <r>
      <rPr>
        <sz val="11"/>
        <color rgb="FF000000"/>
        <rFont val="Calibri"/>
      </rPr>
      <t xml:space="preserve">
</t>
    </r>
    <r>
      <rPr>
        <sz val="11"/>
        <color rgb="FF000000"/>
        <rFont val="Calibri"/>
      </rPr>
      <t xml:space="preserve">    - port: 444</t>
    </r>
    <r>
      <rPr>
        <sz val="11"/>
        <color rgb="FF000000"/>
        <rFont val="Calibri"/>
      </rPr>
      <t xml:space="preserve">
</t>
    </r>
    <r>
      <rPr>
        <sz val="11"/>
        <color rgb="FF000000"/>
        <rFont val="Calibri"/>
      </rPr>
      <t>---</t>
    </r>
    <r>
      <rPr>
        <sz val="11"/>
        <color rgb="FF000000"/>
        <rFont val="Calibri"/>
      </rPr>
      <t xml:space="preserve">
</t>
    </r>
    <r>
      <rPr>
        <sz val="11"/>
        <color rgb="FF000000"/>
        <rFont val="Calibri"/>
      </rPr>
      <t>apiVersion: networking.k8s.io/v1</t>
    </r>
    <r>
      <rPr>
        <sz val="11"/>
        <color rgb="FF000000"/>
        <rFont val="Calibri"/>
      </rPr>
      <t xml:space="preserve">
</t>
    </r>
    <r>
      <rPr>
        <sz val="11"/>
        <color rgb="FF000000"/>
        <rFont val="Calibri"/>
      </rPr>
      <t>kind: NetworkPolicy</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rancher-deny-ingress</t>
    </r>
    <r>
      <rPr>
        <sz val="11"/>
        <color rgb="FF000000"/>
        <rFont val="Calibri"/>
      </rPr>
      <t xml:space="preserve">
</t>
    </r>
    <r>
      <rPr>
        <sz val="11"/>
        <color rgb="FF000000"/>
        <rFont val="Calibri"/>
      </rPr>
      <t xml:space="preserve">  namespace: cattle-system</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podSelector:</t>
    </r>
    <r>
      <rPr>
        <sz val="11"/>
        <color rgb="FF000000"/>
        <rFont val="Calibri"/>
      </rPr>
      <t xml:space="preserve">
</t>
    </r>
    <r>
      <rPr>
        <sz val="11"/>
        <color rgb="FF000000"/>
        <rFont val="Calibri"/>
      </rPr>
      <t xml:space="preserve">    matchLabels:</t>
    </r>
    <r>
      <rPr>
        <sz val="11"/>
        <color rgb="FF000000"/>
        <rFont val="Calibri"/>
      </rPr>
      <t xml:space="preserve">
</t>
    </r>
    <r>
      <rPr>
        <sz val="11"/>
        <color rgb="FF000000"/>
        <rFont val="Calibri"/>
      </rPr>
      <t xml:space="preserve">      app: rancher</t>
    </r>
    <r>
      <rPr>
        <sz val="11"/>
        <color rgb="FF000000"/>
        <rFont val="Calibri"/>
      </rPr>
      <t xml:space="preserve">
</t>
    </r>
    <r>
      <rPr>
        <sz val="11"/>
        <color rgb="FF000000"/>
        <rFont val="Calibri"/>
      </rPr>
      <t xml:space="preserve">  policyTypes:</t>
    </r>
    <r>
      <rPr>
        <sz val="11"/>
        <color rgb="FF000000"/>
        <rFont val="Calibri"/>
      </rPr>
      <t xml:space="preserve">
</t>
    </r>
    <r>
      <rPr>
        <sz val="11"/>
        <color rgb="FF000000"/>
        <rFont val="Calibri"/>
      </rPr>
      <t xml:space="preserve">  - Ingress</t>
    </r>
    <r>
      <rPr>
        <sz val="11"/>
        <color rgb="FF000000"/>
        <rFont val="Calibri"/>
      </rPr>
      <t xml:space="preserve">
</t>
    </r>
    <r>
      <rPr>
        <sz val="11"/>
        <color rgb="FF000000"/>
        <rFont val="Calibri"/>
      </rPr>
      <t>EOF</t>
    </r>
  </si>
  <si>
    <r>
      <rPr>
        <sz val="11"/>
        <color rgb="FF000000"/>
        <rFont val="Calibri"/>
      </rPr>
      <t>The Rancher application will adhere to NIST 800-52R2. To ensure traffic coming through the ingress controller is re-encrypted internally, switch off port 80 on the service object and direct ingress traffic to port 443 over HTTPS.</t>
    </r>
  </si>
  <si>
    <r>
      <rPr>
        <sz val="11"/>
        <color rgb="FF000000"/>
        <rFont val="Calibri"/>
      </rPr>
      <t>Navigate to Triple Bar Symbol(Global) &gt;&gt; &lt;local cluster&gt;.</t>
    </r>
    <r>
      <rPr>
        <sz val="11"/>
        <color rgb="FF000000"/>
        <rFont val="Calibri"/>
      </rPr>
      <t xml:space="preserve">
</t>
    </r>
    <r>
      <rPr>
        <sz val="11"/>
        <color rgb="FF000000"/>
        <rFont val="Calibri"/>
      </rPr>
      <t>From the kubectl shell (&gt;_), execute:</t>
    </r>
    <r>
      <rPr>
        <sz val="11"/>
        <color rgb="FF000000"/>
        <rFont val="Calibri"/>
      </rPr>
      <t xml:space="preserve">
</t>
    </r>
    <r>
      <rPr>
        <sz val="11"/>
        <color rgb="FF000000"/>
        <rFont val="Calibri"/>
      </rPr>
      <t>kubectl get ingress -n cattle-system rancher -o yaml</t>
    </r>
    <r>
      <rPr>
        <sz val="11"/>
        <color rgb="FF000000"/>
        <rFont val="Calibri"/>
      </rPr>
      <t xml:space="preserve">
</t>
    </r>
    <r>
      <rPr>
        <sz val="11"/>
        <color rgb="FF000000"/>
        <rFont val="Calibri"/>
      </rPr>
      <t>Verify the port number for Rancher is using "443", like the following:</t>
    </r>
    <r>
      <rPr>
        <sz val="11"/>
        <color rgb="FF000000"/>
        <rFont val="Calibri"/>
      </rPr>
      <t xml:space="preserve">
</t>
    </r>
    <r>
      <rPr>
        <sz val="11"/>
        <color rgb="FF000000"/>
        <rFont val="Calibri"/>
      </rPr>
      <t xml:space="preserve">  spec:</t>
    </r>
    <r>
      <rPr>
        <sz val="11"/>
        <color rgb="FF000000"/>
        <rFont val="Calibri"/>
      </rPr>
      <t xml:space="preserve">
</t>
    </r>
    <r>
      <rPr>
        <sz val="11"/>
        <color rgb="FF000000"/>
        <rFont val="Calibri"/>
      </rPr>
      <t xml:space="preserve">    rules:</t>
    </r>
    <r>
      <rPr>
        <sz val="11"/>
        <color rgb="FF000000"/>
        <rFont val="Calibri"/>
      </rPr>
      <t xml:space="preserve">
</t>
    </r>
    <r>
      <rPr>
        <sz val="11"/>
        <color rgb="FF000000"/>
        <rFont val="Calibri"/>
      </rPr>
      <t xml:space="preserve">    - host: rancher.rfed.us</t>
    </r>
    <r>
      <rPr>
        <sz val="11"/>
        <color rgb="FF000000"/>
        <rFont val="Calibri"/>
      </rPr>
      <t xml:space="preserve">
</t>
    </r>
    <r>
      <rPr>
        <sz val="11"/>
        <color rgb="FF000000"/>
        <rFont val="Calibri"/>
      </rPr>
      <t xml:space="preserve">      http:</t>
    </r>
    <r>
      <rPr>
        <sz val="11"/>
        <color rgb="FF000000"/>
        <rFont val="Calibri"/>
      </rPr>
      <t xml:space="preserve">
</t>
    </r>
    <r>
      <rPr>
        <sz val="11"/>
        <color rgb="FF000000"/>
        <rFont val="Calibri"/>
      </rPr>
      <t xml:space="preserve">        paths:</t>
    </r>
    <r>
      <rPr>
        <sz val="11"/>
        <color rgb="FF000000"/>
        <rFont val="Calibri"/>
      </rPr>
      <t xml:space="preserve">
</t>
    </r>
    <r>
      <rPr>
        <sz val="11"/>
        <color rgb="FF000000"/>
        <rFont val="Calibri"/>
      </rPr>
      <t xml:space="preserve">        - backend:</t>
    </r>
    <r>
      <rPr>
        <sz val="11"/>
        <color rgb="FF000000"/>
        <rFont val="Calibri"/>
      </rPr>
      <t xml:space="preserve">
</t>
    </r>
    <r>
      <rPr>
        <sz val="11"/>
        <color rgb="FF000000"/>
        <rFont val="Calibri"/>
      </rPr>
      <t xml:space="preserve">            service:</t>
    </r>
    <r>
      <rPr>
        <sz val="11"/>
        <color rgb="FF000000"/>
        <rFont val="Calibri"/>
      </rPr>
      <t xml:space="preserve">
</t>
    </r>
    <r>
      <rPr>
        <sz val="11"/>
        <color rgb="FF000000"/>
        <rFont val="Calibri"/>
      </rPr>
      <t xml:space="preserve">              name: rancher</t>
    </r>
    <r>
      <rPr>
        <sz val="11"/>
        <color rgb="FF000000"/>
        <rFont val="Calibri"/>
      </rPr>
      <t xml:space="preserve">
</t>
    </r>
    <r>
      <rPr>
        <sz val="11"/>
        <color rgb="FF000000"/>
        <rFont val="Calibri"/>
      </rPr>
      <t xml:space="preserve">              port:</t>
    </r>
    <r>
      <rPr>
        <sz val="11"/>
        <color rgb="FF000000"/>
        <rFont val="Calibri"/>
      </rPr>
      <t xml:space="preserve">
</t>
    </r>
    <r>
      <rPr>
        <sz val="11"/>
        <color rgb="FF000000"/>
        <rFont val="Calibri"/>
      </rPr>
      <t xml:space="preserve">                number: 443</t>
    </r>
    <r>
      <rPr>
        <sz val="11"/>
        <color rgb="FF000000"/>
        <rFont val="Calibri"/>
      </rPr>
      <t xml:space="preserve">
</t>
    </r>
    <r>
      <rPr>
        <sz val="11"/>
        <color rgb="FF000000"/>
        <rFont val="Calibri"/>
      </rPr>
      <t>From the kubectl shell (&gt;_), execute:</t>
    </r>
    <r>
      <rPr>
        <sz val="11"/>
        <color rgb="FF000000"/>
        <rFont val="Calibri"/>
      </rPr>
      <t xml:space="preserve">
</t>
    </r>
    <r>
      <rPr>
        <sz val="11"/>
        <color rgb="FF000000"/>
        <rFont val="Calibri"/>
      </rPr>
      <t>kubectl get networkpolicies -n cattle-system</t>
    </r>
    <r>
      <rPr>
        <sz val="11"/>
        <color rgb="FF000000"/>
        <rFont val="Calibri"/>
      </rPr>
      <t xml:space="preserve">
</t>
    </r>
    <r>
      <rPr>
        <sz val="11"/>
        <color rgb="FF000000"/>
        <rFont val="Calibri"/>
      </rPr>
      <t>Verify networkpolicies exist and that they are only allowing traffic to port "444" of the Rancher pods, like the following:</t>
    </r>
    <r>
      <rPr>
        <sz val="11"/>
        <color rgb="FF000000"/>
        <rFont val="Calibri"/>
      </rPr>
      <t xml:space="preserve">
</t>
    </r>
    <r>
      <rPr>
        <sz val="11"/>
        <color rgb="FF000000"/>
        <rFont val="Calibri"/>
      </rPr>
      <t>NAME                               POD-SELECTOR   AGE</t>
    </r>
    <r>
      <rPr>
        <sz val="11"/>
        <color rgb="FF000000"/>
        <rFont val="Calibri"/>
      </rPr>
      <t xml:space="preserve">
</t>
    </r>
    <r>
      <rPr>
        <sz val="11"/>
        <color rgb="FF000000"/>
        <rFont val="Calibri"/>
      </rPr>
      <t>rancher-allow-https      app=rancher        10h</t>
    </r>
    <r>
      <rPr>
        <sz val="11"/>
        <color rgb="FF000000"/>
        <rFont val="Calibri"/>
      </rPr>
      <t xml:space="preserve">
</t>
    </r>
    <r>
      <rPr>
        <sz val="11"/>
        <color rgb="FF000000"/>
        <rFont val="Calibri"/>
      </rPr>
      <t>rancher-deny-ingress    app=rancher        10h</t>
    </r>
    <r>
      <rPr>
        <sz val="11"/>
        <color rgb="FF000000"/>
        <rFont val="Calibri"/>
      </rPr>
      <t xml:space="preserve">
</t>
    </r>
    <r>
      <rPr>
        <sz val="11"/>
        <color rgb="FF000000"/>
        <rFont val="Calibri"/>
      </rPr>
      <t>If the ingress output is not using port 443, or there are not network policies in place to only allow traffic to port 444, this is a finding.</t>
    </r>
  </si>
  <si>
    <t>V-257292</t>
  </si>
  <si>
    <r>
      <rPr>
        <sz val="11"/>
        <rFont val="Calibri"/>
      </rPr>
      <t>Rancher MCM must enforce organization-defined circumstances and/or usage conditions for organization-defined accounts.</t>
    </r>
  </si>
  <si>
    <r>
      <rPr>
        <sz val="11"/>
        <color rgb="FF000000"/>
        <rFont val="Calibri"/>
      </rPr>
      <t>Update the secrets to contain valid certificates.</t>
    </r>
    <r>
      <rPr>
        <sz val="11"/>
        <color rgb="FF000000"/>
        <rFont val="Calibri"/>
      </rPr>
      <t xml:space="preserve">
</t>
    </r>
    <r>
      <rPr>
        <sz val="11"/>
        <color rgb="FF000000"/>
        <rFont val="Calibri"/>
      </rPr>
      <t>Put the correct and valid DOD certificate and key in files called "tls.crt" and "tls.key", respectively, and then run:</t>
    </r>
    <r>
      <rPr>
        <sz val="11"/>
        <color rgb="FF000000"/>
        <rFont val="Calibri"/>
      </rPr>
      <t xml:space="preserve">
</t>
    </r>
    <r>
      <rPr>
        <sz val="11"/>
        <color rgb="FF000000"/>
        <rFont val="Calibri"/>
      </rPr>
      <t xml:space="preserve">kubectl -n cattle-system create secret tls tls-rancher-ingress \  --cert=tls.crt \   --key=tls.key                         </t>
    </r>
    <r>
      <rPr>
        <sz val="11"/>
        <color rgb="FF000000"/>
        <rFont val="Calibri"/>
      </rPr>
      <t xml:space="preserve">
</t>
    </r>
    <r>
      <rPr>
        <sz val="11"/>
        <color rgb="FF000000"/>
        <rFont val="Calibri"/>
      </rPr>
      <t xml:space="preserve">Upload the CA required for the certs by creating another file called "cacerts.pem" and running: </t>
    </r>
    <r>
      <rPr>
        <sz val="11"/>
        <color rgb="FF000000"/>
        <rFont val="Calibri"/>
      </rPr>
      <t xml:space="preserve">
</t>
    </r>
    <r>
      <rPr>
        <sz val="11"/>
        <color rgb="FF000000"/>
        <rFont val="Calibri"/>
      </rPr>
      <t xml:space="preserve">kubectl -n cattle-system create secret generic tls-ca \   --from-file=cacerts.pem=./cacerts.pem </t>
    </r>
    <r>
      <rPr>
        <sz val="11"/>
        <color rgb="FF000000"/>
        <rFont val="Calibri"/>
      </rPr>
      <t xml:space="preserve">
</t>
    </r>
    <r>
      <rPr>
        <sz val="11"/>
        <color rgb="FF000000"/>
        <rFont val="Calibri"/>
      </rPr>
      <t xml:space="preserve">The helm chart values need to be updated to include the check section: </t>
    </r>
    <r>
      <rPr>
        <sz val="11"/>
        <color rgb="FF000000"/>
        <rFont val="Calibri"/>
      </rPr>
      <t xml:space="preserve">
</t>
    </r>
    <r>
      <rPr>
        <sz val="11"/>
        <color rgb="FF000000"/>
        <rFont val="Calibri"/>
      </rPr>
      <t xml:space="preserve">privateCA: true   </t>
    </r>
    <r>
      <rPr>
        <sz val="11"/>
        <color rgb="FF000000"/>
        <rFont val="Calibri"/>
      </rPr>
      <t xml:space="preserve">
</t>
    </r>
    <r>
      <rPr>
        <sz val="11"/>
        <color rgb="FF000000"/>
        <rFont val="Calibri"/>
      </rPr>
      <t xml:space="preserve">ingress:            </t>
    </r>
    <r>
      <rPr>
        <sz val="11"/>
        <color rgb="FF000000"/>
        <rFont val="Calibri"/>
      </rPr>
      <t xml:space="preserve">
</t>
    </r>
    <r>
      <rPr>
        <sz val="11"/>
        <color rgb="FF000000"/>
        <rFont val="Calibri"/>
      </rPr>
      <t xml:space="preserve">tls:                                                                        </t>
    </r>
    <r>
      <rPr>
        <sz val="11"/>
        <color rgb="FF000000"/>
        <rFont val="Calibri"/>
      </rPr>
      <t xml:space="preserve">
</t>
    </r>
    <r>
      <rPr>
        <sz val="11"/>
        <color rgb="FF000000"/>
        <rFont val="Calibri"/>
      </rPr>
      <t xml:space="preserve">source: secret   </t>
    </r>
    <r>
      <rPr>
        <sz val="11"/>
        <color rgb="FF000000"/>
        <rFont val="Calibri"/>
      </rPr>
      <t xml:space="preserve">
</t>
    </r>
    <r>
      <rPr>
        <sz val="11"/>
        <color rgb="FF000000"/>
        <rFont val="Calibri"/>
      </rPr>
      <t>Rerun helm upgrade with the new values for the certs to take effect.</t>
    </r>
  </si>
  <si>
    <r>
      <rPr>
        <sz val="11"/>
        <color rgb="FF000000"/>
        <rFont val="Calibri"/>
      </rPr>
      <t>Rancher MCM must verify the certificate used for Rancher's ingress is a valid DOD certificate. This is achieved by verifying the helm installation contains correct parameters.</t>
    </r>
  </si>
  <si>
    <r>
      <rPr>
        <sz val="11"/>
        <color rgb="FF000000"/>
        <rFont val="Calibri"/>
      </rPr>
      <t>Verify helm installation contains correct parameters:</t>
    </r>
    <r>
      <rPr>
        <sz val="11"/>
        <color rgb="FF000000"/>
        <rFont val="Calibri"/>
      </rPr>
      <t xml:space="preserve">
</t>
    </r>
    <r>
      <rPr>
        <sz val="11"/>
        <color rgb="FF000000"/>
        <rFont val="Calibri"/>
      </rPr>
      <t>Navigate to Triple Bar Symbol(Global) &gt;&gt;  &lt;local cluster&gt;.</t>
    </r>
    <r>
      <rPr>
        <sz val="11"/>
        <color rgb="FF000000"/>
        <rFont val="Calibri"/>
      </rPr>
      <t xml:space="preserve">
</t>
    </r>
    <r>
      <rPr>
        <sz val="11"/>
        <color rgb="FF000000"/>
        <rFont val="Calibri"/>
      </rPr>
      <t>From the kubectl shell (&gt;_) Execute:</t>
    </r>
    <r>
      <rPr>
        <sz val="11"/>
        <color rgb="FF000000"/>
        <rFont val="Calibri"/>
      </rPr>
      <t xml:space="preserve">
</t>
    </r>
    <r>
      <rPr>
        <sz val="11"/>
        <color rgb="FF000000"/>
        <rFont val="Calibri"/>
      </rPr>
      <t>`helm get values rancher -n cattle-system`</t>
    </r>
    <r>
      <rPr>
        <sz val="11"/>
        <color rgb="FF000000"/>
        <rFont val="Calibri"/>
      </rPr>
      <t xml:space="preserve">
</t>
    </r>
    <r>
      <rPr>
        <sz val="11"/>
        <color rgb="FF000000"/>
        <rFont val="Calibri"/>
      </rPr>
      <t>The output must contain:</t>
    </r>
    <r>
      <rPr>
        <sz val="11"/>
        <color rgb="FF000000"/>
        <rFont val="Calibri"/>
      </rPr>
      <t xml:space="preserve">
</t>
    </r>
    <r>
      <rPr>
        <sz val="11"/>
        <color rgb="FF000000"/>
        <rFont val="Calibri"/>
      </rPr>
      <t>```</t>
    </r>
    <r>
      <rPr>
        <sz val="11"/>
        <color rgb="FF000000"/>
        <rFont val="Calibri"/>
      </rPr>
      <t xml:space="preserve">
</t>
    </r>
    <r>
      <rPr>
        <sz val="11"/>
        <color rgb="FF000000"/>
        <rFont val="Calibri"/>
      </rPr>
      <t>privateCA: true</t>
    </r>
    <r>
      <rPr>
        <sz val="11"/>
        <color rgb="FF000000"/>
        <rFont val="Calibri"/>
      </rPr>
      <t xml:space="preserve">
</t>
    </r>
    <r>
      <rPr>
        <sz val="11"/>
        <color rgb="FF000000"/>
        <rFont val="Calibri"/>
      </rPr>
      <t>ingress:</t>
    </r>
    <r>
      <rPr>
        <sz val="11"/>
        <color rgb="FF000000"/>
        <rFont val="Calibri"/>
      </rPr>
      <t xml:space="preserve">
</t>
    </r>
    <r>
      <rPr>
        <sz val="11"/>
        <color rgb="FF000000"/>
        <rFont val="Calibri"/>
      </rPr>
      <t>tls:</t>
    </r>
    <r>
      <rPr>
        <sz val="11"/>
        <color rgb="FF000000"/>
        <rFont val="Calibri"/>
      </rPr>
      <t xml:space="preserve">
</t>
    </r>
    <r>
      <rPr>
        <sz val="11"/>
        <color rgb="FF000000"/>
        <rFont val="Calibri"/>
      </rPr>
      <t>source: secret</t>
    </r>
    <r>
      <rPr>
        <sz val="11"/>
        <color rgb="FF000000"/>
        <rFont val="Calibri"/>
      </rPr>
      <t xml:space="preserve">
</t>
    </r>
    <r>
      <rPr>
        <sz val="11"/>
        <color rgb="FF000000"/>
        <rFont val="Calibri"/>
      </rPr>
      <t>```</t>
    </r>
    <r>
      <rPr>
        <sz val="11"/>
        <color rgb="FF000000"/>
        <rFont val="Calibri"/>
      </rPr>
      <t xml:space="preserve">
</t>
    </r>
    <r>
      <rPr>
        <sz val="11"/>
        <color rgb="FF000000"/>
        <rFont val="Calibri"/>
      </rPr>
      <t>If the output source is not "secret", this is a finding.</t>
    </r>
    <r>
      <rPr>
        <sz val="11"/>
        <color rgb="FF000000"/>
        <rFont val="Calibri"/>
      </rPr>
      <t xml:space="preserve">
</t>
    </r>
    <r>
      <rPr>
        <sz val="11"/>
        <color rgb="FF000000"/>
        <rFont val="Calibri"/>
      </rPr>
      <t xml:space="preserve">Verify contents of certificates are correct: </t>
    </r>
    <r>
      <rPr>
        <sz val="11"/>
        <color rgb="FF000000"/>
        <rFont val="Calibri"/>
      </rPr>
      <t xml:space="preserve">
</t>
    </r>
    <r>
      <rPr>
        <sz val="11"/>
        <color rgb="FF000000"/>
        <rFont val="Calibri"/>
      </rPr>
      <t>From the console, type:</t>
    </r>
    <r>
      <rPr>
        <sz val="11"/>
        <color rgb="FF000000"/>
        <rFont val="Calibri"/>
      </rPr>
      <t xml:space="preserve">
</t>
    </r>
    <r>
      <rPr>
        <sz val="11"/>
        <color rgb="FF000000"/>
        <rFont val="Calibri"/>
      </rPr>
      <t>kubectl -n cattle-system get secret tls-rancher-ingress -o 'jsonpath={.data.tls\.crt}' | base64 --decode | openssl x509 -noout -text</t>
    </r>
    <r>
      <rPr>
        <sz val="11"/>
        <color rgb="FF000000"/>
        <rFont val="Calibri"/>
      </rPr>
      <t xml:space="preserve">
</t>
    </r>
    <r>
      <rPr>
        <sz val="11"/>
        <color rgb="FF000000"/>
        <rFont val="Calibri"/>
      </rPr>
      <t>kubectl -n cattle-system get secret tls-ca -o 'jsonpath={.data.cacerts\.pem}' | base64 --decode | openssl x509 -noout -text</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</si>
  <si>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</si>
  <si>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</si>
  <si>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</si>
  <si>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</si>
  <si>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</si>
  <si>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</si>
  <si>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</si>
  <si>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</si>
  <si>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</si>
  <si>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</si>
  <si>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</si>
  <si>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</si>
  <si>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</si>
  <si>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</si>
  <si>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</si>
  <si>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</si>
  <si>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</si>
  <si>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</si>
  <si>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</si>
  <si>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</si>
  <si>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</si>
  <si>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</si>
  <si>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</si>
  <si>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</si>
  <si>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</si>
  <si>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</si>
  <si>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</si>
  <si>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</si>
  <si>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</si>
  <si>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Rancher Government Solutions Multi-Cluster Manager Security Technical Implementation Guide V2R2</t>
  </si>
  <si>
    <t>Developed By:</t>
  </si>
  <si>
    <t>Rancher Government Solutions and Defense Information Systems Agency (DISA) for the US DoD</t>
  </si>
  <si>
    <t>Release Information:</t>
  </si>
  <si>
    <r>
      <rPr>
        <b/>
        <sz val="11"/>
        <color rgb="FF000000"/>
        <rFont val="Calibri"/>
      </rPr>
      <t>Version:</t>
    </r>
    <r>
      <rPr>
        <sz val="11"/>
        <color rgb="FF000000"/>
        <rFont val="Calibri"/>
      </rPr>
      <t xml:space="preserve"> V2R2    </t>
    </r>
    <r>
      <rPr>
        <b/>
        <sz val="11"/>
        <color rgb="FF000000"/>
        <rFont val="Calibri"/>
      </rPr>
      <t>Date:</t>
    </r>
    <r>
      <rPr>
        <sz val="11"/>
        <color rgb="FF000000"/>
        <rFont val="Calibri"/>
      </rPr>
      <t xml:space="preserve"> 05 January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7</t>
    </r>
  </si>
  <si>
    <t>Download Url:</t>
  </si>
  <si>
    <t>https://www.cyber.mil/stigs</t>
  </si>
  <si>
    <t>Guide Overview:</t>
  </si>
  <si>
    <r>
      <rPr>
        <sz val="11"/>
        <color rgb="FF000000"/>
        <rFont val="Calibri"/>
      </rPr>
      <t>The Rancher Government Solutions Multi-Cluster Manager (RGS MCM) Security Technical Implementation Guide (STIG) provides technical requirements for securing basic Kubernetes platforms managed by RGS MCM. There are many capabilities and configurations shared between the underlying Kubernetes cluster and RGS MCM. The shared capabilities and configurations are better applied at the Kubernetes layer and may be considered out-of-scope for this STIG.</t>
    </r>
    <r>
      <rPr>
        <sz val="11"/>
        <color rgb="FF000000"/>
        <rFont val="Calibri"/>
      </rPr>
      <t xml:space="preserve">
</t>
    </r>
    <r>
      <rPr>
        <sz val="11"/>
        <color rgb="FF000000"/>
        <rFont val="Calibri"/>
      </rPr>
      <t>RGS MCM’s main use case is managing multiple clusters. Best practice of applying security features at this layer through RGS MCM, such as global role-based access control (RBAC), are applicable to this STIG as these can provide security features at the global, multi-cluster level.</t>
    </r>
    <r>
      <rPr>
        <sz val="11"/>
        <color rgb="FF000000"/>
        <rFont val="Calibri"/>
      </rPr>
      <t xml:space="preserve">
</t>
    </r>
    <r>
      <rPr>
        <sz val="11"/>
        <color rgb="FF000000"/>
        <rFont val="Calibri"/>
      </rPr>
      <t>The Kubernetes cluster runs on top of other components. These components, such as a runtime and a container network interface (CNI), act differently depending on the software (runtime examples are Docker and ContainerD) or the plugin (CNI plugin examples are Flannel, Calico, and Canal) installed. The component also determines what additional security can be implemented for Kubernetes, for example, the CNI installed can determine the type of network policies if they can be implemented. Because of the differences in capabilities, features of Kubernetes components are outside the scope of the RGS MCM STIG, but the components need to be secured. To secure the components outside the scope of this document, use the specific vendor STIG or technology Security Requirements Guide (SRG).</t>
    </r>
    <r>
      <rPr>
        <sz val="11"/>
        <color rgb="FF000000"/>
        <rFont val="Calibri"/>
      </rPr>
      <t xml:space="preserve">
</t>
    </r>
    <r>
      <rPr>
        <sz val="11"/>
        <color rgb="FF000000"/>
        <rFont val="Calibri"/>
      </rPr>
      <t>Services provided specifically by the underlying Kubernetes distribution are also outside the scope of this document and one must follow the appropriate vendor-specific STIG, if one exists. If a vendorspecific STIG does not exist, the more generic technology SRG must be used. Services must also follow any guidance that pertains to the way the services are implemented.</t>
    </r>
    <r>
      <rPr>
        <sz val="11"/>
        <color rgb="FF000000"/>
        <rFont val="Calibri"/>
      </rPr>
      <t xml:space="preserve">
</t>
    </r>
    <r>
      <rPr>
        <sz val="11"/>
        <color rgb="FF000000"/>
        <rFont val="Calibri"/>
      </rPr>
      <t>This STIG assumes that only out-of-the-box components of RGS MCM are being used and no special configuration is being provided to swap out any bundled components. This STIG requires that all applicable underlying security controls have been met. A typical stack that Rancher runs on top of consists of infrastructure, hypervisor, operating system, container runtime, and Kubernetes distribution. Proper hardening of the surrounding environment is independent of RGS MCM but ensures overall security stature.</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</si>
  <si>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</si>
  <si>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</si>
  <si>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</si>
  <si>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</si>
  <si>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</si>
  <si>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</si>
  <si>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</si>
  <si>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</si>
  <si>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</si>
  <si>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</si>
  <si>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</si>
  <si>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</si>
  <si>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</si>
  <si>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</si>
  <si>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</si>
  <si>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</si>
  <si>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</si>
  <si>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</si>
  <si>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</si>
  <si>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</si>
  <si>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</si>
  <si>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</si>
  <si>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</si>
  <si>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Rancher Government Solutions Multi-Cluster Manager Security Technical Implementation Guide V2R2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</si>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</sst>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042B-43A3-A9F8-525ED7AAC9B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042B-43A3-A9F8-525ED7AAC9B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7</c:v>
                </c:pt>
              </c:numCache>
            </c:numRef>
          </c:val>
          <c:extLst>
            <c:ext xmlns:c16="http://schemas.microsoft.com/office/drawing/2014/chart" uri="{C3380CC4-5D6E-409C-BE32-E72D297353CC}">
              <c16:uniqueId val="{00000002-042B-43A3-A9F8-525ED7AAC9B3}"/>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150-4C89-8DAC-B6AE6385F4F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150-4C89-8DAC-B6AE6385F4F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7</c:v>
                </c:pt>
              </c:numCache>
            </c:numRef>
          </c:val>
          <c:extLst>
            <c:ext xmlns:c16="http://schemas.microsoft.com/office/drawing/2014/chart" uri="{C3380CC4-5D6E-409C-BE32-E72D297353CC}">
              <c16:uniqueId val="{00000002-5150-4C89-8DAC-B6AE6385F4F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929B-46DF-8667-CED63780DF7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929B-46DF-8667-CED63780DF7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2</c:v>
                </c:pt>
                <c:pt idx="1">
                  <c:v>5</c:v>
                </c:pt>
              </c:numCache>
            </c:numRef>
          </c:val>
          <c:extLst>
            <c:ext xmlns:c16="http://schemas.microsoft.com/office/drawing/2014/chart" uri="{C3380CC4-5D6E-409C-BE32-E72D297353CC}">
              <c16:uniqueId val="{00000002-929B-46DF-8667-CED63780DF7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04B-4477-B1F6-B08D2B416D5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04B-4477-B1F6-B08D2B416D5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7</c:v>
                </c:pt>
              </c:numCache>
            </c:numRef>
          </c:val>
          <c:extLst>
            <c:ext xmlns:c16="http://schemas.microsoft.com/office/drawing/2014/chart" uri="{C3380CC4-5D6E-409C-BE32-E72D297353CC}">
              <c16:uniqueId val="{00000002-204B-4477-B1F6-B08D2B416D5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0DD-400D-840C-72ACED831B4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0DD-400D-840C-72ACED831B4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7</c:v>
                </c:pt>
              </c:numCache>
            </c:numRef>
          </c:val>
          <c:extLst>
            <c:ext xmlns:c16="http://schemas.microsoft.com/office/drawing/2014/chart" uri="{C3380CC4-5D6E-409C-BE32-E72D297353CC}">
              <c16:uniqueId val="{00000002-C0DD-400D-840C-72ACED831B4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F1DB-4944-BA5A-7134DD95636A}"/>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F1DB-4944-BA5A-7134DD95636A}"/>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F1DB-4944-BA5A-7134DD95636A}"/>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F1DB-4944-BA5A-7134DD95636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6772-477C-BFD7-A29DE0F5112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a0us1o">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1pbdso">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otthz0">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djmmh5">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jelrnw">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e2dokm">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cpd54e">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8">
  <autoFilter ref="A1:M8"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55</v>
      </c>
    </row>
    <row r="3" spans="2:3" ht="15" customHeight="1" x14ac:dyDescent="0.35"/>
    <row r="4" spans="2:3" ht="58" x14ac:dyDescent="0.35">
      <c r="B4" s="18" t="s">
        <v>56</v>
      </c>
      <c r="C4" s="19" t="s">
        <v>57</v>
      </c>
    </row>
    <row r="5" spans="2:3" x14ac:dyDescent="0.35">
      <c r="C5" s="19" t="s">
        <v>58</v>
      </c>
    </row>
    <row r="6" spans="2:3" x14ac:dyDescent="0.35">
      <c r="C6" s="16" t="s">
        <v>59</v>
      </c>
    </row>
    <row r="7" spans="2:3" ht="10" customHeight="1" x14ac:dyDescent="0.35"/>
    <row r="8" spans="2:3" ht="232" x14ac:dyDescent="0.35">
      <c r="B8" s="20" t="s">
        <v>60</v>
      </c>
      <c r="C8" s="19" t="s">
        <v>61</v>
      </c>
    </row>
    <row r="9" spans="2:3" ht="10" customHeight="1" x14ac:dyDescent="0.35"/>
    <row r="10" spans="2:3" ht="35" customHeight="1" x14ac:dyDescent="0.35">
      <c r="B10" s="20" t="s">
        <v>62</v>
      </c>
      <c r="C10" s="19" t="s">
        <v>63</v>
      </c>
    </row>
    <row r="11" spans="2:3" ht="75" customHeight="1" x14ac:dyDescent="0.35">
      <c r="B11" s="16" t="s">
        <v>19</v>
      </c>
      <c r="C11" s="19" t="s">
        <v>64</v>
      </c>
    </row>
    <row r="12" spans="2:3" ht="47" customHeight="1" x14ac:dyDescent="0.35">
      <c r="B12" s="16" t="s">
        <v>19</v>
      </c>
      <c r="C12" s="19" t="s">
        <v>65</v>
      </c>
    </row>
    <row r="13" spans="2:3" ht="35" customHeight="1" x14ac:dyDescent="0.35">
      <c r="B13" s="16" t="s">
        <v>19</v>
      </c>
      <c r="C13" s="19" t="s">
        <v>66</v>
      </c>
    </row>
    <row r="14" spans="2:3" ht="32" customHeight="1" x14ac:dyDescent="0.35">
      <c r="B14" s="16" t="s">
        <v>19</v>
      </c>
      <c r="C14" s="19" t="s">
        <v>67</v>
      </c>
    </row>
    <row r="15" spans="2:3" ht="30" customHeight="1" x14ac:dyDescent="0.35">
      <c r="B15" s="16" t="s">
        <v>19</v>
      </c>
      <c r="C15" s="19" t="s">
        <v>68</v>
      </c>
    </row>
    <row r="16" spans="2:3" ht="10" customHeight="1" x14ac:dyDescent="0.35"/>
    <row r="17" spans="1:3" ht="145" customHeight="1" x14ac:dyDescent="0.35">
      <c r="B17" s="20" t="s">
        <v>69</v>
      </c>
      <c r="C17" s="19" t="s">
        <v>70</v>
      </c>
    </row>
    <row r="18" spans="1:3" ht="10" customHeight="1" x14ac:dyDescent="0.35"/>
    <row r="19" spans="1:3" ht="3" customHeight="1" x14ac:dyDescent="0.35">
      <c r="B19" s="21"/>
      <c r="C19" s="21"/>
    </row>
    <row r="20" spans="1:3" ht="12" customHeight="1" x14ac:dyDescent="0.35"/>
    <row r="21" spans="1:3" ht="35" customHeight="1" x14ac:dyDescent="0.35">
      <c r="A21" s="23"/>
      <c r="B21" s="24" t="s">
        <v>71</v>
      </c>
      <c r="C21" s="25" t="s">
        <v>72</v>
      </c>
    </row>
    <row r="22" spans="1:3" ht="18" customHeight="1" x14ac:dyDescent="0.35">
      <c r="A22" s="23"/>
      <c r="B22" s="23" t="s">
        <v>19</v>
      </c>
      <c r="C22" s="25" t="s">
        <v>73</v>
      </c>
    </row>
    <row r="23" spans="1:3" ht="18" customHeight="1" x14ac:dyDescent="0.35">
      <c r="A23" s="23"/>
      <c r="B23" s="23" t="s">
        <v>19</v>
      </c>
      <c r="C23" s="25" t="s">
        <v>74</v>
      </c>
    </row>
    <row r="24" spans="1:3" ht="18" customHeight="1" x14ac:dyDescent="0.35">
      <c r="A24" s="23"/>
      <c r="B24" s="23" t="s">
        <v>19</v>
      </c>
      <c r="C24" s="25" t="s">
        <v>75</v>
      </c>
    </row>
    <row r="25" spans="1:3" ht="18" customHeight="1" x14ac:dyDescent="0.35">
      <c r="A25" s="23"/>
      <c r="B25" s="23" t="s">
        <v>19</v>
      </c>
      <c r="C25" s="25" t="s">
        <v>76</v>
      </c>
    </row>
    <row r="26" spans="1:3" ht="18" customHeight="1" x14ac:dyDescent="0.35">
      <c r="A26" s="23"/>
      <c r="B26" s="23" t="s">
        <v>19</v>
      </c>
      <c r="C26" s="25" t="s">
        <v>77</v>
      </c>
    </row>
    <row r="27" spans="1:3" ht="18" customHeight="1" x14ac:dyDescent="0.35">
      <c r="A27" s="23"/>
      <c r="B27" s="23" t="s">
        <v>19</v>
      </c>
      <c r="C27" s="25" t="s">
        <v>78</v>
      </c>
    </row>
    <row r="28" spans="1:3" ht="18" customHeight="1" x14ac:dyDescent="0.35">
      <c r="A28" s="23"/>
      <c r="B28" s="23" t="s">
        <v>19</v>
      </c>
      <c r="C28" s="25" t="s">
        <v>79</v>
      </c>
    </row>
    <row r="29" spans="1:3" ht="18" customHeight="1" x14ac:dyDescent="0.35">
      <c r="A29" s="23"/>
      <c r="B29" s="23" t="s">
        <v>19</v>
      </c>
      <c r="C29" s="25" t="s">
        <v>80</v>
      </c>
    </row>
    <row r="30" spans="1:3" ht="44" customHeight="1" x14ac:dyDescent="0.35">
      <c r="A30" s="23"/>
      <c r="B30" s="23" t="s">
        <v>19</v>
      </c>
      <c r="C30" s="26" t="s">
        <v>81</v>
      </c>
    </row>
    <row r="31" spans="1:3" ht="10" customHeight="1" x14ac:dyDescent="0.35"/>
    <row r="32" spans="1:3" ht="3" customHeight="1" x14ac:dyDescent="0.35">
      <c r="B32" s="21"/>
      <c r="C32" s="21"/>
    </row>
    <row r="33" spans="2:3" ht="12" customHeight="1" x14ac:dyDescent="0.35"/>
    <row r="34" spans="2:3" ht="24" customHeight="1" x14ac:dyDescent="0.35">
      <c r="B34" s="27" t="s">
        <v>82</v>
      </c>
      <c r="C34" s="28" t="s">
        <v>83</v>
      </c>
    </row>
    <row r="35" spans="2:3" ht="18.5" x14ac:dyDescent="0.35">
      <c r="B35" s="27" t="s">
        <v>84</v>
      </c>
      <c r="C35" s="29" t="s">
        <v>85</v>
      </c>
    </row>
    <row r="36" spans="2:3" ht="27" customHeight="1" x14ac:dyDescent="0.35">
      <c r="B36" s="30" t="s">
        <v>86</v>
      </c>
      <c r="C36" s="22" t="s">
        <v>87</v>
      </c>
    </row>
    <row r="37" spans="2:3" x14ac:dyDescent="0.35">
      <c r="B37" s="27" t="s">
        <v>88</v>
      </c>
      <c r="C37" s="31" t="s">
        <v>89</v>
      </c>
    </row>
    <row r="38" spans="2:3" ht="10" customHeight="1" x14ac:dyDescent="0.35"/>
    <row r="39" spans="2:3" ht="220" customHeight="1" x14ac:dyDescent="0.35">
      <c r="B39" s="27" t="s">
        <v>90</v>
      </c>
      <c r="C39" s="32" t="s">
        <v>91</v>
      </c>
    </row>
    <row r="40" spans="2:3" ht="10" customHeight="1" x14ac:dyDescent="0.35"/>
    <row r="41" spans="2:3" ht="43.5" x14ac:dyDescent="0.35">
      <c r="B41" s="27" t="s">
        <v>92</v>
      </c>
      <c r="C41" s="19" t="s">
        <v>93</v>
      </c>
    </row>
    <row r="42" spans="2:3" ht="10" customHeight="1" x14ac:dyDescent="0.35"/>
    <row r="43" spans="2:3" ht="15.5" x14ac:dyDescent="0.35">
      <c r="C43" s="33" t="s">
        <v>15</v>
      </c>
    </row>
    <row r="44" spans="2:3" ht="29" x14ac:dyDescent="0.35">
      <c r="C44" s="19" t="s">
        <v>94</v>
      </c>
    </row>
    <row r="45" spans="2:3" ht="10" customHeight="1" x14ac:dyDescent="0.35"/>
    <row r="46" spans="2:3" ht="15.5" x14ac:dyDescent="0.35">
      <c r="C46" s="34" t="s">
        <v>25</v>
      </c>
    </row>
    <row r="47" spans="2:3" ht="29" x14ac:dyDescent="0.35">
      <c r="C47" s="19" t="s">
        <v>95</v>
      </c>
    </row>
    <row r="48" spans="2:3" ht="10" customHeight="1" x14ac:dyDescent="0.35"/>
    <row r="49" spans="2:3" ht="15.5" x14ac:dyDescent="0.35">
      <c r="C49" s="35" t="s">
        <v>96</v>
      </c>
    </row>
    <row r="50" spans="2:3" ht="29" x14ac:dyDescent="0.35">
      <c r="C50" s="19" t="s">
        <v>97</v>
      </c>
    </row>
    <row r="51" spans="2:3" ht="10" customHeight="1" x14ac:dyDescent="0.35"/>
    <row r="52" spans="2:3" ht="3" customHeight="1" x14ac:dyDescent="0.35">
      <c r="B52" s="21"/>
      <c r="C52" s="21"/>
    </row>
    <row r="53" spans="2:3" ht="12" customHeight="1" x14ac:dyDescent="0.35"/>
    <row r="54" spans="2:3" ht="130.5" x14ac:dyDescent="0.35">
      <c r="B54" s="18" t="s">
        <v>98</v>
      </c>
      <c r="C54" s="19" t="s">
        <v>99</v>
      </c>
    </row>
    <row r="55" spans="2:3" ht="6" customHeight="1" x14ac:dyDescent="0.35"/>
    <row r="56" spans="2:3" ht="217.5" x14ac:dyDescent="0.35">
      <c r="C56" s="19" t="s">
        <v>100</v>
      </c>
    </row>
    <row r="57" spans="2:3" ht="6" customHeight="1" x14ac:dyDescent="0.35"/>
    <row r="58" spans="2:3" ht="43.5" x14ac:dyDescent="0.35">
      <c r="C58" s="19" t="s">
        <v>101</v>
      </c>
    </row>
    <row r="59" spans="2:3" ht="10" customHeight="1" x14ac:dyDescent="0.35"/>
    <row r="60" spans="2:3" ht="3" customHeight="1" x14ac:dyDescent="0.35">
      <c r="B60" s="21"/>
      <c r="C60" s="21"/>
    </row>
    <row r="61" spans="2:3" ht="12" customHeight="1" x14ac:dyDescent="0.35"/>
    <row r="62" spans="2:3" ht="145" x14ac:dyDescent="0.35">
      <c r="B62" s="18" t="s">
        <v>102</v>
      </c>
      <c r="C62" s="19" t="s">
        <v>103</v>
      </c>
    </row>
    <row r="63" spans="2:3" ht="6" customHeight="1" x14ac:dyDescent="0.35"/>
    <row r="64" spans="2:3" ht="203" x14ac:dyDescent="0.35">
      <c r="C64" s="19" t="s">
        <v>104</v>
      </c>
    </row>
    <row r="65" spans="2:3" ht="6" customHeight="1" x14ac:dyDescent="0.35"/>
    <row r="66" spans="2:3" ht="43.5" x14ac:dyDescent="0.35">
      <c r="C66" s="19" t="s">
        <v>105</v>
      </c>
    </row>
    <row r="67" spans="2:3" ht="10" customHeight="1" x14ac:dyDescent="0.35"/>
    <row r="68" spans="2:3" ht="3" customHeight="1" x14ac:dyDescent="0.35">
      <c r="B68" s="21"/>
      <c r="C68" s="21"/>
    </row>
    <row r="69" spans="2:3" ht="12" customHeight="1" x14ac:dyDescent="0.35"/>
    <row r="70" spans="2:3" ht="101.5" x14ac:dyDescent="0.35">
      <c r="B70" s="18" t="s">
        <v>106</v>
      </c>
      <c r="C70" s="19" t="s">
        <v>107</v>
      </c>
    </row>
    <row r="71" spans="2:3" ht="6" customHeight="1" x14ac:dyDescent="0.35"/>
    <row r="72" spans="2:3" ht="145" x14ac:dyDescent="0.35">
      <c r="C72" s="19" t="s">
        <v>108</v>
      </c>
    </row>
    <row r="73" spans="2:3" ht="6" customHeight="1" x14ac:dyDescent="0.35"/>
    <row r="74" spans="2:3" ht="43.5" x14ac:dyDescent="0.35">
      <c r="C74" s="19" t="s">
        <v>109</v>
      </c>
    </row>
    <row r="78" spans="2:3" ht="32" customHeight="1" x14ac:dyDescent="0.35">
      <c r="B78" s="78" t="s">
        <v>54</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110</v>
      </c>
      <c r="C2" s="80"/>
      <c r="D2" s="80"/>
      <c r="E2" s="80"/>
      <c r="F2" s="80"/>
      <c r="G2" s="80"/>
      <c r="H2" s="80"/>
      <c r="I2" s="80"/>
    </row>
    <row r="4" spans="2:15" ht="18.5" x14ac:dyDescent="0.45">
      <c r="B4" s="37" t="s">
        <v>111</v>
      </c>
    </row>
    <row r="5" spans="2:15" x14ac:dyDescent="0.35">
      <c r="B5" s="39" t="s">
        <v>19</v>
      </c>
      <c r="C5" s="39" t="s">
        <v>112</v>
      </c>
      <c r="D5" s="39" t="s">
        <v>113</v>
      </c>
      <c r="F5" s="81" t="s">
        <v>114</v>
      </c>
      <c r="G5" s="81"/>
      <c r="H5" s="81"/>
      <c r="I5" s="82" t="s">
        <v>115</v>
      </c>
      <c r="J5" s="82"/>
      <c r="K5" s="82"/>
      <c r="L5" s="82"/>
      <c r="M5" s="82"/>
      <c r="N5" s="82"/>
      <c r="O5" s="82"/>
    </row>
    <row r="6" spans="2:15" x14ac:dyDescent="0.35">
      <c r="B6" s="45" t="s">
        <v>116</v>
      </c>
      <c r="C6" s="46">
        <v>7</v>
      </c>
      <c r="D6" s="47" t="s">
        <v>19</v>
      </c>
      <c r="F6" s="81" t="s">
        <v>117</v>
      </c>
      <c r="G6" s="81"/>
      <c r="H6" s="81"/>
      <c r="I6" s="83" t="s">
        <v>118</v>
      </c>
      <c r="J6" s="83"/>
      <c r="K6" s="83"/>
      <c r="L6" s="83"/>
      <c r="M6" s="83"/>
      <c r="N6" s="83"/>
      <c r="O6" s="83"/>
    </row>
    <row r="7" spans="2:15" x14ac:dyDescent="0.35">
      <c r="B7" s="48" t="s">
        <v>119</v>
      </c>
      <c r="C7" s="49">
        <f>C6-C8-C9</f>
        <v>7</v>
      </c>
      <c r="D7" s="50">
        <f>IF(C6&gt;0,C7/C6,0)</f>
        <v>1</v>
      </c>
      <c r="F7" s="81" t="s">
        <v>120</v>
      </c>
      <c r="G7" s="81"/>
      <c r="H7" s="81"/>
      <c r="I7" s="83" t="s">
        <v>118</v>
      </c>
      <c r="J7" s="83"/>
      <c r="K7" s="83"/>
      <c r="L7" s="83"/>
      <c r="M7" s="83"/>
      <c r="N7" s="83"/>
      <c r="O7" s="83"/>
    </row>
    <row r="8" spans="2:15" x14ac:dyDescent="0.35">
      <c r="B8" s="41" t="s">
        <v>121</v>
      </c>
      <c r="C8" s="42">
        <f>COUNTIF('Recommendations'!G:G,"Risk Accepted")</f>
        <v>0</v>
      </c>
      <c r="D8" s="43">
        <f>IF(C6&gt;0,C8/C6,0)</f>
        <v>0</v>
      </c>
      <c r="F8" s="81" t="s">
        <v>122</v>
      </c>
      <c r="G8" s="81"/>
      <c r="H8" s="81"/>
      <c r="I8" s="83" t="s">
        <v>118</v>
      </c>
      <c r="J8" s="83"/>
      <c r="K8" s="83"/>
      <c r="L8" s="83"/>
      <c r="M8" s="83"/>
      <c r="N8" s="83"/>
      <c r="O8" s="83"/>
    </row>
    <row r="9" spans="2:15" x14ac:dyDescent="0.35">
      <c r="B9" s="41" t="s">
        <v>123</v>
      </c>
      <c r="C9" s="42">
        <f>COUNTIF('Recommendations'!G:G,"N/A")</f>
        <v>0</v>
      </c>
      <c r="D9" s="43">
        <f>IF(C6&gt;0,C9/C6,0)</f>
        <v>0</v>
      </c>
      <c r="F9" s="81" t="s">
        <v>124</v>
      </c>
      <c r="G9" s="81"/>
      <c r="H9" s="81"/>
      <c r="I9" s="83" t="s">
        <v>118</v>
      </c>
      <c r="J9" s="83"/>
      <c r="K9" s="83"/>
      <c r="L9" s="83"/>
      <c r="M9" s="83"/>
      <c r="N9" s="83"/>
      <c r="O9" s="83"/>
    </row>
    <row r="12" spans="2:15" ht="18.5" x14ac:dyDescent="0.45">
      <c r="B12" s="37" t="s">
        <v>125</v>
      </c>
    </row>
    <row r="14" spans="2:15" x14ac:dyDescent="0.35">
      <c r="B14" s="51" t="s">
        <v>126</v>
      </c>
    </row>
    <row r="15" spans="2:15" x14ac:dyDescent="0.35">
      <c r="B15" s="39" t="s">
        <v>19</v>
      </c>
      <c r="C15" s="39" t="s">
        <v>127</v>
      </c>
      <c r="D15" s="39" t="s">
        <v>128</v>
      </c>
      <c r="E15" s="39" t="s">
        <v>129</v>
      </c>
      <c r="F15" s="39" t="s">
        <v>130</v>
      </c>
    </row>
    <row r="16" spans="2:15" x14ac:dyDescent="0.35">
      <c r="B16" s="41" t="s">
        <v>131</v>
      </c>
      <c r="C16" s="42">
        <f>COUNTIF('Recommendations'!L:L,"Resolved")</f>
        <v>0</v>
      </c>
      <c r="D16" s="42">
        <f>COUNTIF('Recommendations'!L:L,"Testing")</f>
        <v>0</v>
      </c>
      <c r="E16" s="42">
        <f>COUNTIF('Recommendations'!L:L,"Outstanding")</f>
        <v>7</v>
      </c>
      <c r="F16" s="42">
        <f>SUM(C16:E16)</f>
        <v>7</v>
      </c>
    </row>
    <row r="18" spans="2:6" x14ac:dyDescent="0.35">
      <c r="B18" s="51" t="s">
        <v>132</v>
      </c>
    </row>
    <row r="19" spans="2:6" x14ac:dyDescent="0.35">
      <c r="B19" s="52" t="s">
        <v>19</v>
      </c>
      <c r="C19" s="52" t="s">
        <v>127</v>
      </c>
      <c r="D19" s="52" t="s">
        <v>128</v>
      </c>
      <c r="E19" s="52" t="s">
        <v>129</v>
      </c>
      <c r="F19" s="52" t="s">
        <v>19</v>
      </c>
    </row>
    <row r="20" spans="2:6" x14ac:dyDescent="0.35">
      <c r="B20" s="41" t="s">
        <v>131</v>
      </c>
      <c r="C20" s="43">
        <f>IF(F16&gt;0, C16/F16, 0)</f>
        <v>0</v>
      </c>
      <c r="D20" s="43">
        <f>IF(F16&gt;0, D16/F16, 0)</f>
        <v>0</v>
      </c>
      <c r="E20" s="43">
        <f>IF(F16&gt;0, E16/F16, 0)</f>
        <v>1</v>
      </c>
      <c r="F20" s="44" t="s">
        <v>19</v>
      </c>
    </row>
    <row r="25" spans="2:6" ht="18.5" x14ac:dyDescent="0.45">
      <c r="B25" s="37" t="s">
        <v>133</v>
      </c>
    </row>
    <row r="27" spans="2:6" x14ac:dyDescent="0.35">
      <c r="B27" s="51" t="s">
        <v>126</v>
      </c>
    </row>
    <row r="28" spans="2:6" x14ac:dyDescent="0.35">
      <c r="B28" s="39" t="s">
        <v>5</v>
      </c>
      <c r="C28" s="39" t="s">
        <v>127</v>
      </c>
      <c r="D28" s="39" t="s">
        <v>128</v>
      </c>
      <c r="E28" s="39" t="s">
        <v>129</v>
      </c>
      <c r="F28" s="39" t="s">
        <v>130</v>
      </c>
    </row>
    <row r="29" spans="2:6" x14ac:dyDescent="0.35">
      <c r="B29" s="41" t="s">
        <v>134</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135</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136</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137</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138</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7</v>
      </c>
      <c r="F34" s="42">
        <f t="shared" si="0"/>
        <v>7</v>
      </c>
    </row>
    <row r="36" spans="2:6" x14ac:dyDescent="0.35">
      <c r="B36" s="51" t="s">
        <v>132</v>
      </c>
    </row>
    <row r="37" spans="2:6" x14ac:dyDescent="0.35">
      <c r="B37" s="52" t="s">
        <v>5</v>
      </c>
      <c r="C37" s="52" t="s">
        <v>127</v>
      </c>
      <c r="D37" s="52" t="s">
        <v>128</v>
      </c>
      <c r="E37" s="52" t="s">
        <v>129</v>
      </c>
      <c r="F37" s="52" t="s">
        <v>19</v>
      </c>
    </row>
    <row r="38" spans="2:6" x14ac:dyDescent="0.35">
      <c r="B38" s="41" t="s">
        <v>134</v>
      </c>
      <c r="C38" s="43">
        <f t="shared" ref="C38:C43" si="1">IF(F29&gt;0, C29/F29, 0)</f>
        <v>0</v>
      </c>
      <c r="D38" s="43">
        <f t="shared" ref="D38:D43" si="2">IF(F29&gt;0, D29/F29, 0)</f>
        <v>0</v>
      </c>
      <c r="E38" s="43">
        <f t="shared" ref="E38:E43" si="3">IF(F29&gt;0, E29/F29, 0)</f>
        <v>0</v>
      </c>
      <c r="F38" s="44" t="s">
        <v>19</v>
      </c>
    </row>
    <row r="39" spans="2:6" x14ac:dyDescent="0.35">
      <c r="B39" s="41" t="s">
        <v>135</v>
      </c>
      <c r="C39" s="43">
        <f t="shared" si="1"/>
        <v>0</v>
      </c>
      <c r="D39" s="43">
        <f t="shared" si="2"/>
        <v>0</v>
      </c>
      <c r="E39" s="43">
        <f t="shared" si="3"/>
        <v>0</v>
      </c>
      <c r="F39" s="44" t="s">
        <v>19</v>
      </c>
    </row>
    <row r="40" spans="2:6" x14ac:dyDescent="0.35">
      <c r="B40" s="41" t="s">
        <v>136</v>
      </c>
      <c r="C40" s="43">
        <f t="shared" si="1"/>
        <v>0</v>
      </c>
      <c r="D40" s="43">
        <f t="shared" si="2"/>
        <v>0</v>
      </c>
      <c r="E40" s="43">
        <f t="shared" si="3"/>
        <v>0</v>
      </c>
      <c r="F40" s="44" t="s">
        <v>19</v>
      </c>
    </row>
    <row r="41" spans="2:6" x14ac:dyDescent="0.35">
      <c r="B41" s="41" t="s">
        <v>137</v>
      </c>
      <c r="C41" s="43">
        <f t="shared" si="1"/>
        <v>0</v>
      </c>
      <c r="D41" s="43">
        <f t="shared" si="2"/>
        <v>0</v>
      </c>
      <c r="E41" s="43">
        <f t="shared" si="3"/>
        <v>0</v>
      </c>
      <c r="F41" s="44" t="s">
        <v>19</v>
      </c>
    </row>
    <row r="42" spans="2:6" x14ac:dyDescent="0.35">
      <c r="B42" s="41" t="s">
        <v>138</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139</v>
      </c>
    </row>
    <row r="50" spans="2:6" x14ac:dyDescent="0.35">
      <c r="B50" s="51" t="s">
        <v>126</v>
      </c>
    </row>
    <row r="51" spans="2:6" x14ac:dyDescent="0.35">
      <c r="B51" s="39" t="s">
        <v>2</v>
      </c>
      <c r="C51" s="39" t="s">
        <v>127</v>
      </c>
      <c r="D51" s="39" t="s">
        <v>128</v>
      </c>
      <c r="E51" s="39" t="s">
        <v>129</v>
      </c>
      <c r="F51" s="39" t="s">
        <v>130</v>
      </c>
    </row>
    <row r="52" spans="2:6" x14ac:dyDescent="0.35">
      <c r="B52" s="41" t="s">
        <v>15</v>
      </c>
      <c r="C52" s="42">
        <f>COUNTIFS('Recommendations'!C:C,"CAT I (High)",'Recommendations'!L:L,"=Resolved")</f>
        <v>0</v>
      </c>
      <c r="D52" s="42">
        <f>COUNTIFS('Recommendations'!C:C,"=CAT I (High)",'Recommendations'!L:L,"=Testing")</f>
        <v>0</v>
      </c>
      <c r="E52" s="42">
        <f>COUNTIFS('Recommendations'!C:C,"=CAT I (High)",'Recommendations'!L:L,"=Outstanding")</f>
        <v>2</v>
      </c>
      <c r="F52" s="42">
        <f>SUM(C52:E52)</f>
        <v>2</v>
      </c>
    </row>
    <row r="53" spans="2:6" x14ac:dyDescent="0.35">
      <c r="B53" s="41" t="s">
        <v>25</v>
      </c>
      <c r="C53" s="42">
        <f>COUNTIFS('Recommendations'!C:C,"CAT II (Medium)",'Recommendations'!L:L,"=Resolved")</f>
        <v>0</v>
      </c>
      <c r="D53" s="42">
        <f>COUNTIFS('Recommendations'!C:C,"=CAT II (Medium)",'Recommendations'!L:L,"=Testing")</f>
        <v>0</v>
      </c>
      <c r="E53" s="42">
        <f>COUNTIFS('Recommendations'!C:C,"=CAT II (Medium)",'Recommendations'!L:L,"=Outstanding")</f>
        <v>5</v>
      </c>
      <c r="F53" s="42">
        <f>SUM(C53:E53)</f>
        <v>5</v>
      </c>
    </row>
    <row r="55" spans="2:6" x14ac:dyDescent="0.35">
      <c r="B55" s="51" t="s">
        <v>132</v>
      </c>
    </row>
    <row r="56" spans="2:6" x14ac:dyDescent="0.35">
      <c r="B56" s="52" t="s">
        <v>2</v>
      </c>
      <c r="C56" s="52" t="s">
        <v>127</v>
      </c>
      <c r="D56" s="52" t="s">
        <v>128</v>
      </c>
      <c r="E56" s="52" t="s">
        <v>129</v>
      </c>
      <c r="F56" s="52" t="s">
        <v>19</v>
      </c>
    </row>
    <row r="57" spans="2:6" x14ac:dyDescent="0.35">
      <c r="B57" s="41" t="s">
        <v>15</v>
      </c>
      <c r="C57" s="43">
        <f>IF(F52&gt;0, C52/F52, 0)</f>
        <v>0</v>
      </c>
      <c r="D57" s="43">
        <f>IF(F52&gt;0, D52/F52, 0)</f>
        <v>0</v>
      </c>
      <c r="E57" s="43">
        <f>IF(F52&gt;0, E52/F52, 0)</f>
        <v>1</v>
      </c>
      <c r="F57" s="44" t="s">
        <v>19</v>
      </c>
    </row>
    <row r="58" spans="2:6" x14ac:dyDescent="0.35">
      <c r="B58" s="41" t="s">
        <v>25</v>
      </c>
      <c r="C58" s="43">
        <f>IF(F53&gt;0, C53/F53, 0)</f>
        <v>0</v>
      </c>
      <c r="D58" s="43">
        <f>IF(F53&gt;0, D53/F53, 0)</f>
        <v>0</v>
      </c>
      <c r="E58" s="43">
        <f>IF(F53&gt;0, E53/F53, 0)</f>
        <v>1</v>
      </c>
      <c r="F58" s="44" t="s">
        <v>19</v>
      </c>
    </row>
    <row r="63" spans="2:6" ht="18.5" x14ac:dyDescent="0.45">
      <c r="B63" s="37" t="s">
        <v>140</v>
      </c>
    </row>
    <row r="65" spans="2:6" x14ac:dyDescent="0.35">
      <c r="B65" s="51" t="s">
        <v>126</v>
      </c>
    </row>
    <row r="66" spans="2:6" x14ac:dyDescent="0.35">
      <c r="B66" s="39" t="s">
        <v>3</v>
      </c>
      <c r="C66" s="39" t="s">
        <v>127</v>
      </c>
      <c r="D66" s="39" t="s">
        <v>128</v>
      </c>
      <c r="E66" s="39" t="s">
        <v>129</v>
      </c>
      <c r="F66" s="39" t="s">
        <v>130</v>
      </c>
    </row>
    <row r="67" spans="2:6" x14ac:dyDescent="0.35">
      <c r="B67" s="41" t="s">
        <v>141</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142</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143</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144</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7</v>
      </c>
      <c r="F71" s="42">
        <f>SUM(C71:E71)</f>
        <v>7</v>
      </c>
    </row>
    <row r="73" spans="2:6" x14ac:dyDescent="0.35">
      <c r="B73" s="51" t="s">
        <v>132</v>
      </c>
    </row>
    <row r="74" spans="2:6" x14ac:dyDescent="0.35">
      <c r="B74" s="52" t="s">
        <v>3</v>
      </c>
      <c r="C74" s="52" t="s">
        <v>127</v>
      </c>
      <c r="D74" s="52" t="s">
        <v>128</v>
      </c>
      <c r="E74" s="52" t="s">
        <v>129</v>
      </c>
      <c r="F74" s="52" t="s">
        <v>19</v>
      </c>
    </row>
    <row r="75" spans="2:6" x14ac:dyDescent="0.35">
      <c r="B75" s="41" t="s">
        <v>141</v>
      </c>
      <c r="C75" s="43">
        <f>IF(F67&gt;0, C67/F67, 0)</f>
        <v>0</v>
      </c>
      <c r="D75" s="43">
        <f>IF(F67&gt;0, D67/F67, 0)</f>
        <v>0</v>
      </c>
      <c r="E75" s="43">
        <f>IF(F67&gt;0, E67/F67, 0)</f>
        <v>0</v>
      </c>
      <c r="F75" s="44" t="s">
        <v>19</v>
      </c>
    </row>
    <row r="76" spans="2:6" x14ac:dyDescent="0.35">
      <c r="B76" s="41" t="s">
        <v>142</v>
      </c>
      <c r="C76" s="43">
        <f>IF(F68&gt;0, C68/F68, 0)</f>
        <v>0</v>
      </c>
      <c r="D76" s="43">
        <f>IF(F68&gt;0, D68/F68, 0)</f>
        <v>0</v>
      </c>
      <c r="E76" s="43">
        <f>IF(F68&gt;0, E68/F68, 0)</f>
        <v>0</v>
      </c>
      <c r="F76" s="44" t="s">
        <v>19</v>
      </c>
    </row>
    <row r="77" spans="2:6" x14ac:dyDescent="0.35">
      <c r="B77" s="41" t="s">
        <v>143</v>
      </c>
      <c r="C77" s="43">
        <f>IF(F69&gt;0, C69/F69, 0)</f>
        <v>0</v>
      </c>
      <c r="D77" s="43">
        <f>IF(F69&gt;0, D69/F69, 0)</f>
        <v>0</v>
      </c>
      <c r="E77" s="43">
        <f>IF(F69&gt;0, E69/F69, 0)</f>
        <v>0</v>
      </c>
      <c r="F77" s="44" t="s">
        <v>19</v>
      </c>
    </row>
    <row r="78" spans="2:6" x14ac:dyDescent="0.35">
      <c r="B78" s="41" t="s">
        <v>144</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145</v>
      </c>
    </row>
    <row r="86" spans="2:6" x14ac:dyDescent="0.35">
      <c r="B86" s="51" t="s">
        <v>126</v>
      </c>
    </row>
    <row r="87" spans="2:6" x14ac:dyDescent="0.35">
      <c r="B87" s="39" t="s">
        <v>146</v>
      </c>
      <c r="C87" s="39" t="s">
        <v>127</v>
      </c>
      <c r="D87" s="39" t="s">
        <v>128</v>
      </c>
      <c r="E87" s="39" t="s">
        <v>129</v>
      </c>
      <c r="F87" s="39" t="s">
        <v>130</v>
      </c>
    </row>
    <row r="88" spans="2:6" x14ac:dyDescent="0.35">
      <c r="B88" s="41" t="s">
        <v>147</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148</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149</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7</v>
      </c>
      <c r="F91" s="42">
        <f>SUM(C91:E91)</f>
        <v>7</v>
      </c>
    </row>
    <row r="93" spans="2:6" x14ac:dyDescent="0.35">
      <c r="B93" s="51" t="s">
        <v>132</v>
      </c>
    </row>
    <row r="94" spans="2:6" x14ac:dyDescent="0.35">
      <c r="B94" s="52" t="s">
        <v>146</v>
      </c>
      <c r="C94" s="52" t="s">
        <v>127</v>
      </c>
      <c r="D94" s="52" t="s">
        <v>128</v>
      </c>
      <c r="E94" s="52" t="s">
        <v>129</v>
      </c>
      <c r="F94" s="52" t="s">
        <v>19</v>
      </c>
    </row>
    <row r="95" spans="2:6" x14ac:dyDescent="0.35">
      <c r="B95" s="41" t="s">
        <v>147</v>
      </c>
      <c r="C95" s="43">
        <f>IF(F88&gt;0, C88/F88, 0)</f>
        <v>0</v>
      </c>
      <c r="D95" s="43">
        <f>IF(F88&gt;0, D88/F88, 0)</f>
        <v>0</v>
      </c>
      <c r="E95" s="43">
        <f>IF(F88&gt;0, E88/F88, 0)</f>
        <v>0</v>
      </c>
      <c r="F95" s="44" t="s">
        <v>19</v>
      </c>
    </row>
    <row r="96" spans="2:6" x14ac:dyDescent="0.35">
      <c r="B96" s="41" t="s">
        <v>148</v>
      </c>
      <c r="C96" s="43">
        <f>IF(F89&gt;0, C89/F89, 0)</f>
        <v>0</v>
      </c>
      <c r="D96" s="43">
        <f>IF(F89&gt;0, D89/F89, 0)</f>
        <v>0</v>
      </c>
      <c r="E96" s="43">
        <f>IF(F89&gt;0, E89/F89, 0)</f>
        <v>0</v>
      </c>
      <c r="F96" s="44" t="s">
        <v>19</v>
      </c>
    </row>
    <row r="97" spans="2:15" x14ac:dyDescent="0.35">
      <c r="B97" s="41" t="s">
        <v>149</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150</v>
      </c>
      <c r="J103" s="37" t="s">
        <v>151</v>
      </c>
    </row>
    <row r="104" spans="2:15" x14ac:dyDescent="0.35">
      <c r="B104" s="39" t="s">
        <v>5</v>
      </c>
      <c r="C104" s="84" t="s">
        <v>152</v>
      </c>
      <c r="D104" s="84"/>
      <c r="E104" s="39" t="s">
        <v>119</v>
      </c>
      <c r="F104" s="39" t="s">
        <v>127</v>
      </c>
      <c r="G104" s="84" t="s">
        <v>153</v>
      </c>
      <c r="H104" s="84"/>
      <c r="J104" s="39" t="s">
        <v>5</v>
      </c>
      <c r="K104" s="39" t="s">
        <v>141</v>
      </c>
      <c r="L104" s="39" t="s">
        <v>142</v>
      </c>
      <c r="M104" s="39" t="s">
        <v>143</v>
      </c>
      <c r="N104" s="39" t="s">
        <v>144</v>
      </c>
      <c r="O104" s="39" t="s">
        <v>16</v>
      </c>
    </row>
    <row r="105" spans="2:15" x14ac:dyDescent="0.35">
      <c r="B105" s="45" t="s">
        <v>134</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134</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135</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135</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136</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136</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137</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137</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138</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138</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7</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7</v>
      </c>
    </row>
    <row r="117" spans="2:24" ht="21" x14ac:dyDescent="0.5">
      <c r="B117" s="37" t="s">
        <v>154</v>
      </c>
      <c r="P117" s="54" t="s">
        <v>155</v>
      </c>
    </row>
    <row r="119" spans="2:24" ht="60" customHeight="1" x14ac:dyDescent="0.35">
      <c r="B119" s="87" t="s">
        <v>156</v>
      </c>
      <c r="C119" s="80"/>
      <c r="D119" s="80"/>
      <c r="E119" s="80"/>
      <c r="F119" s="80"/>
      <c r="P119" s="87" t="s">
        <v>157</v>
      </c>
      <c r="Q119" s="80"/>
      <c r="R119" s="80"/>
      <c r="S119" s="80"/>
      <c r="T119" s="80"/>
      <c r="U119" s="80"/>
      <c r="V119" s="80"/>
      <c r="W119" s="80"/>
    </row>
    <row r="121" spans="2:24" ht="30" customHeight="1" x14ac:dyDescent="0.35">
      <c r="P121" s="55" t="s">
        <v>158</v>
      </c>
      <c r="Q121" s="56">
        <f>C16</f>
        <v>0</v>
      </c>
      <c r="R121" s="57"/>
      <c r="S121" s="56">
        <f>C67</f>
        <v>0</v>
      </c>
      <c r="T121" s="57"/>
      <c r="U121" s="56">
        <f>C68</f>
        <v>0</v>
      </c>
      <c r="V121" s="57"/>
      <c r="W121" s="56">
        <f>C69</f>
        <v>0</v>
      </c>
      <c r="X121" s="57"/>
    </row>
    <row r="122" spans="2:24" ht="35" customHeight="1" x14ac:dyDescent="0.35">
      <c r="P122" s="58" t="s">
        <v>159</v>
      </c>
      <c r="Q122" s="58" t="s">
        <v>160</v>
      </c>
      <c r="R122" s="58" t="s">
        <v>161</v>
      </c>
      <c r="S122" s="58" t="s">
        <v>162</v>
      </c>
      <c r="T122" s="58" t="s">
        <v>163</v>
      </c>
      <c r="U122" s="58" t="s">
        <v>164</v>
      </c>
      <c r="V122" s="58" t="s">
        <v>165</v>
      </c>
      <c r="W122" s="58" t="s">
        <v>166</v>
      </c>
      <c r="X122" s="58" t="s">
        <v>167</v>
      </c>
    </row>
    <row r="123" spans="2:24" x14ac:dyDescent="0.35">
      <c r="O123" s="59" t="s">
        <v>168</v>
      </c>
      <c r="P123" s="60" t="s">
        <v>169</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170</v>
      </c>
      <c r="P158" s="54" t="s">
        <v>171</v>
      </c>
    </row>
    <row r="160" spans="2:24" ht="45" customHeight="1" x14ac:dyDescent="0.35">
      <c r="B160" s="87" t="s">
        <v>172</v>
      </c>
      <c r="C160" s="80"/>
      <c r="D160" s="80"/>
      <c r="E160" s="80"/>
      <c r="F160" s="80"/>
      <c r="P160" s="87" t="s">
        <v>173</v>
      </c>
      <c r="Q160" s="80"/>
      <c r="R160" s="80"/>
      <c r="S160" s="80"/>
      <c r="T160" s="80"/>
      <c r="U160" s="80"/>
    </row>
    <row r="161" spans="16:22" ht="35" customHeight="1" x14ac:dyDescent="0.35">
      <c r="P161" s="84" t="s">
        <v>174</v>
      </c>
      <c r="Q161" s="84"/>
      <c r="R161" s="84" t="s">
        <v>175</v>
      </c>
      <c r="S161" s="84"/>
      <c r="T161" s="84"/>
    </row>
    <row r="162" spans="16:22" ht="30" customHeight="1" x14ac:dyDescent="0.35">
      <c r="P162" s="88">
        <v>0</v>
      </c>
      <c r="Q162" s="89"/>
      <c r="R162" s="90" t="s">
        <v>176</v>
      </c>
      <c r="S162" s="91"/>
      <c r="T162" s="91"/>
    </row>
    <row r="165" spans="16:22" ht="25" customHeight="1" x14ac:dyDescent="0.35">
      <c r="P165" s="63" t="s">
        <v>159</v>
      </c>
      <c r="Q165" s="63" t="s">
        <v>177</v>
      </c>
      <c r="R165" s="63" t="s">
        <v>178</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54</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2"/>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8"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25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25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10" t="s">
        <v>49</v>
      </c>
      <c r="B8" s="5" t="s">
        <v>50</v>
      </c>
      <c r="C8" s="6" t="s">
        <v>25</v>
      </c>
      <c r="D8" s="7" t="s">
        <v>16</v>
      </c>
      <c r="E8" s="7" t="s">
        <v>17</v>
      </c>
      <c r="F8" s="7" t="s">
        <v>18</v>
      </c>
      <c r="G8" s="7" t="s">
        <v>19</v>
      </c>
      <c r="H8" s="8" t="s">
        <v>19</v>
      </c>
      <c r="I8" s="5" t="s">
        <v>51</v>
      </c>
      <c r="J8" s="5" t="s">
        <v>52</v>
      </c>
      <c r="K8" s="5" t="s">
        <v>53</v>
      </c>
      <c r="L8" s="7" t="str">
        <f t="shared" si="0"/>
        <v>Outstanding</v>
      </c>
      <c r="M8" s="12" t="s">
        <v>19</v>
      </c>
    </row>
    <row r="12" spans="1:13" ht="32" customHeight="1" x14ac:dyDescent="0.35">
      <c r="A12" s="78" t="s">
        <v>54</v>
      </c>
      <c r="B12" s="78"/>
      <c r="C12" s="78"/>
      <c r="D12" s="78"/>
    </row>
  </sheetData>
  <mergeCells count="1">
    <mergeCell ref="A12:D12"/>
  </mergeCells>
  <conditionalFormatting sqref="C2:C8">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8">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8">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8">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8" xr:uid="{00000000-0002-0000-0200-000000000000}">
      <formula1>"Must,Should,Could,Won't,Unassigned"</formula1>
    </dataValidation>
    <dataValidation type="list" showErrorMessage="1" errorTitle="Invalid Value" error="Please select a value from the list: Low, Medium, High, Unassessed." sqref="E2:E8" xr:uid="{00000000-0002-0000-0200-000001000000}">
      <formula1>"Low,Medium,High,Unassessed"</formula1>
    </dataValidation>
    <dataValidation type="list" showErrorMessage="1" errorTitle="Invalid Value" error="Please select a value from the list: Phase1, Phase2, Phase3, Phase4, Phase5, Pending." sqref="F2:F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8" xr:uid="{00000000-0002-0000-0200-000003000000}">
      <formula1>"Implemented,Testing,Failed,Compensated,Risk Accepted,N/A"</formula1>
    </dataValidation>
  </dataValidations>
  <hyperlinks>
    <hyperlink ref="A1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179</v>
      </c>
      <c r="C2" s="95" t="s">
        <v>179</v>
      </c>
      <c r="D2" s="95" t="s">
        <v>179</v>
      </c>
      <c r="E2" s="95" t="s">
        <v>179</v>
      </c>
      <c r="F2" s="95" t="s">
        <v>179</v>
      </c>
      <c r="G2" s="95" t="s">
        <v>179</v>
      </c>
      <c r="H2" s="99" t="s">
        <v>180</v>
      </c>
      <c r="I2" s="99" t="s">
        <v>180</v>
      </c>
      <c r="J2" s="99" t="s">
        <v>180</v>
      </c>
      <c r="K2" s="99" t="s">
        <v>180</v>
      </c>
      <c r="L2" s="99" t="s">
        <v>180</v>
      </c>
      <c r="M2" s="98" t="s">
        <v>181</v>
      </c>
      <c r="N2" s="98" t="s">
        <v>181</v>
      </c>
      <c r="O2" s="100" t="s">
        <v>182</v>
      </c>
      <c r="P2" s="100" t="s">
        <v>182</v>
      </c>
      <c r="Q2" s="96" t="s">
        <v>11</v>
      </c>
      <c r="R2" s="96" t="s">
        <v>11</v>
      </c>
      <c r="S2" s="96" t="s">
        <v>11</v>
      </c>
      <c r="T2" s="97" t="s">
        <v>183</v>
      </c>
    </row>
    <row r="3" spans="2:20" ht="35" customHeight="1" x14ac:dyDescent="0.35">
      <c r="B3" s="68" t="s">
        <v>184</v>
      </c>
      <c r="C3" s="68" t="s">
        <v>185</v>
      </c>
      <c r="D3" s="68" t="s">
        <v>186</v>
      </c>
      <c r="E3" s="68" t="s">
        <v>187</v>
      </c>
      <c r="F3" s="68" t="s">
        <v>188</v>
      </c>
      <c r="G3" s="68" t="s">
        <v>9</v>
      </c>
      <c r="H3" s="69" t="s">
        <v>189</v>
      </c>
      <c r="I3" s="69" t="s">
        <v>190</v>
      </c>
      <c r="J3" s="69" t="s">
        <v>191</v>
      </c>
      <c r="K3" s="69" t="s">
        <v>192</v>
      </c>
      <c r="L3" s="69" t="s">
        <v>124</v>
      </c>
      <c r="M3" s="70" t="s">
        <v>193</v>
      </c>
      <c r="N3" s="70" t="s">
        <v>194</v>
      </c>
      <c r="O3" s="71" t="s">
        <v>195</v>
      </c>
      <c r="P3" s="71" t="s">
        <v>196</v>
      </c>
      <c r="Q3" s="72" t="s">
        <v>11</v>
      </c>
      <c r="R3" s="72" t="s">
        <v>197</v>
      </c>
      <c r="S3" s="72" t="s">
        <v>198</v>
      </c>
      <c r="T3" s="73" t="s">
        <v>199</v>
      </c>
    </row>
    <row r="4" spans="2:20" ht="60" customHeight="1" x14ac:dyDescent="0.35">
      <c r="B4" s="74" t="s">
        <v>200</v>
      </c>
      <c r="C4" s="74" t="s">
        <v>201</v>
      </c>
      <c r="D4" s="74" t="s">
        <v>202</v>
      </c>
      <c r="E4" s="74" t="s">
        <v>203</v>
      </c>
      <c r="F4" s="74" t="s">
        <v>204</v>
      </c>
      <c r="G4" s="74" t="s">
        <v>205</v>
      </c>
      <c r="H4" s="74" t="s">
        <v>206</v>
      </c>
      <c r="I4" s="74" t="s">
        <v>207</v>
      </c>
      <c r="J4" s="74" t="s">
        <v>208</v>
      </c>
      <c r="K4" s="74" t="s">
        <v>209</v>
      </c>
      <c r="L4" s="74" t="s">
        <v>210</v>
      </c>
      <c r="M4" s="74" t="s">
        <v>211</v>
      </c>
      <c r="N4" s="74" t="s">
        <v>212</v>
      </c>
      <c r="O4" s="74" t="s">
        <v>213</v>
      </c>
      <c r="P4" s="74" t="s">
        <v>214</v>
      </c>
      <c r="Q4" s="74" t="s">
        <v>215</v>
      </c>
      <c r="R4" s="74" t="s">
        <v>216</v>
      </c>
      <c r="S4" s="74" t="s">
        <v>217</v>
      </c>
      <c r="T4" s="74" t="s">
        <v>218</v>
      </c>
    </row>
    <row r="5" spans="2:20" ht="60" customHeight="1" x14ac:dyDescent="0.35">
      <c r="B5" s="36" t="s">
        <v>219</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220</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221</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222</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223</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224</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225</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226</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227</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228</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229</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230</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231</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232</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233</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234</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235</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236</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237</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238</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239</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240</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241</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242</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243</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244</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245</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246</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247</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248</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249</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250</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251</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252</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253</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254</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255</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256</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257</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258</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259</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260</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261</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262</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263</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264</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265</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266</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267</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268</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54</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Rancher Government Solutions Multi-Cluster Manager Security Technical Implementation Guide - SHGIR</dc:title>
  <dc:subject>Generated on: 2026-06-08 11:37:22</dc:subject>
  <dc:creator>Anicet Fopa Tchoffo</dc:creator>
  <cp:keywords>Baseline;Hardening;DISA;STIG</cp:keywords>
  <dc:description>Baseline Developed By: Rancher Government Solutions and Defense Information Systems Agency (DISA) for the US DoD</dc:description>
  <cp:lastModifiedBy>Anicet Fopa Tchoffo</cp:lastModifiedBy>
  <dcterms:modified xsi:type="dcterms:W3CDTF">2026-06-08T10:37:28Z</dcterms:modified>
  <cp:category>DISA-STIG</cp:category>
  <cp:contentStatus>Draft</cp:contentStatus>
</cp:coreProperties>
</file>