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E212DC462BC59174E521E413442D8228CF110C9D" xr6:coauthVersionLast="47" xr6:coauthVersionMax="47" xr10:uidLastSave="{AB67892E-CE2C-46FE-8A6D-AA4C4A32354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F71" i="3" s="1"/>
  <c r="F70" i="3"/>
  <c r="V154"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100" i="3" l="1"/>
  <c r="D100" i="3"/>
  <c r="C100" i="3"/>
  <c r="E43" i="3"/>
  <c r="D43" i="3"/>
  <c r="C43" i="3"/>
  <c r="E58" i="3"/>
  <c r="D58" i="3"/>
  <c r="C58" i="3"/>
  <c r="E38" i="3"/>
  <c r="D38" i="3"/>
  <c r="C38" i="3"/>
  <c r="C39" i="3"/>
  <c r="E39" i="3"/>
  <c r="D39" i="3"/>
  <c r="E98" i="3"/>
  <c r="D98" i="3"/>
  <c r="C98" i="3"/>
  <c r="D81" i="3"/>
  <c r="C81" i="3"/>
  <c r="E81" i="3"/>
  <c r="E40" i="3"/>
  <c r="D40" i="3"/>
  <c r="C40"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E59" i="3"/>
  <c r="D59" i="3"/>
  <c r="C59" i="3"/>
  <c r="E97" i="3"/>
  <c r="C97" i="3"/>
  <c r="D97" i="3"/>
  <c r="C42" i="3"/>
  <c r="E42" i="3"/>
  <c r="D42"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E60" i="3"/>
  <c r="D60" i="3"/>
  <c r="C60" i="3"/>
  <c r="E41" i="3"/>
  <c r="D41" i="3"/>
  <c r="C41" i="3"/>
  <c r="E99" i="3"/>
  <c r="D99" i="3"/>
  <c r="C99" i="3"/>
  <c r="G112" i="3"/>
  <c r="W123" i="3"/>
  <c r="V125" i="3"/>
  <c r="V130" i="3"/>
  <c r="V135" i="3"/>
  <c r="V140" i="3"/>
  <c r="V145" i="3"/>
  <c r="V150" i="3"/>
  <c r="V155" i="3"/>
  <c r="V126" i="3"/>
  <c r="V131" i="3"/>
  <c r="V136" i="3"/>
  <c r="V141" i="3"/>
  <c r="V146" i="3"/>
  <c r="V151" i="3"/>
  <c r="D78" i="3"/>
  <c r="E78" i="3"/>
  <c r="V127" i="3"/>
  <c r="V132" i="3"/>
  <c r="V137" i="3"/>
  <c r="V142" i="3"/>
  <c r="V147" i="3"/>
  <c r="V152" i="3"/>
  <c r="F69" i="3"/>
  <c r="V128" i="3"/>
  <c r="V133" i="3"/>
  <c r="V138" i="3"/>
  <c r="V143" i="3"/>
  <c r="V148" i="3"/>
  <c r="V153" i="3"/>
  <c r="D80" i="3"/>
  <c r="C80" i="3"/>
  <c r="Q123" i="3"/>
  <c r="V129" i="3"/>
  <c r="V134" i="3"/>
  <c r="V139" i="3"/>
  <c r="V144" i="3"/>
  <c r="V149"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alcChain>
</file>

<file path=xl/sharedStrings.xml><?xml version="1.0" encoding="utf-8"?>
<sst xmlns="http://schemas.openxmlformats.org/spreadsheetml/2006/main" count="795" uniqueCount="359">
  <si>
    <t>Id</t>
  </si>
  <si>
    <t>Title</t>
  </si>
  <si>
    <t>Severity</t>
  </si>
  <si>
    <t>MoSCoW</t>
  </si>
  <si>
    <t>OpsImpact</t>
  </si>
  <si>
    <t>Phase</t>
  </si>
  <si>
    <t>ImplStatus</t>
  </si>
  <si>
    <t>Notes</t>
  </si>
  <si>
    <t>Remediation</t>
  </si>
  <si>
    <t>Description</t>
  </si>
  <si>
    <t>Audit</t>
  </si>
  <si>
    <t>Status</t>
  </si>
  <si>
    <t>LogID</t>
  </si>
  <si>
    <t>V-256071</t>
  </si>
  <si>
    <r>
      <rPr>
        <sz val="11"/>
        <rFont val="Calibri"/>
      </rPr>
      <t>The Riverbed NetProfiler must be configured to limit the number of concurrent sessions to one for the locally defined administrator account.</t>
    </r>
  </si>
  <si>
    <t>CAT III (Low)</t>
  </si>
  <si>
    <t>Unassigned</t>
  </si>
  <si>
    <t>Unassessed</t>
  </si>
  <si>
    <t>Pending</t>
  </si>
  <si>
    <t/>
  </si>
  <si>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 xml:space="preserve">Under "Log-in Settings", check the "Allow only one log-in per user name/password combination" box. </t>
    </r>
    <r>
      <rPr>
        <sz val="11"/>
        <color rgb="FF000000"/>
        <rFont val="Calibri"/>
      </rPr>
      <t xml:space="preserve">
</t>
    </r>
    <r>
      <rPr>
        <sz val="11"/>
        <color rgb="FF000000"/>
        <rFont val="Calibri"/>
      </rPr>
      <t>Click "OK" to save the settings.</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</si>
  <si>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on mission needs and the operational environment for each system. At a minimum, limits must be set for SSH, HTTPS, account of last resort, and root account sessions.</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</si>
  <si>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Check under "Log-in Settings".</t>
    </r>
    <r>
      <rPr>
        <sz val="11"/>
        <color rgb="FF000000"/>
        <rFont val="Calibri"/>
      </rPr>
      <t xml:space="preserve">
</t>
    </r>
    <r>
      <rPr>
        <sz val="11"/>
        <color rgb="FF000000"/>
        <rFont val="Calibri"/>
      </rPr>
      <t>If the "Allow only one log-in per user name/password combination" box is not checked, this is a finding.</t>
    </r>
  </si>
  <si>
    <t>V-256072</t>
  </si>
  <si>
    <r>
      <rPr>
        <sz val="11"/>
        <rFont val="Calibri"/>
      </rPr>
      <t>The Riverbed NetProfiler must be configured to automatically generate DOD-required audit records with sufficient information to support incident reporting to a central log server.</t>
    </r>
  </si>
  <si>
    <t>CAT I (High)</t>
  </si>
  <si>
    <r>
      <rPr>
        <sz val="11"/>
        <color rgb="FF000000"/>
        <rFont val="Calibri"/>
      </rPr>
      <t xml:space="preserve">Go to Administration &gt;&gt; Audit Trail. </t>
    </r>
    <r>
      <rPr>
        <sz val="11"/>
        <color rgb="FF000000"/>
        <rFont val="Calibri"/>
      </rPr>
      <t xml:space="preserve">
</t>
    </r>
    <r>
      <rPr>
        <sz val="11"/>
        <color rgb="FF000000"/>
        <rFont val="Calibri"/>
      </rPr>
      <t xml:space="preserve">Click "Audit Settings". </t>
    </r>
    <r>
      <rPr>
        <sz val="11"/>
        <color rgb="FF000000"/>
        <rFont val="Calibri"/>
      </rPr>
      <t xml:space="preserve">
</t>
    </r>
    <r>
      <rPr>
        <sz val="11"/>
        <color rgb="FF000000"/>
        <rFont val="Calibri"/>
      </rPr>
      <t xml:space="preserve">Under "Logging Settings", select "Log all Audit Events". </t>
    </r>
    <r>
      <rPr>
        <sz val="11"/>
        <color rgb="FF000000"/>
        <rFont val="Calibri"/>
      </rPr>
      <t xml:space="preserve">
</t>
    </r>
    <r>
      <rPr>
        <sz val="11"/>
        <color rgb="FF000000"/>
        <rFont val="Calibri"/>
      </rPr>
      <t>Click "OK" to save the settings.</t>
    </r>
  </si>
  <si>
    <r>
      <rPr>
        <sz val="11"/>
        <color rgb="FF000000"/>
        <rFont val="Calibri"/>
      </rPr>
      <t>Auditing can be disabled in the NetProfiler. The aggregation of log data kept on a syslog server can be used to detect attacks and trigger an alert to the appropriate security personnel. Upon gaining access to a network device, an attacker often attempts to create or change accounts to ensure continued access. Audit records and alerts with sufficient information to provide the information system security officer (ISSO) with forensic information about the incident can alert administrators to an ongoing attack attempt.</t>
    </r>
    <r>
      <rPr>
        <sz val="11"/>
        <color rgb="FF000000"/>
        <rFont val="Calibri"/>
      </rPr>
      <t xml:space="preserve">
</t>
    </r>
    <r>
      <rPr>
        <sz val="11"/>
        <color rgb="FF000000"/>
        <rFont val="Calibri"/>
      </rPr>
      <t>The Riverbed NetProfiler audit log generates sufficient information by default to fulfill DOD requirements when the audit setting "Log all Audit Events" is selected. Sites may also fine-tune using the "Log custom set of audit events" and selecting applicable settings; however, this method may fail to capture all required audit records.</t>
    </r>
    <r>
      <rPr>
        <sz val="11"/>
        <color rgb="FF000000"/>
        <rFont val="Calibri"/>
      </rPr>
      <t xml:space="preserve">
</t>
    </r>
    <r>
      <rPr>
        <sz val="11"/>
        <color rgb="FF000000"/>
        <rFont val="Calibri"/>
      </rPr>
      <t>Satisfies: SRG-APP-000026-NDM-000208, SRG-APP-000516-NDM-000350, SRG-APP-000027-NDM-000209, SRG-APP-000028-NDM-000210, SRG-APP-000029-NDM-000211, SRG-APP-000092-NDM-000224, SRG-APP-000095-NDM-000225, SRG-APP-000096-NDM-000226, SRG-APP-000097-NDM-000227, SRG-APP-000098-NDM-000228, SRG-APP-000099-NDM-000229, SRG-APP-000100-NDM-000230, SRG-APP-000101-NDM-000231, SRG-APP-000381-NDM-000305, SRG-APP-000080-NDM-000220, SRG-APP-000091-NDM-000223, SRG-APP-000343-NDM-000289, SRG-APP-000495-NDM-000318, SRG-APP-000499-NDM-000319, SRG-APP-000503-NDM-000320, SRG-APP-000504-NDM-000321</t>
    </r>
  </si>
  <si>
    <r>
      <rPr>
        <sz val="11"/>
        <color rgb="FF000000"/>
        <rFont val="Calibri"/>
      </rPr>
      <t>Enable all DOD-required audit requirements, including changes to user accounts and use of privileged functions.</t>
    </r>
    <r>
      <rPr>
        <sz val="11"/>
        <color rgb="FF000000"/>
        <rFont val="Calibri"/>
      </rPr>
      <t xml:space="preserve">
</t>
    </r>
    <r>
      <rPr>
        <sz val="11"/>
        <color rgb="FF000000"/>
        <rFont val="Calibri"/>
      </rPr>
      <t xml:space="preserve">Go to Administration &gt;&gt; Audit Trail. </t>
    </r>
    <r>
      <rPr>
        <sz val="11"/>
        <color rgb="FF000000"/>
        <rFont val="Calibri"/>
      </rPr>
      <t xml:space="preserve">
</t>
    </r>
    <r>
      <rPr>
        <sz val="11"/>
        <color rgb="FF000000"/>
        <rFont val="Calibri"/>
      </rPr>
      <t xml:space="preserve">Click "Audit Settings". </t>
    </r>
    <r>
      <rPr>
        <sz val="11"/>
        <color rgb="FF000000"/>
        <rFont val="Calibri"/>
      </rPr>
      <t xml:space="preserve">
</t>
    </r>
    <r>
      <rPr>
        <sz val="11"/>
        <color rgb="FF000000"/>
        <rFont val="Calibri"/>
      </rPr>
      <t xml:space="preserve">Check under "Logging Settings". </t>
    </r>
    <r>
      <rPr>
        <sz val="11"/>
        <color rgb="FF000000"/>
        <rFont val="Calibri"/>
      </rPr>
      <t xml:space="preserve">
</t>
    </r>
    <r>
      <rPr>
        <sz val="11"/>
        <color rgb="FF000000"/>
        <rFont val="Calibri"/>
      </rPr>
      <t>If "Log all Audit Events" is not selected, this is a finding.</t>
    </r>
  </si>
  <si>
    <t>V-256073</t>
  </si>
  <si>
    <r>
      <rPr>
        <sz val="11"/>
        <rFont val="Calibri"/>
      </rPr>
      <t>The Riverbed NetProfiler must enforce the limit of three consecutive invalid logon attempts, after which time it must block any login attempt for 30 minutes, at a minimum.</t>
    </r>
  </si>
  <si>
    <t>CAT II (Medium)</t>
  </si>
  <si>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 xml:space="preserve">Under "Log-in Settings", change the "Number of log-in attempts before account is locked" to "3", and change the "Number of minutes to keep account locked" to "30". </t>
    </r>
    <r>
      <rPr>
        <sz val="11"/>
        <color rgb="FF000000"/>
        <rFont val="Calibri"/>
      </rPr>
      <t xml:space="preserve">
</t>
    </r>
    <r>
      <rPr>
        <sz val="11"/>
        <color rgb="FF000000"/>
        <rFont val="Calibri"/>
      </rPr>
      <t>Click "OK" to save the settings.</t>
    </r>
    <r>
      <rPr>
        <sz val="11"/>
        <color rgb="FF000000"/>
        <rFont val="Calibri"/>
      </rPr>
      <t xml:space="preserve">
</t>
    </r>
    <r>
      <rPr>
        <sz val="11"/>
        <color rgb="FF000000"/>
        <rFont val="Calibri"/>
      </rPr>
      <t>Note that the DOD minimum setting is 15; however, the product minimum is 30.</t>
    </r>
  </si>
  <si>
    <r>
      <rPr>
        <sz val="11"/>
        <color rgb="FF000000"/>
        <rFont val="Calibri"/>
      </rPr>
      <t>By limiting the number of failed login attempts, the risk of unauthorized system access via user password guessing, otherwise known as brute forcing, is reduced. in NetProfiler, the default "Number of log-in attempts before account is locked" is 3, and the default "Number of minutes to keep account locked" is 30.</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</si>
  <si>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 xml:space="preserve">Check under "Log-in Settings". </t>
    </r>
    <r>
      <rPr>
        <sz val="11"/>
        <color rgb="FF000000"/>
        <rFont val="Calibri"/>
      </rPr>
      <t xml:space="preserve">
</t>
    </r>
    <r>
      <rPr>
        <sz val="11"/>
        <color rgb="FF000000"/>
        <rFont val="Calibri"/>
      </rPr>
      <t>If the "Number of log-in attempts before an account is locked" is not set to "3", and the "Number of minutes to keep account locked" is not set to "30", this is a finding.</t>
    </r>
  </si>
  <si>
    <t>V-256074</t>
  </si>
  <si>
    <r>
      <rPr>
        <sz val="11"/>
        <rFont val="Calibri"/>
      </rPr>
      <t>The Riverbed NetProfiler must be configured to display the Standard Mandatory DOD Notice and Consent Banner before granting access to the device.</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</si>
  <si>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Under "Log-in Settings" on the "Log-in splash screen display", use the drop-down menu to select "Show until Acknowledged".</t>
    </r>
    <r>
      <rPr>
        <sz val="11"/>
        <color rgb="FF000000"/>
        <rFont val="Calibri"/>
      </rPr>
      <t xml:space="preserve">
</t>
    </r>
    <r>
      <rPr>
        <sz val="11"/>
        <color rgb="FF000000"/>
        <rFont val="Calibri"/>
      </rPr>
      <t>Click the browse button beside "Upload new log-in splash screen" to select the banner file.</t>
    </r>
    <r>
      <rPr>
        <sz val="11"/>
        <color rgb="FF000000"/>
        <rFont val="Calibri"/>
      </rPr>
      <t xml:space="preserve">
</t>
    </r>
    <r>
      <rPr>
        <sz val="11"/>
        <color rgb="FF000000"/>
        <rFont val="Calibri"/>
      </rPr>
      <t>Click "OK" to save the settings.</t>
    </r>
    <r>
      <rPr>
        <sz val="11"/>
        <color rgb="FF000000"/>
        <rFont val="Calibri"/>
      </rPr>
      <t xml:space="preserve">
</t>
    </r>
    <r>
      <rPr>
        <sz val="11"/>
        <color rgb="FF000000"/>
        <rFont val="Calibri"/>
      </rPr>
      <t>NOTE: The banner file can only be uploaded in JPG format.</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</si>
  <si>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</si>
  <si>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 xml:space="preserve">Check under "Log-in Settings". </t>
    </r>
    <r>
      <rPr>
        <sz val="11"/>
        <color rgb="FF000000"/>
        <rFont val="Calibri"/>
      </rPr>
      <t xml:space="preserve">
</t>
    </r>
    <r>
      <rPr>
        <sz val="11"/>
        <color rgb="FF000000"/>
        <rFont val="Calibri"/>
      </rPr>
      <t>Verify the following verbiage is used exactly as displayed with spacing and syntax as depicted in DTM-08-060:</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"Log-in splash screen display" is not set to display the Standard Mandatory DOD Notice and Consent Banner on the login screen exactly in the format required by DOD, this is a finding.</t>
    </r>
  </si>
  <si>
    <t>V-256075</t>
  </si>
  <si>
    <r>
      <rPr>
        <sz val="11"/>
        <rFont val="Calibri"/>
      </rPr>
      <t>The Riverbed NetProfiler must be configured to retain the Standard Mandatory DOD Notice and Consent Banner on the screen until the administrator acknowledges the usage conditions and takes explicit actions to log on for further access.</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</si>
  <si>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Under "Log-in Settings", on the "Log-in splash screen display", use the drop-down menu to select "Show until Acknowledged".</t>
    </r>
  </si>
  <si>
    <r>
      <rPr>
        <sz val="11"/>
        <color rgb="FF000000"/>
        <rFont val="Calibri"/>
      </rPr>
      <t xml:space="preserve">The administrator must acknowledge the banner prior to the device allowing the administrator access to the network device. This provides assurance that the administrator has seen the message and accepted the conditions for access. If the administrator does not acknowledge the consent banner, DOD will not be in compliance with system use notifications required by law. </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t>
    </r>
    <r>
      <rPr>
        <sz val="11"/>
        <color rgb="FF000000"/>
        <rFont val="Calibri"/>
      </rPr>
      <t xml:space="preserve">
</t>
    </r>
    <r>
      <rPr>
        <sz val="11"/>
        <color rgb="FF000000"/>
        <rFont val="Calibri"/>
      </rPr>
      <t>In the case of CLI access using a terminal client, entering the username and password when the banner is presented is considered an explicit action of acknowledgement. Entering the username, viewing the banner, and then entering the password is also acceptable.</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</si>
  <si>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"Settings". </t>
    </r>
    <r>
      <rPr>
        <sz val="11"/>
        <color rgb="FF000000"/>
        <rFont val="Calibri"/>
      </rPr>
      <t xml:space="preserve">
</t>
    </r>
    <r>
      <rPr>
        <sz val="11"/>
        <color rgb="FF000000"/>
        <rFont val="Calibri"/>
      </rPr>
      <t xml:space="preserve">Check under "Log-in Settings". </t>
    </r>
    <r>
      <rPr>
        <sz val="11"/>
        <color rgb="FF000000"/>
        <rFont val="Calibri"/>
      </rPr>
      <t xml:space="preserve">
</t>
    </r>
    <r>
      <rPr>
        <sz val="11"/>
        <color rgb="FF000000"/>
        <rFont val="Calibri"/>
      </rPr>
      <t>If the "Log-in splash screen display" is not set to "Show until Acknowledged", this is a finding.</t>
    </r>
  </si>
  <si>
    <t>V-256077</t>
  </si>
  <si>
    <r>
      <rPr>
        <sz val="11"/>
        <rFont val="Calibri"/>
      </rPr>
      <t>The Riverbed NetProfiler must be configured to prohibit the use of all unnecessary and/or nonsecure functions, ports, protocols, and/or services.</t>
    </r>
  </si>
  <si>
    <r>
      <rPr>
        <sz val="11"/>
        <color rgb="FF000000"/>
        <rFont val="Calibri"/>
      </rPr>
      <t>Remove unused or unnecessary services that are not being used.</t>
    </r>
    <r>
      <rPr>
        <sz val="11"/>
        <color rgb="FF000000"/>
        <rFont val="Calibri"/>
      </rPr>
      <t xml:space="preserve">
</t>
    </r>
    <r>
      <rPr>
        <sz val="11"/>
        <color rgb="FF000000"/>
        <rFont val="Calibri"/>
      </rPr>
      <t>Example: If the AUX port is not being used, go to the Configuration &gt;&gt; General Settings page, AUX interface configuration section, and deselect the "Configure AUX Interface" option. This disables the AUX interface.</t>
    </r>
    <r>
      <rPr>
        <sz val="11"/>
        <color rgb="FF000000"/>
        <rFont val="Calibri"/>
      </rPr>
      <t xml:space="preserve">
</t>
    </r>
    <r>
      <rPr>
        <sz val="11"/>
        <color rgb="FF000000"/>
        <rFont val="Calibri"/>
      </rPr>
      <t>If any static routes were added for the configuration that are no longer needed, remove them in the Static Routes section.</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</si>
  <si>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it must be documented and approved.</t>
    </r>
    <r>
      <rPr>
        <sz val="11"/>
        <color rgb="FF000000"/>
        <rFont val="Calibri"/>
      </rPr>
      <t xml:space="preserve">
</t>
    </r>
    <r>
      <rPr>
        <sz val="11"/>
        <color rgb="FF000000"/>
        <rFont val="Calibri"/>
      </rPr>
      <t>NOTE: Configuration of the network firewall is out of scope for this STIG. However, the network firewall must be configured to ONLY allow the following ports to the Riverbed NetProfiler.</t>
    </r>
    <r>
      <rPr>
        <sz val="11"/>
        <color rgb="FF000000"/>
        <rFont val="Calibri"/>
      </rPr>
      <t xml:space="preserve">
</t>
    </r>
    <r>
      <rPr>
        <sz val="11"/>
        <color rgb="FF000000"/>
        <rFont val="Calibri"/>
      </rPr>
      <t>- TCP/22 – (SSH) Used for secure shell access to SteelCentral software components and for the appliance to obtain information from servers via scripts.</t>
    </r>
    <r>
      <rPr>
        <sz val="11"/>
        <color rgb="FF000000"/>
        <rFont val="Calibri"/>
      </rPr>
      <t xml:space="preserve">
</t>
    </r>
    <r>
      <rPr>
        <sz val="11"/>
        <color rgb="FF000000"/>
        <rFont val="Calibri"/>
      </rPr>
      <t>- TCP/443 – Used to secure web-based management interfaces.</t>
    </r>
    <r>
      <rPr>
        <sz val="11"/>
        <color rgb="FF000000"/>
        <rFont val="Calibri"/>
      </rPr>
      <t xml:space="preserve">
</t>
    </r>
    <r>
      <rPr>
        <sz val="11"/>
        <color rgb="FF000000"/>
        <rFont val="Calibri"/>
      </rPr>
      <t>- TCP/8443 – Used for exchange of encryption certificates between SteelCentral products.</t>
    </r>
    <r>
      <rPr>
        <sz val="11"/>
        <color rgb="FF000000"/>
        <rFont val="Calibri"/>
      </rPr>
      <t xml:space="preserve">
</t>
    </r>
    <r>
      <rPr>
        <sz val="11"/>
        <color rgb="FF000000"/>
        <rFont val="Calibri"/>
      </rPr>
      <t>- TCP/41017 – Used for encrypted communication between NetProfiler and Flow Gateway, NetShark, and AppResponse appliances.</t>
    </r>
    <r>
      <rPr>
        <sz val="11"/>
        <color rgb="FF000000"/>
        <rFont val="Calibri"/>
      </rPr>
      <t xml:space="preserve">
</t>
    </r>
    <r>
      <rPr>
        <sz val="11"/>
        <color rgb="FF000000"/>
        <rFont val="Calibri"/>
      </rPr>
      <t>- TCP/5432 – (ODBC) Enable this port if plans are to enable other applications' access to the NetProfiler internal database via ODBC.</t>
    </r>
    <r>
      <rPr>
        <sz val="11"/>
        <color rgb="FF000000"/>
        <rFont val="Calibri"/>
      </rPr>
      <t xml:space="preserve">
</t>
    </r>
    <r>
      <rPr>
        <sz val="11"/>
        <color rgb="FF000000"/>
        <rFont val="Calibri"/>
      </rPr>
      <t>- TCP/42999 – Enable traffic on this port if the intent is to use the NetProfiler user identification feature with a Microsoft Active Directory domain controller.</t>
    </r>
    <r>
      <rPr>
        <sz val="11"/>
        <color rgb="FF000000"/>
        <rFont val="Calibri"/>
      </rPr>
      <t xml:space="preserve">
</t>
    </r>
    <r>
      <rPr>
        <sz val="11"/>
        <color rgb="FF000000"/>
        <rFont val="Calibri"/>
      </rPr>
      <t>- UDP/123 – (NTP) Used for synchronization of time between a Flow Gateway and NetProfiler.</t>
    </r>
    <r>
      <rPr>
        <sz val="11"/>
        <color rgb="FF000000"/>
        <rFont val="Calibri"/>
      </rPr>
      <t xml:space="preserve">
</t>
    </r>
    <r>
      <rPr>
        <sz val="11"/>
        <color rgb="FF000000"/>
        <rFont val="Calibri"/>
      </rPr>
      <t>- UDP/161 – (SNMP) Used by the NetProfiler or Flow Gateway to obtain interface information from switches, routers, firewalls, SteelHeads, and any sFlow or Netflow sources. Also, management systems use this port to read the SteelCentral product Management Information Base (MIB).</t>
    </r>
    <r>
      <rPr>
        <sz val="11"/>
        <color rgb="FF000000"/>
        <rFont val="Calibri"/>
      </rPr>
      <t xml:space="preserve">
</t>
    </r>
    <r>
      <rPr>
        <sz val="11"/>
        <color rgb="FF000000"/>
        <rFont val="Calibri"/>
      </rPr>
      <t>- Vulnerability scanner ports – Use of the NetProfiler vulnerability scan feature requires allowing traffic on the port the SteelCentral product uses to access the vulnerability scanner server. Obtain the vulnerability scanner server addresses and port numbers from the administrator of those systems. The default ports are:</t>
    </r>
    <r>
      <rPr>
        <sz val="11"/>
        <color rgb="FF000000"/>
        <rFont val="Calibri"/>
      </rPr>
      <t xml:space="preserve">
</t>
    </r>
    <r>
      <rPr>
        <sz val="11"/>
        <color rgb="FF000000"/>
        <rFont val="Calibri"/>
      </rPr>
      <t xml:space="preserve">   - Nessus: 1241</t>
    </r>
    <r>
      <rPr>
        <sz val="11"/>
        <color rgb="FF000000"/>
        <rFont val="Calibri"/>
      </rPr>
      <t xml:space="preserve">
</t>
    </r>
    <r>
      <rPr>
        <sz val="11"/>
        <color rgb="FF000000"/>
        <rFont val="Calibri"/>
      </rPr>
      <t xml:space="preserve">   - nCircle: 443</t>
    </r>
    <r>
      <rPr>
        <sz val="11"/>
        <color rgb="FF000000"/>
        <rFont val="Calibri"/>
      </rPr>
      <t xml:space="preserve">
</t>
    </r>
    <r>
      <rPr>
        <sz val="11"/>
        <color rgb="FF000000"/>
        <rFont val="Calibri"/>
      </rPr>
      <t xml:space="preserve">   - Rapid7: 3780</t>
    </r>
    <r>
      <rPr>
        <sz val="11"/>
        <color rgb="FF000000"/>
        <rFont val="Calibri"/>
      </rPr>
      <t xml:space="preserve">
</t>
    </r>
    <r>
      <rPr>
        <sz val="11"/>
        <color rgb="FF000000"/>
        <rFont val="Calibri"/>
      </rPr>
      <t xml:space="preserve">   - Qualys: Requires external https access to qualysapi.qualys.com (Note: This is separate from qualysguard.qualys.com.)</t>
    </r>
    <r>
      <rPr>
        <sz val="11"/>
        <color rgb="FF000000"/>
        <rFont val="Calibri"/>
      </rPr>
      <t xml:space="preserve">
</t>
    </r>
    <r>
      <rPr>
        <sz val="11"/>
        <color rgb="FF000000"/>
        <rFont val="Calibri"/>
      </rPr>
      <t xml:space="preserve">   - Foundstone: 3800</t>
    </r>
  </si>
  <si>
    <r>
      <rPr>
        <sz val="11"/>
        <color rgb="FF000000"/>
        <rFont val="Calibri"/>
      </rPr>
      <t>Work with the site representative to identify unnecessary and/or nonsecure functions, ports, protocols, and/or services that are enabled.</t>
    </r>
    <r>
      <rPr>
        <sz val="11"/>
        <color rgb="FF000000"/>
        <rFont val="Calibri"/>
      </rPr>
      <t xml:space="preserve">
</t>
    </r>
    <r>
      <rPr>
        <sz val="11"/>
        <color rgb="FF000000"/>
        <rFont val="Calibri"/>
      </rPr>
      <t>If unnecessary and/or nonsecure functions, ports, protocols, and/or services are enabled, this is a finding.</t>
    </r>
  </si>
  <si>
    <t>V-256078</t>
  </si>
  <si>
    <r>
      <rPr>
        <sz val="11"/>
        <rFont val="Calibri"/>
      </rPr>
      <t>The Riverbed NetProfiler must be configured with only one local account to be used as the account of last resort in the event the authentication server is unavailable.</t>
    </r>
  </si>
  <si>
    <r>
      <rPr>
        <sz val="11"/>
        <color rgb="FF000000"/>
        <rFont val="Calibri"/>
      </rPr>
      <t>Use of the factory-created "admin" account as the account of last resort is strongly recommended. It must have a DOD-compliant password and be securely stored in a safe for emergency but not day-to-day use.</t>
    </r>
    <r>
      <rPr>
        <sz val="11"/>
        <color rgb="FF000000"/>
        <rFont val="Calibri"/>
      </rPr>
      <t xml:space="preserve">
</t>
    </r>
    <r>
      <rPr>
        <sz val="11"/>
        <color rgb="FF000000"/>
        <rFont val="Calibri"/>
      </rPr>
      <t>Go to the Configuration &gt;&gt; Manage Accounts &gt;&gt; User Accounts &gt;&gt; Settings page.</t>
    </r>
    <r>
      <rPr>
        <sz val="11"/>
        <color rgb="FF000000"/>
        <rFont val="Calibri"/>
      </rPr>
      <t xml:space="preserve">
</t>
    </r>
    <r>
      <rPr>
        <sz val="11"/>
        <color rgb="FF000000"/>
        <rFont val="Calibri"/>
      </rPr>
      <t>In the Global account settings configuration window, ensure the "Prevent user 'admin' from being locked out via a DOS attack" feature applies to only the factory-created admin account.</t>
    </r>
  </si>
  <si>
    <r>
      <rPr>
        <sz val="11"/>
        <color rgb="FF000000"/>
        <rFont val="Calibri"/>
      </rPr>
      <t>Authentication for administrative (privileged-level)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because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</si>
  <si>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Navigate to the Configuration &gt;&gt; Account Management &gt;&gt; User Accounts page.</t>
    </r>
    <r>
      <rPr>
        <sz val="11"/>
        <color rgb="FF000000"/>
        <rFont val="Calibri"/>
      </rPr>
      <t xml:space="preserve">
</t>
    </r>
    <r>
      <rPr>
        <sz val="11"/>
        <color rgb="FF000000"/>
        <rFont val="Calibri"/>
      </rPr>
      <t>If accounts exist other than the "admin" account, this is a finding.</t>
    </r>
  </si>
  <si>
    <t>V-256079</t>
  </si>
  <si>
    <r>
      <rPr>
        <sz val="11"/>
        <rFont val="Calibri"/>
      </rPr>
      <t>The Riverbed NetProfiler must be configured to authenticate each administrator prior to authorizing privileges based on roles.</t>
    </r>
  </si>
  <si>
    <r>
      <rPr>
        <sz val="11"/>
        <color rgb="FF000000"/>
        <rFont val="Calibri"/>
      </rPr>
      <t>Although all individual admin accounts must be configured on an authentication server, the NetProfiler must be configured to point to a PKI-based authentication server and the NetProfiler roles must be mapped to the authorization attributes on the authentication server.</t>
    </r>
    <r>
      <rPr>
        <sz val="11"/>
        <color rgb="FF000000"/>
        <rFont val="Calibri"/>
      </rPr>
      <t xml:space="preserve">
</t>
    </r>
    <r>
      <rPr>
        <sz val="11"/>
        <color rgb="FF000000"/>
        <rFont val="Calibri"/>
      </rPr>
      <t xml:space="preserve">The following is an example using RADIUS. Refer to the user's guide for instructions for TACACS+ or SAML. </t>
    </r>
    <r>
      <rPr>
        <sz val="11"/>
        <color rgb="FF000000"/>
        <rFont val="Calibri"/>
      </rPr>
      <t xml:space="preserve">
</t>
    </r>
    <r>
      <rPr>
        <sz val="11"/>
        <color rgb="FF000000"/>
        <rFont val="Calibri"/>
      </rPr>
      <t>Users who do not have a NetProfiler or NetExpress account must have both their authentication information (login name, password) and authorization information (user role indicated by the value of the Class attribute or the Cascade-User-Role attribute) specified on the RADIUS server. The values of the RADIUS authorization attributes must be mapped to their corresponding user roles on NetProfiler or NetExpress.</t>
    </r>
    <r>
      <rPr>
        <sz val="11"/>
        <color rgb="FF000000"/>
        <rFont val="Calibri"/>
      </rPr>
      <t xml:space="preserve">
</t>
    </r>
    <r>
      <rPr>
        <sz val="11"/>
        <color rgb="FF000000"/>
        <rFont val="Calibri"/>
      </rPr>
      <t>The values on the RADIUS server and the values on NetProfiler or NetExpress must match for the user to be logged on. To map the NetProfiler or NetExpress user roles to RADIUS authorization attributes:</t>
    </r>
    <r>
      <rPr>
        <sz val="11"/>
        <color rgb="FF000000"/>
        <rFont val="Calibri"/>
      </rPr>
      <t xml:space="preserve">
</t>
    </r>
    <r>
      <rPr>
        <sz val="11"/>
        <color rgb="FF000000"/>
        <rFont val="Calibri"/>
      </rPr>
      <t xml:space="preserve">1. Click "Edit" in the Roles-Attributes Mapping section of the RADIUS tab of the Configuration &gt;&gt; Account Management &gt;&gt; Remote Authentication page. </t>
    </r>
    <r>
      <rPr>
        <sz val="11"/>
        <color rgb="FF000000"/>
        <rFont val="Calibri"/>
      </rPr>
      <t xml:space="preserve">
</t>
    </r>
    <r>
      <rPr>
        <sz val="11"/>
        <color rgb="FF000000"/>
        <rFont val="Calibri"/>
      </rPr>
      <t>2. For the first user role, click "Add new attribute" to display an edit box.</t>
    </r>
    <r>
      <rPr>
        <sz val="11"/>
        <color rgb="FF000000"/>
        <rFont val="Calibri"/>
      </rPr>
      <t xml:space="preserve">
</t>
    </r>
    <r>
      <rPr>
        <sz val="11"/>
        <color rgb="FF000000"/>
        <rFont val="Calibri"/>
      </rPr>
      <t>3. Select the RADIUS authorization attribute (Class or Cascade-User-Role). (If assigning the Restricted user account role, use the Restricted-Filter attribute to limit the account to traffic specified by traffic expressions. Refer to the in-product help system for additional information about Restricted user accounts.)</t>
    </r>
    <r>
      <rPr>
        <sz val="11"/>
        <color rgb="FF000000"/>
        <rFont val="Calibri"/>
      </rPr>
      <t xml:space="preserve">
</t>
    </r>
    <r>
      <rPr>
        <sz val="11"/>
        <color rgb="FF000000"/>
        <rFont val="Calibri"/>
      </rPr>
      <t>4. Enter the value of the attribute that is required for a RADIUS-authorized user to be logged on in this user role.</t>
    </r>
    <r>
      <rPr>
        <sz val="11"/>
        <color rgb="FF000000"/>
        <rFont val="Calibri"/>
      </rPr>
      <t xml:space="preserve">
</t>
    </r>
    <r>
      <rPr>
        <sz val="11"/>
        <color rgb="FF000000"/>
        <rFont val="Calibri"/>
      </rPr>
      <t>5. If applicable, click "Add new attribute" to add another mapping.</t>
    </r>
    <r>
      <rPr>
        <sz val="11"/>
        <color rgb="FF000000"/>
        <rFont val="Calibri"/>
      </rPr>
      <t xml:space="preserve">
</t>
    </r>
    <r>
      <rPr>
        <sz val="11"/>
        <color rgb="FF000000"/>
        <rFont val="Calibri"/>
      </rPr>
      <t>6. Continue with the next user role that is to be authorized by RADIUS.</t>
    </r>
    <r>
      <rPr>
        <sz val="11"/>
        <color rgb="FF000000"/>
        <rFont val="Calibri"/>
      </rPr>
      <t xml:space="preserve">
</t>
    </r>
    <r>
      <rPr>
        <sz val="11"/>
        <color rgb="FF000000"/>
        <rFont val="Calibri"/>
      </rPr>
      <t>7. When the RADIUS authorization attributes have been mapped to their corresponding NetProfiler user roles, click "Save".</t>
    </r>
  </si>
  <si>
    <r>
      <rPr>
        <sz val="11"/>
        <color rgb="FF000000"/>
        <rFont val="Calibri"/>
      </rPr>
      <t>The lack of role-based access control could result in the immediate compromise of and unauthorized access to sensitive information. Additionally, without mapping the PKI certificate to a unique user account, the ability to determine the identities of individuals or assert nonrepudiation is lost.</t>
    </r>
    <r>
      <rPr>
        <sz val="11"/>
        <color rgb="FF000000"/>
        <rFont val="Calibri"/>
      </rPr>
      <t xml:space="preserve">
</t>
    </r>
    <r>
      <rPr>
        <sz val="11"/>
        <color rgb="FF000000"/>
        <rFont val="Calibri"/>
      </rPr>
      <t>Individual accountability mandates that each administrator is uniquely identified. For public key infrastructure (PKI)-based authentication, the device must be configured to map validated certificates to unique user accounts.</t>
    </r>
    <r>
      <rPr>
        <sz val="11"/>
        <color rgb="FF000000"/>
        <rFont val="Calibri"/>
      </rPr>
      <t xml:space="preserve">
</t>
    </r>
    <r>
      <rPr>
        <sz val="11"/>
        <color rgb="FF000000"/>
        <rFont val="Calibri"/>
      </rPr>
      <t>This requirement applies to accounts or roles created and managed on or by the network device.</t>
    </r>
    <r>
      <rPr>
        <sz val="11"/>
        <color rgb="FF000000"/>
        <rFont val="Calibri"/>
      </rPr>
      <t xml:space="preserve">
</t>
    </r>
    <r>
      <rPr>
        <sz val="11"/>
        <color rgb="FF000000"/>
        <rFont val="Calibri"/>
      </rPr>
      <t>Satisfies: SRG-APP-000153-NDM-000249, SRG-APP-000119-NDM-000236, SRG-APP-000120-NDM-000237, SRG-APP-000121-NDM-000238, SRG-APP-000122-NDM-000239, SRG-APP-000123-NDM-000240, SRG-APP-000329-NDM-000287, SRG-APP-000177-NDM-000263, SRG-APP-000033-NDM-000212</t>
    </r>
  </si>
  <si>
    <r>
      <rPr>
        <sz val="11"/>
        <color rgb="FF000000"/>
        <rFont val="Calibri"/>
      </rPr>
      <t xml:space="preserve">Review the site's System Security Plan (SSP) to determine which personnel are assigned to each NetProfiler role. </t>
    </r>
    <r>
      <rPr>
        <sz val="11"/>
        <color rgb="FF000000"/>
        <rFont val="Calibri"/>
      </rPr>
      <t xml:space="preserve">
</t>
    </r>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Go to the Roles-Attributes Mapping section of the RADIUS, TACACS+, or SAML tab of the Configuration &gt;&gt; Account Management &gt;&gt; Remote Authentication page. </t>
    </r>
    <r>
      <rPr>
        <sz val="11"/>
        <color rgb="FF000000"/>
        <rFont val="Calibri"/>
      </rPr>
      <t xml:space="preserve">
</t>
    </r>
    <r>
      <rPr>
        <sz val="11"/>
        <color rgb="FF000000"/>
        <rFont val="Calibri"/>
      </rPr>
      <t>If account roles are not configured, or if the roles assigned do not match the site's SSP, this is a finding.</t>
    </r>
  </si>
  <si>
    <t>V-256080</t>
  </si>
  <si>
    <r>
      <rPr>
        <sz val="11"/>
        <rFont val="Calibri"/>
      </rPr>
      <t>The Riverbed NetProfiler must be configured to enforce a minimum 15-character password length.</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</si>
  <si>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the "Settings" button. </t>
    </r>
    <r>
      <rPr>
        <sz val="11"/>
        <color rgb="FF000000"/>
        <rFont val="Calibri"/>
      </rPr>
      <t xml:space="preserve">
</t>
    </r>
    <r>
      <rPr>
        <sz val="11"/>
        <color rgb="FF000000"/>
        <rFont val="Calibri"/>
      </rPr>
      <t>Under "Password Requirements", change the "Minimum number of characters" to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</si>
  <si>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r>
      <rPr>
        <sz val="11"/>
        <color rgb="FF000000"/>
        <rFont val="Calibri"/>
      </rPr>
      <t xml:space="preserve">
</t>
    </r>
    <r>
      <rPr>
        <sz val="11"/>
        <color rgb="FF000000"/>
        <rFont val="Calibri"/>
      </rPr>
      <t>Satisfies: SRG-APP-000164-NDM-000252, SRG-APP-000170-NDM-000329</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</si>
  <si>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the "Settings" button. </t>
    </r>
    <r>
      <rPr>
        <sz val="11"/>
        <color rgb="FF000000"/>
        <rFont val="Calibri"/>
      </rPr>
      <t xml:space="preserve">
</t>
    </r>
    <r>
      <rPr>
        <sz val="11"/>
        <color rgb="FF000000"/>
        <rFont val="Calibri"/>
      </rPr>
      <t xml:space="preserve">Check under "Password Requirements". </t>
    </r>
    <r>
      <rPr>
        <sz val="11"/>
        <color rgb="FF000000"/>
        <rFont val="Calibri"/>
      </rPr>
      <t xml:space="preserve">
</t>
    </r>
    <r>
      <rPr>
        <sz val="11"/>
        <color rgb="FF000000"/>
        <rFont val="Calibri"/>
      </rPr>
      <t>If "Minimum number of characters" is set not to "15", this is a finding.</t>
    </r>
  </si>
  <si>
    <t>V-256081</t>
  </si>
  <si>
    <r>
      <rPr>
        <sz val="11"/>
        <rFont val="Calibri"/>
      </rPr>
      <t xml:space="preserve">The Riverbed NetProfiler must configure the local account password to </t>
    </r>
    <r>
      <rPr>
        <sz val="11"/>
        <color rgb="FF000000"/>
        <rFont val="Calibri"/>
      </rPr>
      <t>"</t>
    </r>
    <r>
      <rPr>
        <b/>
        <sz val="11"/>
        <color rgb="FF000000"/>
        <rFont val="Calibri"/>
      </rPr>
      <t>require mixed case</t>
    </r>
    <r>
      <rPr>
        <sz val="11"/>
        <color rgb="FF000000"/>
        <rFont val="Calibri"/>
      </rPr>
      <t>"</t>
    </r>
    <r>
      <rPr>
        <sz val="11"/>
        <color rgb="FF000000"/>
        <rFont val="Calibri"/>
      </rPr>
      <t>.</t>
    </r>
  </si>
  <si>
    <r>
      <rPr>
        <sz val="11"/>
        <color rgb="FF000000"/>
        <rFont val="Calibri"/>
      </rPr>
      <t>Require the user password to have at least one uppercase and one lowercase character.</t>
    </r>
    <r>
      <rPr>
        <sz val="11"/>
        <color rgb="FF000000"/>
        <rFont val="Calibri"/>
      </rPr>
      <t xml:space="preserve">
</t>
    </r>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the "Settings" button. </t>
    </r>
    <r>
      <rPr>
        <sz val="11"/>
        <color rgb="FF000000"/>
        <rFont val="Calibri"/>
      </rPr>
      <t xml:space="preserve">
</t>
    </r>
    <r>
      <rPr>
        <sz val="11"/>
        <color rgb="FF000000"/>
        <rFont val="Calibri"/>
      </rPr>
      <t>Under "Password Requirements", select the "Require mixed case" rule.</t>
    </r>
  </si>
  <si>
    <r>
      <rPr>
        <sz val="11"/>
        <color rgb="FF000000"/>
        <rFont val="Calibri"/>
      </rPr>
      <t>Use of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public key infrastructure (PKI) is not available and for the account of last resort and root account.</t>
    </r>
    <r>
      <rPr>
        <sz val="11"/>
        <color rgb="FF000000"/>
        <rFont val="Calibri"/>
      </rPr>
      <t xml:space="preserve">
</t>
    </r>
    <r>
      <rPr>
        <sz val="11"/>
        <color rgb="FF000000"/>
        <rFont val="Calibri"/>
      </rPr>
      <t>Satisfies: SRG-APP-000166-NDM-000254, SRG-APP-000167-NDM-000255</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</si>
  <si>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the "Settings" button. </t>
    </r>
    <r>
      <rPr>
        <sz val="11"/>
        <color rgb="FF000000"/>
        <rFont val="Calibri"/>
      </rPr>
      <t xml:space="preserve">
</t>
    </r>
    <r>
      <rPr>
        <sz val="11"/>
        <color rgb="FF000000"/>
        <rFont val="Calibri"/>
      </rPr>
      <t xml:space="preserve">Check under "Password Requirements". </t>
    </r>
    <r>
      <rPr>
        <sz val="11"/>
        <color rgb="FF000000"/>
        <rFont val="Calibri"/>
      </rPr>
      <t xml:space="preserve">
</t>
    </r>
    <r>
      <rPr>
        <sz val="11"/>
        <color rgb="FF000000"/>
        <rFont val="Calibri"/>
      </rPr>
      <t>If the "Require mixed case" rule is not checked, this is a finding.</t>
    </r>
  </si>
  <si>
    <t>V-256082</t>
  </si>
  <si>
    <r>
      <rPr>
        <sz val="11"/>
        <rFont val="Calibri"/>
      </rPr>
      <t>The Riverbed NetProfiler must require that at least one special character be used.</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</si>
  <si>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the "Settings" button. </t>
    </r>
    <r>
      <rPr>
        <sz val="11"/>
        <color rgb="FF000000"/>
        <rFont val="Calibri"/>
      </rPr>
      <t xml:space="preserve">
</t>
    </r>
    <r>
      <rPr>
        <sz val="11"/>
        <color rgb="FF000000"/>
        <rFont val="Calibri"/>
      </rPr>
      <t>Under "Password Requirements", select the "Require nonalphanumeric characters" rule.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</si>
  <si>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public key infrastructure (PKI) is not available and for the account of last resort and root account.</t>
    </r>
  </si>
  <si>
    <r>
      <rPr>
        <sz val="11"/>
        <color rgb="FF000000"/>
        <rFont val="Calibri"/>
      </rPr>
      <t xml:space="preserve">Go to Administration &gt;&gt; Account Management &gt;&gt; User Accounts. </t>
    </r>
    <r>
      <rPr>
        <sz val="11"/>
        <color rgb="FF000000"/>
        <rFont val="Calibri"/>
      </rPr>
      <t xml:space="preserve">
</t>
    </r>
    <r>
      <rPr>
        <sz val="11"/>
        <color rgb="FF000000"/>
        <rFont val="Calibri"/>
      </rPr>
      <t xml:space="preserve">Click the "Settings" button. </t>
    </r>
    <r>
      <rPr>
        <sz val="11"/>
        <color rgb="FF000000"/>
        <rFont val="Calibri"/>
      </rPr>
      <t xml:space="preserve">
</t>
    </r>
    <r>
      <rPr>
        <sz val="11"/>
        <color rgb="FF000000"/>
        <rFont val="Calibri"/>
      </rPr>
      <t xml:space="preserve">Check under "Password Requirements". </t>
    </r>
    <r>
      <rPr>
        <sz val="11"/>
        <color rgb="FF000000"/>
        <rFont val="Calibri"/>
      </rPr>
      <t xml:space="preserve">
</t>
    </r>
    <r>
      <rPr>
        <sz val="11"/>
        <color rgb="FF000000"/>
        <rFont val="Calibri"/>
      </rPr>
      <t>If the "Require nonalphanumeric characters" rule is not checked, this is a finding.</t>
    </r>
  </si>
  <si>
    <t>V-256084</t>
  </si>
  <si>
    <r>
      <rPr>
        <sz val="11"/>
        <rFont val="Calibri"/>
      </rPr>
      <t>The Riverbed NetProfiler must be configured to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</si>
  <si>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 xml:space="preserve">Go to Configuration &gt;&gt; Appliance Security &gt;&gt; Password Security. </t>
    </r>
    <r>
      <rPr>
        <sz val="11"/>
        <color rgb="FF000000"/>
        <rFont val="Calibri"/>
      </rPr>
      <t xml:space="preserve">
</t>
    </r>
    <r>
      <rPr>
        <sz val="11"/>
        <color rgb="FF000000"/>
        <rFont val="Calibri"/>
      </rPr>
      <t>Under "Inactivity Timeout", check the "Enable Maximum Inactivity Timeout" box and set the timer for 10 minutes.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</si>
  <si>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the device terminates all sessions or network access; it only ends the inactive session and releases the resources associated with that session.</t>
    </r>
  </si>
  <si>
    <r>
      <rPr>
        <sz val="11"/>
        <color rgb="FF000000"/>
        <rFont val="Calibri"/>
      </rPr>
      <t xml:space="preserve">Go to Configuration &gt;&gt; Appliance Security &gt;&gt; Password Security. </t>
    </r>
    <r>
      <rPr>
        <sz val="11"/>
        <color rgb="FF000000"/>
        <rFont val="Calibri"/>
      </rPr>
      <t xml:space="preserve">
</t>
    </r>
    <r>
      <rPr>
        <sz val="11"/>
        <color rgb="FF000000"/>
        <rFont val="Calibri"/>
      </rPr>
      <t xml:space="preserve">Under "Inactivity Timeout", verify the "Enable Maximum Inactivity Timeout" box is checked and the timer is set for 10 minutes. </t>
    </r>
    <r>
      <rPr>
        <sz val="11"/>
        <color rgb="FF000000"/>
        <rFont val="Calibri"/>
      </rPr>
      <t xml:space="preserve">
</t>
    </r>
    <r>
      <rPr>
        <sz val="11"/>
        <color rgb="FF000000"/>
        <rFont val="Calibri"/>
      </rPr>
      <t>If the inactivity timeout is not enabled, and/or the timer is not set to 10 minutes, this is a finding.</t>
    </r>
  </si>
  <si>
    <t>V-256085</t>
  </si>
  <si>
    <r>
      <rPr>
        <sz val="11"/>
        <rFont val="Calibri"/>
      </rPr>
      <t>The Riverbed NetProfiler must be configured to synchronize internal information system clocks using redundant authoritative time sources.</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</si>
  <si>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"Time Configuration", configure the IP address for at least both Server 1 and Server 2. </t>
    </r>
    <r>
      <rPr>
        <sz val="11"/>
        <color rgb="FF000000"/>
        <rFont val="Calibri"/>
      </rPr>
      <t xml:space="preserve">
</t>
    </r>
    <r>
      <rPr>
        <sz val="11"/>
        <color rgb="FF000000"/>
        <rFont val="Calibri"/>
      </rPr>
      <t>Select the type of encryption and configure both the key and index for each of the server entries.</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</si>
  <si>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use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</si>
  <si>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"Time Configuration", verify that at least the IP address for both Server 1 and Server 2 has been configured. </t>
    </r>
    <r>
      <rPr>
        <sz val="11"/>
        <color rgb="FF000000"/>
        <rFont val="Calibri"/>
      </rPr>
      <t xml:space="preserve">
</t>
    </r>
    <r>
      <rPr>
        <sz val="11"/>
        <color rgb="FF000000"/>
        <rFont val="Calibri"/>
      </rPr>
      <t>If redundant time servers have not been configured, this is a finding.</t>
    </r>
  </si>
  <si>
    <t>V-256086</t>
  </si>
  <si>
    <r>
      <rPr>
        <sz val="11"/>
        <rFont val="Calibri"/>
      </rPr>
      <t>The Riverbed NetProfiler must be configured to record time stamps for audit records that can be mapped to Coordinated Universal Time (UTC).</t>
    </r>
  </si>
  <si>
    <r>
      <rPr>
        <sz val="11"/>
        <color rgb="FF000000"/>
        <rFont val="Calibri"/>
      </rPr>
      <t xml:space="preserve">Go to Administration &gt;&gt; General Settings. </t>
    </r>
    <r>
      <rPr>
        <sz val="11"/>
        <color rgb="FF000000"/>
        <rFont val="Calibri"/>
      </rPr>
      <t xml:space="preserve">
</t>
    </r>
    <r>
      <rPr>
        <sz val="11"/>
        <color rgb="FF000000"/>
        <rFont val="Calibri"/>
      </rPr>
      <t>Under "Time Configuration", configure the Time Zone to "UTC".</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</si>
  <si>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UTC, a modern continuation of Greenwich Mean Time (GMT), or local time with an offset from UTC.</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</si>
  <si>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"Time Configuration", verify the Time Zone is set to "UTC". </t>
    </r>
    <r>
      <rPr>
        <sz val="11"/>
        <color rgb="FF000000"/>
        <rFont val="Calibri"/>
      </rPr>
      <t xml:space="preserve">
</t>
    </r>
    <r>
      <rPr>
        <sz val="11"/>
        <color rgb="FF000000"/>
        <rFont val="Calibri"/>
      </rPr>
      <t>If the Time Zone is not "UTC", this is a finding.</t>
    </r>
  </si>
  <si>
    <t>V-256087</t>
  </si>
  <si>
    <r>
      <rPr>
        <sz val="11"/>
        <rFont val="Calibri"/>
      </rPr>
      <t>The Riverbed NetProfiler must be configured to record time stamps for audit records that meet a granularity of one second for a minimum degree of precision.</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</si>
  <si>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"Time Configuration", enable and configure redundant NTP servers. </t>
    </r>
    <r>
      <rPr>
        <sz val="11"/>
        <color rgb="FF000000"/>
        <rFont val="Calibri"/>
      </rPr>
      <t xml:space="preserve">
</t>
    </r>
    <r>
      <rPr>
        <sz val="11"/>
        <color rgb="FF000000"/>
        <rFont val="Calibri"/>
      </rPr>
      <t>This requirement is part of using the NTP protocol.</t>
    </r>
  </si>
  <si>
    <r>
      <rPr>
        <sz val="11"/>
        <color rgb="FF000000"/>
        <rFont val="Calibri"/>
      </rPr>
      <t>Without sufficient granularity of time stamps, it is not possible to adequately determine the chronological order of records. Time stamps generated by the application include date and time. Granularity of time measurements refers to the degree of synchronization between information system clocks and reference clocks.</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</si>
  <si>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"Time Configuration", verify that redundant NTP servers have been configured. </t>
    </r>
    <r>
      <rPr>
        <sz val="11"/>
        <color rgb="FF000000"/>
        <rFont val="Calibri"/>
      </rPr>
      <t xml:space="preserve">
</t>
    </r>
    <r>
      <rPr>
        <sz val="11"/>
        <color rgb="FF000000"/>
        <rFont val="Calibri"/>
      </rPr>
      <t>If NTP is not configured, this is a finding.</t>
    </r>
  </si>
  <si>
    <t>V-256088</t>
  </si>
  <si>
    <r>
      <rPr>
        <sz val="11"/>
        <rFont val="Calibri"/>
      </rPr>
      <t>The Riverbed NetProfiler must be configured to authenticate SNMP messages using a FIPS-validated Keyed-Hash Message Authentication Code (HMAC).</t>
    </r>
  </si>
  <si>
    <r>
      <rPr>
        <sz val="11"/>
        <color rgb="FF000000"/>
        <rFont val="Calibri"/>
      </rPr>
      <t xml:space="preserve">Go to Administration &gt;&gt; Appliance Security &gt;&gt; Security Compliance. </t>
    </r>
    <r>
      <rPr>
        <sz val="11"/>
        <color rgb="FF000000"/>
        <rFont val="Calibri"/>
      </rPr>
      <t xml:space="preserve">
</t>
    </r>
    <r>
      <rPr>
        <sz val="11"/>
        <color rgb="FF000000"/>
        <rFont val="Calibri"/>
      </rPr>
      <t>Under "Operational Modes", enable "Strict Security Mode".</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</si>
  <si>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apply the requirement only to those limited number (and type) of devices that truly need to support this capability.</t>
    </r>
  </si>
  <si>
    <r>
      <rPr>
        <sz val="11"/>
        <color rgb="FF000000"/>
        <rFont val="Calibri"/>
      </rPr>
      <t xml:space="preserve">Go to Administration &gt;&gt; Appliance Security &gt;&gt; Security Compliance. </t>
    </r>
    <r>
      <rPr>
        <sz val="11"/>
        <color rgb="FF000000"/>
        <rFont val="Calibri"/>
      </rPr>
      <t xml:space="preserve">
</t>
    </r>
    <r>
      <rPr>
        <sz val="11"/>
        <color rgb="FF000000"/>
        <rFont val="Calibri"/>
      </rPr>
      <t xml:space="preserve">Under "Operational Modes", verify "Strict Security Mode" is enabled. </t>
    </r>
    <r>
      <rPr>
        <sz val="11"/>
        <color rgb="FF000000"/>
        <rFont val="Calibri"/>
      </rPr>
      <t xml:space="preserve">
</t>
    </r>
    <r>
      <rPr>
        <sz val="11"/>
        <color rgb="FF000000"/>
        <rFont val="Calibri"/>
      </rPr>
      <t>If it is not enabled, this is a finding.</t>
    </r>
  </si>
  <si>
    <t>V-256089</t>
  </si>
  <si>
    <r>
      <rPr>
        <sz val="11"/>
        <rFont val="Calibri"/>
      </rPr>
      <t>The Riverbed NetProfiler must be configured to authenticate Network Time Protocol (NTP) sources using authentication that is cryptographically based.</t>
    </r>
  </si>
  <si>
    <r>
      <rPr>
        <sz val="11"/>
        <color rgb="FF000000"/>
        <rFont val="Calibri"/>
      </rPr>
      <t xml:space="preserve">Go to Administration &gt;&gt; General Settings. </t>
    </r>
    <r>
      <rPr>
        <sz val="11"/>
        <color rgb="FF000000"/>
        <rFont val="Calibri"/>
      </rPr>
      <t xml:space="preserve">
</t>
    </r>
    <r>
      <rPr>
        <sz val="11"/>
        <color rgb="FF000000"/>
        <rFont val="Calibri"/>
      </rPr>
      <t>Under "Time Configuration", change the "Encryption" for the NTP Servers to "SHA-1", and under the Key and Index columns, enter the value that corresponds to each NTP server.</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</si>
  <si>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</si>
  <si>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"Time Configuration", verify the "Encryption" for the NTP servers is set to "SHA-1" and the Key and Index columns have a value that corresponds to each NTP server. </t>
    </r>
    <r>
      <rPr>
        <sz val="11"/>
        <color rgb="FF000000"/>
        <rFont val="Calibri"/>
      </rPr>
      <t xml:space="preserve">
</t>
    </r>
    <r>
      <rPr>
        <sz val="11"/>
        <color rgb="FF000000"/>
        <rFont val="Calibri"/>
      </rPr>
      <t>If SHA-1 is not configured for the NTP servers, this is a finding.</t>
    </r>
  </si>
  <si>
    <t>V-256090</t>
  </si>
  <si>
    <r>
      <rPr>
        <sz val="11"/>
        <rFont val="Calibri"/>
      </rPr>
      <t>The Riverbed NetProfiler must be configured to implement cryptographic mechanisms using a FIPS 140-2/140-3 validated algorithm to protect the confidentiality and integrity of all cryptographic functions.</t>
    </r>
  </si>
  <si>
    <r>
      <rPr>
        <sz val="11"/>
        <color rgb="FF000000"/>
        <rFont val="Calibri"/>
      </rPr>
      <t xml:space="preserve">Go to Administration &gt;&gt; Appliance Security &gt;&gt; Security Compliance. </t>
    </r>
    <r>
      <rPr>
        <sz val="11"/>
        <color rgb="FF000000"/>
        <rFont val="Calibri"/>
      </rPr>
      <t xml:space="preserve">
</t>
    </r>
    <r>
      <rPr>
        <sz val="11"/>
        <color rgb="FF000000"/>
        <rFont val="Calibri"/>
      </rPr>
      <t>Under "Operational Modes", enable "FIPS 140-2 Compatible Cryptography".</t>
    </r>
    <r>
      <rPr>
        <sz val="11"/>
        <color rgb="FF000000"/>
        <rFont val="Calibri"/>
      </rPr>
      <t xml:space="preserve">
</t>
    </r>
    <r>
      <rPr>
        <sz val="11"/>
        <color rgb="FF000000"/>
        <rFont val="Calibri"/>
      </rPr>
      <t>NOTE: Configuring FIPS mode is the required DOD configuration. However, the severity of this requirement can be decreased to a CAT III if the alternative manual configuration is used to configure individual protocols because this allows non-FIPS validated algorithms to be used for some functions.</t>
    </r>
  </si>
  <si>
    <r>
      <rPr>
        <sz val="11"/>
        <color rgb="FF000000"/>
        <rFont val="Calibri"/>
      </rPr>
      <t>If unsecured protocols (lacking cryptographic mechanisms) are used for sessions, the contents of those sessions will be susceptible to eavesdropping, potentially putting sensitive data (including administrator passwords) at risk of compromise and allowing hijacking of maintenance sessions.</t>
    </r>
    <r>
      <rPr>
        <sz val="11"/>
        <color rgb="FF000000"/>
        <rFont val="Calibri"/>
      </rPr>
      <t xml:space="preserve">
</t>
    </r>
    <r>
      <rPr>
        <sz val="11"/>
        <color rgb="FF000000"/>
        <rFont val="Calibri"/>
      </rPr>
      <t>Network devices using encryption are required to use FIPS-compliant mechanisms for authenticating to cryptographic modules.</t>
    </r>
    <r>
      <rPr>
        <sz val="11"/>
        <color rgb="FF000000"/>
        <rFont val="Calibri"/>
      </rPr>
      <t xml:space="preserve">
</t>
    </r>
    <r>
      <rPr>
        <sz val="11"/>
        <color rgb="FF000000"/>
        <rFont val="Calibri"/>
      </rPr>
      <t>FIPS 140-2/140-3 is the current standard for validating that mechanisms used to access cryptographic modules use authentication that meets DOD requirements. However, authentication algorithms must configure security processes to use only FIPS-approved and NIST-recommended authentication algorithms.</t>
    </r>
    <r>
      <rPr>
        <sz val="11"/>
        <color rgb="FF000000"/>
        <rFont val="Calibri"/>
      </rPr>
      <t xml:space="preserve">
</t>
    </r>
    <r>
      <rPr>
        <sz val="11"/>
        <color rgb="FF000000"/>
        <rFont val="Calibri"/>
      </rPr>
      <t>Currently, HMAC is the only FIPS-validated algorithm for generating and verifying message/data authentication codes in accordance with FIPS 198-1. Products that are FIPS 140-2/140-3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All protocols (e.g., SNMPv3, SSHv2, NTP, HTTPS, HMAC, password authentication, remote communications, password encryption, random number/session ID generation, and other protocols and cryptograph applications/functions that require server/client authentication) are to be FIPS 140-2/140-3 validated. Where SSH is used, the SSHv2 protocol suite is required because it includes Layer 7 protocols such as SCP and SFTP, which can be used for secure file transfers.</t>
    </r>
    <r>
      <rPr>
        <sz val="11"/>
        <color rgb="FF000000"/>
        <rFont val="Calibri"/>
      </rPr>
      <t xml:space="preserve">
</t>
    </r>
    <r>
      <rPr>
        <sz val="11"/>
        <color rgb="FF000000"/>
        <rFont val="Calibri"/>
      </rPr>
      <t>Satisfies: SRG-APP-000412-NDM-000331, SRG-APP-000156-NDM-000250, SRG-APP-000171-NDM-000258, SRG-APP-000172-NDM-000259, SRG-APP-000179-NDM-000265, SRG-APP-000224-NDM-000270, SRG-APP-000411-NDM-000330</t>
    </r>
  </si>
  <si>
    <r>
      <rPr>
        <sz val="11"/>
        <color rgb="FF000000"/>
        <rFont val="Calibri"/>
      </rPr>
      <t xml:space="preserve">Go to Administration &gt;&gt; Appliance Security &gt;&gt; Security Compliance. </t>
    </r>
    <r>
      <rPr>
        <sz val="11"/>
        <color rgb="FF000000"/>
        <rFont val="Calibri"/>
      </rPr>
      <t xml:space="preserve">
</t>
    </r>
    <r>
      <rPr>
        <sz val="11"/>
        <color rgb="FF000000"/>
        <rFont val="Calibri"/>
      </rPr>
      <t xml:space="preserve">Check under "Operational Modes". </t>
    </r>
    <r>
      <rPr>
        <sz val="11"/>
        <color rgb="FF000000"/>
        <rFont val="Calibri"/>
      </rPr>
      <t xml:space="preserve">
</t>
    </r>
    <r>
      <rPr>
        <sz val="11"/>
        <color rgb="FF000000"/>
        <rFont val="Calibri"/>
      </rPr>
      <t>If "FIPS 140-2 Compatible Cryptography" is not enabled, this is a finding.</t>
    </r>
  </si>
  <si>
    <t>V-256091</t>
  </si>
  <si>
    <r>
      <rPr>
        <sz val="11"/>
        <rFont val="Calibri"/>
      </rPr>
      <t>The Riverbed NetProfiler must be configured to protect against known types of denial-of-service (DOS) attacks by restricting web and SSH access to the appliance.</t>
    </r>
  </si>
  <si>
    <r>
      <rPr>
        <sz val="11"/>
        <color rgb="FF000000"/>
        <rFont val="Calibri"/>
      </rPr>
      <t xml:space="preserve">Go to configuration &gt;&gt; Appliance Security &gt;&gt; Password Security. </t>
    </r>
    <r>
      <rPr>
        <sz val="11"/>
        <color rgb="FF000000"/>
        <rFont val="Calibri"/>
      </rPr>
      <t xml:space="preserve">
</t>
    </r>
    <r>
      <rPr>
        <sz val="11"/>
        <color rgb="FF000000"/>
        <rFont val="Calibri"/>
      </rPr>
      <t>Under Access &gt;&gt; Remote Access, select the "Restrict Web access to" radio button and the "Restrict SSH access to" radio button, and fill the corresponding boxes with the authorized range of IP addresses.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</si>
  <si>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</si>
  <si>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 xml:space="preserve">Go to configuration &gt;&gt; Appliance Security &gt;&gt; Password Security. </t>
    </r>
    <r>
      <rPr>
        <sz val="11"/>
        <color rgb="FF000000"/>
        <rFont val="Calibri"/>
      </rPr>
      <t xml:space="preserve">
</t>
    </r>
    <r>
      <rPr>
        <sz val="11"/>
        <color rgb="FF000000"/>
        <rFont val="Calibri"/>
      </rPr>
      <t xml:space="preserve">Under Access &gt;&gt; Remote Access, verify the "Restrict Web access to" radio button and the "Restrict SSH access to" radio button are selected, and the boxes contain the authorized range of IP addresses. </t>
    </r>
    <r>
      <rPr>
        <sz val="11"/>
        <color rgb="FF000000"/>
        <rFont val="Calibri"/>
      </rPr>
      <t xml:space="preserve">
</t>
    </r>
    <r>
      <rPr>
        <sz val="11"/>
        <color rgb="FF000000"/>
        <rFont val="Calibri"/>
      </rPr>
      <t>If this is not set, this is a finding.</t>
    </r>
  </si>
  <si>
    <t>V-256092</t>
  </si>
  <si>
    <r>
      <rPr>
        <sz val="11"/>
        <rFont val="Calibri"/>
      </rPr>
      <t>The Riverbed NetProfiler must be configured to use redundant Syslog servers that are configured on a different system than the NetProfiler appliance.</t>
    </r>
  </si>
  <si>
    <r>
      <rPr>
        <sz val="11"/>
        <color rgb="FF000000"/>
        <rFont val="Calibri"/>
      </rPr>
      <t xml:space="preserve">Go to Administration &gt;&gt; General Settings. </t>
    </r>
    <r>
      <rPr>
        <sz val="11"/>
        <color rgb="FF000000"/>
        <rFont val="Calibri"/>
      </rPr>
      <t xml:space="preserve">
</t>
    </r>
    <r>
      <rPr>
        <sz val="11"/>
        <color rgb="FF000000"/>
        <rFont val="Calibri"/>
      </rPr>
      <t xml:space="preserve">Configure the entry for Server 1 Host. </t>
    </r>
    <r>
      <rPr>
        <sz val="11"/>
        <color rgb="FF000000"/>
        <rFont val="Calibri"/>
      </rPr>
      <t xml:space="preserve">
</t>
    </r>
    <r>
      <rPr>
        <sz val="11"/>
        <color rgb="FF000000"/>
        <rFont val="Calibri"/>
      </rPr>
      <t xml:space="preserve">Configure the entry for Server 2 Host. </t>
    </r>
    <r>
      <rPr>
        <sz val="11"/>
        <color rgb="FF000000"/>
        <rFont val="Calibri"/>
      </rPr>
      <t xml:space="preserve">
</t>
    </r>
    <r>
      <rPr>
        <sz val="11"/>
        <color rgb="FF000000"/>
        <rFont val="Calibri"/>
      </rPr>
      <t>Check "Audit Trail" and "Events" for each configured server.</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</si>
  <si>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</si>
  <si>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Go to Administration &gt;&gt; General Settings. </t>
    </r>
    <r>
      <rPr>
        <sz val="11"/>
        <color rgb="FF000000"/>
        <rFont val="Calibri"/>
      </rPr>
      <t xml:space="preserve">
</t>
    </r>
    <r>
      <rPr>
        <sz val="11"/>
        <color rgb="FF000000"/>
        <rFont val="Calibri"/>
      </rPr>
      <t xml:space="preserve">Under "Syslog", verify the entries for Server 1 Host and Server 2 Host are configured. </t>
    </r>
    <r>
      <rPr>
        <sz val="11"/>
        <color rgb="FF000000"/>
        <rFont val="Calibri"/>
      </rPr>
      <t xml:space="preserve">
</t>
    </r>
    <r>
      <rPr>
        <sz val="11"/>
        <color rgb="FF000000"/>
        <rFont val="Calibri"/>
      </rPr>
      <t xml:space="preserve">Verify "Audit Trail" and "Events" are selected for each Syslog server. </t>
    </r>
    <r>
      <rPr>
        <sz val="11"/>
        <color rgb="FF000000"/>
        <rFont val="Calibri"/>
      </rPr>
      <t xml:space="preserve">
</t>
    </r>
    <r>
      <rPr>
        <sz val="11"/>
        <color rgb="FF000000"/>
        <rFont val="Calibri"/>
      </rPr>
      <t>If this is not true, this is a finding.</t>
    </r>
  </si>
  <si>
    <t>V-256093</t>
  </si>
  <si>
    <r>
      <rPr>
        <sz val="11"/>
        <rFont val="Calibri"/>
      </rPr>
      <t>The Riverbed NetProfiler must be configured to use an authentication server to authenticate users prior to granting administrative access.</t>
    </r>
  </si>
  <si>
    <r>
      <rPr>
        <sz val="11"/>
        <color rgb="FF000000"/>
        <rFont val="Calibri"/>
      </rPr>
      <t>This requirement does not apply to the local account of last resort or system accounts.</t>
    </r>
    <r>
      <rPr>
        <sz val="11"/>
        <color rgb="FF000000"/>
        <rFont val="Calibri"/>
      </rPr>
      <t xml:space="preserve">
</t>
    </r>
    <r>
      <rPr>
        <sz val="11"/>
        <color rgb="FF000000"/>
        <rFont val="Calibri"/>
      </rPr>
      <t xml:space="preserve">Go to Administration &gt;&gt; Account Management &gt;&gt; Remote Authentication. </t>
    </r>
    <r>
      <rPr>
        <sz val="11"/>
        <color rgb="FF000000"/>
        <rFont val="Calibri"/>
      </rPr>
      <t xml:space="preserve">
</t>
    </r>
    <r>
      <rPr>
        <sz val="11"/>
        <color rgb="FF000000"/>
        <rFont val="Calibri"/>
      </rPr>
      <t>Configure and enable RADIUS, TACACS+, or SAML 2.0.</t>
    </r>
    <r>
      <rPr>
        <sz val="11"/>
        <color rgb="FF000000"/>
        <rFont val="Calibri"/>
      </rPr>
      <t xml:space="preserve">
</t>
    </r>
    <r>
      <rPr>
        <sz val="11"/>
        <color rgb="FF000000"/>
        <rFont val="Calibri"/>
      </rPr>
      <t>The following is an example using RADIUS. Refer to the user's guide for instructions for TACACS+ or SAML.</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</si>
  <si>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</si>
  <si>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 xml:space="preserve">Go to Administration &gt;&gt; Account Management &gt;&gt; Remote Authentication. </t>
    </r>
    <r>
      <rPr>
        <sz val="11"/>
        <color rgb="FF000000"/>
        <rFont val="Calibri"/>
      </rPr>
      <t xml:space="preserve">
</t>
    </r>
    <r>
      <rPr>
        <sz val="11"/>
        <color rgb="FF000000"/>
        <rFont val="Calibri"/>
      </rPr>
      <t xml:space="preserve">Verify that RADIUS, TACACS+, or SAML 2.0 are enabled and configured. </t>
    </r>
    <r>
      <rPr>
        <sz val="11"/>
        <color rgb="FF000000"/>
        <rFont val="Calibri"/>
      </rPr>
      <t xml:space="preserve">
</t>
    </r>
    <r>
      <rPr>
        <sz val="11"/>
        <color rgb="FF000000"/>
        <rFont val="Calibri"/>
      </rPr>
      <t>If this is not true, this is a finding.</t>
    </r>
  </si>
  <si>
    <t>V-256094</t>
  </si>
  <si>
    <r>
      <rPr>
        <sz val="11"/>
        <rFont val="Calibri"/>
      </rPr>
      <t>The Riverbed NetProfiler must be configured to obtain its public key certificates from an appropriate certificate policy through an approved service provider.</t>
    </r>
  </si>
  <si>
    <r>
      <rPr>
        <sz val="11"/>
        <color rgb="FF000000"/>
        <rFont val="Calibri"/>
      </rPr>
      <t xml:space="preserve">Go to Configuration &gt;&gt; Appliance Security &gt;&gt; Encryption Key Management. </t>
    </r>
    <r>
      <rPr>
        <sz val="11"/>
        <color rgb="FF000000"/>
        <rFont val="Calibri"/>
      </rPr>
      <t xml:space="preserve">
</t>
    </r>
    <r>
      <rPr>
        <sz val="11"/>
        <color rgb="FF000000"/>
        <rFont val="Calibri"/>
      </rPr>
      <t xml:space="preserve">Under the "Local Credentials" tab, look for the "Apache SSL certificate". </t>
    </r>
    <r>
      <rPr>
        <sz val="11"/>
        <color rgb="FF000000"/>
        <rFont val="Calibri"/>
      </rPr>
      <t xml:space="preserve">
</t>
    </r>
    <r>
      <rPr>
        <sz val="11"/>
        <color rgb="FF000000"/>
        <rFont val="Calibri"/>
      </rPr>
      <t xml:space="preserve">Under the "Action" column, click the drop-down menu and select "Change Key/Cert". </t>
    </r>
    <r>
      <rPr>
        <sz val="11"/>
        <color rgb="FF000000"/>
        <rFont val="Calibri"/>
      </rPr>
      <t xml:space="preserve">
</t>
    </r>
    <r>
      <rPr>
        <sz val="11"/>
        <color rgb="FF000000"/>
        <rFont val="Calibri"/>
      </rPr>
      <t xml:space="preserve">Paste the private key and certificate in PEM format and click "Save". </t>
    </r>
    <r>
      <rPr>
        <sz val="11"/>
        <color rgb="FF000000"/>
        <rFont val="Calibri"/>
      </rPr>
      <t xml:space="preserve">
</t>
    </r>
    <r>
      <rPr>
        <sz val="11"/>
        <color rgb="FF000000"/>
        <rFont val="Calibri"/>
      </rPr>
      <t>Restart the web browser to avoid connection errors.</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</si>
  <si>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</si>
  <si>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 xml:space="preserve">Go to Configuration &gt;&gt; Appliance Security &gt;&gt; Encryption Key Management. </t>
    </r>
    <r>
      <rPr>
        <sz val="11"/>
        <color rgb="FF000000"/>
        <rFont val="Calibri"/>
      </rPr>
      <t xml:space="preserve">
</t>
    </r>
    <r>
      <rPr>
        <sz val="11"/>
        <color rgb="FF000000"/>
        <rFont val="Calibri"/>
      </rPr>
      <t xml:space="preserve">Under the "Local Credentials" tab, look for the "Apache SSL certificate". </t>
    </r>
    <r>
      <rPr>
        <sz val="11"/>
        <color rgb="FF000000"/>
        <rFont val="Calibri"/>
      </rPr>
      <t xml:space="preserve">
</t>
    </r>
    <r>
      <rPr>
        <sz val="11"/>
        <color rgb="FF000000"/>
        <rFont val="Calibri"/>
      </rPr>
      <t xml:space="preserve">Under the "Action" column, click the drop-down menu and select "View Certificate". </t>
    </r>
    <r>
      <rPr>
        <sz val="11"/>
        <color rgb="FF000000"/>
        <rFont val="Calibri"/>
      </rPr>
      <t xml:space="preserve">
</t>
    </r>
    <r>
      <rPr>
        <sz val="11"/>
        <color rgb="FF000000"/>
        <rFont val="Calibri"/>
      </rPr>
      <t xml:space="preserve">Verify the Privacy Enhanced Mail (PEM) format for the certificate and key match the certification authority-provided certificate and the certificate is signed by a DOD-approved certificate authority. </t>
    </r>
    <r>
      <rPr>
        <sz val="11"/>
        <color rgb="FF000000"/>
        <rFont val="Calibri"/>
      </rPr>
      <t xml:space="preserve">
</t>
    </r>
    <r>
      <rPr>
        <sz val="11"/>
        <color rgb="FF000000"/>
        <rFont val="Calibri"/>
      </rPr>
      <t>If this is not true, this is a finding.</t>
    </r>
  </si>
  <si>
    <t>V-256095</t>
  </si>
  <si>
    <r>
      <rPr>
        <sz val="11"/>
        <rFont val="Calibri"/>
      </rPr>
      <t>The Riverbed NetProfiler must be configured to run an operating system release that is currently supported by the vendor.</t>
    </r>
  </si>
  <si>
    <r>
      <rPr>
        <sz val="11"/>
        <color rgb="FF000000"/>
        <rFont val="Calibri"/>
      </rPr>
      <t xml:space="preserve">Check the vendor's website (support.riverbed.com) to verify the current version installed on the NetProfiler appliance is supported. </t>
    </r>
    <r>
      <rPr>
        <sz val="11"/>
        <color rgb="FF000000"/>
        <rFont val="Calibri"/>
      </rPr>
      <t xml:space="preserve">
</t>
    </r>
    <r>
      <rPr>
        <sz val="11"/>
        <color rgb="FF000000"/>
        <rFont val="Calibri"/>
      </rPr>
      <t xml:space="preserve">Go to System &gt;&gt; Update. </t>
    </r>
    <r>
      <rPr>
        <sz val="11"/>
        <color rgb="FF000000"/>
        <rFont val="Calibri"/>
      </rPr>
      <t xml:space="preserve">
</t>
    </r>
    <r>
      <rPr>
        <sz val="11"/>
        <color rgb="FF000000"/>
        <rFont val="Calibri"/>
      </rPr>
      <t>Under "Add a different update version", select the" Update File:" radio button, click "Browse", find the update downloaded from a DOD authorized source, and select "Update Now".</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</si>
  <si>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</si>
  <si>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 xml:space="preserve">Go to System &gt;&gt; Update. </t>
    </r>
    <r>
      <rPr>
        <sz val="11"/>
        <color rgb="FF000000"/>
        <rFont val="Calibri"/>
      </rPr>
      <t xml:space="preserve">
</t>
    </r>
    <r>
      <rPr>
        <sz val="11"/>
        <color rgb="FF000000"/>
        <rFont val="Calibri"/>
      </rPr>
      <t xml:space="preserve">Verify the current version is higher than 10.0.0 and currently supported by the vendor by checking the vendor's website (support.riverbed.com). </t>
    </r>
    <r>
      <rPr>
        <sz val="11"/>
        <color rgb="FF000000"/>
        <rFont val="Calibri"/>
      </rPr>
      <t xml:space="preserve">
</t>
    </r>
    <r>
      <rPr>
        <sz val="11"/>
        <color rgb="FF000000"/>
        <rFont val="Calibri"/>
      </rPr>
      <t>If this is not true, this is a finding.</t>
    </r>
  </si>
  <si>
    <t>V-256096</t>
  </si>
  <si>
    <r>
      <rPr>
        <sz val="11"/>
        <rFont val="Calibri"/>
      </rPr>
      <t>The Riverbed NetProfiler must be configured to conduct backups of system-level information and system documentation, including security-related documentation, when changes occur or weekly, whichever is sooner.</t>
    </r>
  </si>
  <si>
    <r>
      <rPr>
        <sz val="11"/>
        <color rgb="FF000000"/>
        <rFont val="Calibri"/>
      </rPr>
      <t>Manually back up via the configuration periodically in accordance with the SSP.</t>
    </r>
    <r>
      <rPr>
        <sz val="11"/>
        <color rgb="FF000000"/>
        <rFont val="Calibri"/>
      </rPr>
      <t xml:space="preserve">
</t>
    </r>
    <r>
      <rPr>
        <sz val="11"/>
        <color rgb="FF000000"/>
        <rFont val="Calibri"/>
      </rPr>
      <t xml:space="preserve">Go to System &gt;&gt; Backup. </t>
    </r>
    <r>
      <rPr>
        <sz val="11"/>
        <color rgb="FF000000"/>
        <rFont val="Calibri"/>
      </rPr>
      <t xml:space="preserve">
</t>
    </r>
    <r>
      <rPr>
        <sz val="11"/>
        <color rgb="FF000000"/>
        <rFont val="Calibri"/>
      </rPr>
      <t>Enter details about what information must be backed up, where it is backed up, and who is notified when the backup is completed.</t>
    </r>
    <r>
      <rPr>
        <sz val="11"/>
        <color rgb="FF000000"/>
        <rFont val="Calibri"/>
      </rPr>
      <t xml:space="preserve">
</t>
    </r>
    <r>
      <rPr>
        <sz val="11"/>
        <color rgb="FF000000"/>
        <rFont val="Calibri"/>
      </rPr>
      <t>Click "Run Backup".</t>
    </r>
  </si>
  <si>
    <r>
      <rPr>
        <sz val="11"/>
        <color rgb="FF000000"/>
        <rFont val="Calibri"/>
      </rPr>
      <t>System-level information includes default and customized settings and security attributes, including access control lists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denial-of-service condition is possible for all who use this critical network component.</t>
    </r>
    <r>
      <rPr>
        <sz val="11"/>
        <color rgb="FF000000"/>
        <rFont val="Calibri"/>
      </rPr>
      <t xml:space="preserve">
</t>
    </r>
    <r>
      <rPr>
        <sz val="11"/>
        <color rgb="FF000000"/>
        <rFont val="Calibri"/>
      </rPr>
      <t xml:space="preserve">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 </t>
    </r>
    <r>
      <rPr>
        <sz val="11"/>
        <color rgb="FF000000"/>
        <rFont val="Calibri"/>
      </rPr>
      <t xml:space="preserve">
</t>
    </r>
    <r>
      <rPr>
        <sz val="11"/>
        <color rgb="FF000000"/>
        <rFont val="Calibri"/>
      </rPr>
      <t>The backup feature securely copies traffic and configuration information to a specified backup system. NetProfiler cannot be configured to automatically run backups, but backups can be configured and run manually via the Backup page. Manually back up the system periodically in accordance with the site System Security Plan (SSP). NetExpress packet logs and index files are not backed up. Additionally, capture jobs are not restored if the backup and restore operations are performed from a physical NetExpress to a virtual edition or vice versa. The NetProfiler uses the SSH public key to connect to a backup server for running backups.</t>
    </r>
    <r>
      <rPr>
        <sz val="11"/>
        <color rgb="FF000000"/>
        <rFont val="Calibri"/>
      </rPr>
      <t xml:space="preserve">
</t>
    </r>
    <r>
      <rPr>
        <sz val="11"/>
        <color rgb="FF000000"/>
        <rFont val="Calibri"/>
      </rPr>
      <t>Satisfies: SRG-APP-000516-NDM-000340, SRG-APP-000516-NDM-000341</t>
    </r>
  </si>
  <si>
    <r>
      <rPr>
        <sz val="11"/>
        <color rgb="FF000000"/>
        <rFont val="Calibri"/>
      </rPr>
      <t xml:space="preserve">Review the SSP to determine the site's network device backup policy. </t>
    </r>
    <r>
      <rPr>
        <sz val="11"/>
        <color rgb="FF000000"/>
        <rFont val="Calibri"/>
      </rPr>
      <t xml:space="preserve">
</t>
    </r>
    <r>
      <rPr>
        <sz val="11"/>
        <color rgb="FF000000"/>
        <rFont val="Calibri"/>
      </rPr>
      <t>Check the NetProfiler backup log to verify regular backups are being performed.</t>
    </r>
    <r>
      <rPr>
        <sz val="11"/>
        <color rgb="FF000000"/>
        <rFont val="Calibri"/>
      </rPr>
      <t xml:space="preserve">
</t>
    </r>
    <r>
      <rPr>
        <sz val="11"/>
        <color rgb="FF000000"/>
        <rFont val="Calibri"/>
      </rPr>
      <t>Go to System &gt;&gt; Backup.</t>
    </r>
    <r>
      <rPr>
        <sz val="11"/>
        <color rgb="FF000000"/>
        <rFont val="Calibri"/>
      </rPr>
      <t xml:space="preserve">
</t>
    </r>
    <r>
      <rPr>
        <sz val="11"/>
        <color rgb="FF000000"/>
        <rFont val="Calibri"/>
      </rPr>
      <t>View if there is a recent backup.</t>
    </r>
    <r>
      <rPr>
        <sz val="11"/>
        <color rgb="FF000000"/>
        <rFont val="Calibri"/>
      </rPr>
      <t xml:space="preserve">
</t>
    </r>
    <r>
      <rPr>
        <sz val="11"/>
        <color rgb="FF000000"/>
        <rFont val="Calibri"/>
      </rPr>
      <t>If the site does not conduct backups of system-level information contained in the information system when changes occur, this is a finding.</t>
    </r>
  </si>
  <si>
    <t>V-256097</t>
  </si>
  <si>
    <r>
      <rPr>
        <sz val="11"/>
        <rFont val="Calibri"/>
      </rPr>
      <t>The network device must terminate shared/group account credentials when members leave the group.</t>
    </r>
  </si>
  <si>
    <r>
      <rPr>
        <sz val="11"/>
        <color rgb="FF000000"/>
        <rFont val="Calibri"/>
      </rPr>
      <t>Change the account of last resort to a new password when administrators who know the credential leave the organization. Document this process in the SSP.</t>
    </r>
    <r>
      <rPr>
        <sz val="11"/>
        <color rgb="FF000000"/>
        <rFont val="Calibri"/>
      </rPr>
      <t xml:space="preserve">
</t>
    </r>
    <r>
      <rPr>
        <sz val="11"/>
        <color rgb="FF000000"/>
        <rFont val="Calibri"/>
      </rPr>
      <t>Set the password for the account of last resort and/or root as needed based on what the person departing had access to.</t>
    </r>
    <r>
      <rPr>
        <sz val="11"/>
        <color rgb="FF000000"/>
        <rFont val="Calibri"/>
      </rPr>
      <t xml:space="preserve">
</t>
    </r>
    <r>
      <rPr>
        <sz val="11"/>
        <color rgb="FF000000"/>
        <rFont val="Calibri"/>
      </rPr>
      <t>Change default system shell account passwords as required:</t>
    </r>
    <r>
      <rPr>
        <sz val="11"/>
        <color rgb="FF000000"/>
        <rFont val="Calibri"/>
      </rPr>
      <t xml:space="preserve">
</t>
    </r>
    <r>
      <rPr>
        <sz val="11"/>
        <color rgb="FF000000"/>
        <rFont val="Calibri"/>
      </rPr>
      <t>Go to Configuration &gt;&gt; Appliance Security &gt;&gt; Security Compliance page Accounts section to change or disable the following passwords.</t>
    </r>
    <r>
      <rPr>
        <sz val="11"/>
        <color rgb="FF000000"/>
        <rFont val="Calibri"/>
      </rPr>
      <t xml:space="preserve">
</t>
    </r>
    <r>
      <rPr>
        <sz val="11"/>
        <color rgb="FF000000"/>
        <rFont val="Calibri"/>
      </rPr>
      <t>root - Accessible only through SSH from other modules in an Enterprise NetProfiler. This has shell access from the console if login is enabled. Change to implement a DOD-compliant password. Securely store and protect the password.</t>
    </r>
    <r>
      <rPr>
        <sz val="11"/>
        <color rgb="FF000000"/>
        <rFont val="Calibri"/>
      </rPr>
      <t xml:space="preserve">
</t>
    </r>
    <r>
      <rPr>
        <sz val="11"/>
        <color rgb="FF000000"/>
        <rFont val="Calibri"/>
      </rPr>
      <t>admin - Accessible only through the console port. This is for initial setup only with no shell access. Recommend use as account of last resort; however, login may be disabled only if another account of last resort is configured. Change to implement a DOD-compliant password. Securely store and protect the password. The following system account must be configured to comply with this requirement.</t>
    </r>
    <r>
      <rPr>
        <sz val="11"/>
        <color rgb="FF000000"/>
        <rFont val="Calibri"/>
      </rPr>
      <t xml:space="preserve">
</t>
    </r>
    <r>
      <rPr>
        <sz val="11"/>
        <color rgb="FF000000"/>
        <rFont val="Calibri"/>
      </rPr>
      <t>mazu - Accessible through SSH; this has shell access unless disabled. Disable the password (DOD preferred) or change to implement a DOD-compliant password. Securely store and protect the password.</t>
    </r>
  </si>
  <si>
    <r>
      <rPr>
        <sz val="11"/>
        <color rgb="FF000000"/>
        <rFont val="Calibri"/>
      </rPr>
      <t xml:space="preserve">A shared/group account credential is a shared form of authentication that allows multiple individuals to access the network device using a single account. If shared/group account credentials are not terminated when individuals leave the group, the user that left the group can still gain access even though they are no longer authorized. </t>
    </r>
    <r>
      <rPr>
        <sz val="11"/>
        <color rgb="FF000000"/>
        <rFont val="Calibri"/>
      </rPr>
      <t xml:space="preserve">
</t>
    </r>
    <r>
      <rPr>
        <sz val="11"/>
        <color rgb="FF000000"/>
        <rFont val="Calibri"/>
      </rPr>
      <t>There may also be instances when specific user actions need to be performed on the network device without unique administrator identification or authentication. Examples of credentials include passwords and group membership certificates.</t>
    </r>
    <r>
      <rPr>
        <sz val="11"/>
        <color rgb="FF000000"/>
        <rFont val="Calibri"/>
      </rPr>
      <t xml:space="preserve">
</t>
    </r>
    <r>
      <rPr>
        <sz val="11"/>
        <color rgb="FF000000"/>
        <rFont val="Calibri"/>
      </rPr>
      <t>The “mazu” account is the local Linux OS account created and used by the NetProfiler and Flow Gateway application for ownership of application, configuration, and data files stored on the appliance. Operations such as changing appliance settings and running reports on a cluster, as well as using backup/restore functionality rely on the existence of the “mazu” user. The account is required for proper operation of the solution. However, the ability to login to this account can be disabled on the Security Compliance page, as well as firewall rules can be used to restrict the remote access.</t>
    </r>
  </si>
  <si>
    <r>
      <rPr>
        <sz val="11"/>
        <color rgb="FF000000"/>
        <rFont val="Calibri"/>
      </rPr>
      <t>Review the site's System Security Plan (SSP) to verify the password for the account of last resort and/or the root account are changed when a system administrator with knowledge of the password leaves or no longer has a need to know/access.</t>
    </r>
    <r>
      <rPr>
        <sz val="11"/>
        <color rgb="FF000000"/>
        <rFont val="Calibri"/>
      </rPr>
      <t xml:space="preserve">
</t>
    </r>
    <r>
      <rPr>
        <sz val="11"/>
        <color rgb="FF000000"/>
        <rFont val="Calibri"/>
      </rPr>
      <t>If the credentials for the account of last resort are not changed when administrators who know the credential leave the organization,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</si>
  <si>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</si>
  <si>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</si>
  <si>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</si>
  <si>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</si>
  <si>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</si>
  <si>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</si>
  <si>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</si>
  <si>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</si>
  <si>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</si>
  <si>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</si>
  <si>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</si>
  <si>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</si>
  <si>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</si>
  <si>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</si>
  <si>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</si>
  <si>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</si>
  <si>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</si>
  <si>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</si>
  <si>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</si>
  <si>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</si>
  <si>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</si>
  <si>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</si>
  <si>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</si>
  <si>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</si>
  <si>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</si>
  <si>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</si>
  <si>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</si>
  <si>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</si>
  <si>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</si>
  <si>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Riverbed NetProfiler Security Technical Implementation Guide V2R1</t>
  </si>
  <si>
    <t>Developed By:</t>
  </si>
  <si>
    <t>Riverbed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</si>
  <si>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</si>
  <si>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25</t>
    </r>
  </si>
  <si>
    <t>Download Url:</t>
  </si>
  <si>
    <t>https://www.cyber.mil/stigs</t>
  </si>
  <si>
    <t>Guide Overview:</t>
  </si>
  <si>
    <r>
      <rPr>
        <sz val="11"/>
        <color rgb="FF000000"/>
        <rFont val="Calibri"/>
      </rPr>
      <t>The Riverbed NetProfiler Security Technical Implementation Guide (STIG) provides security policy and technical configuration requirements for the use of the Riverbed SteelCentral NetProfiler appliances in the Department of Defense (DOD).</t>
    </r>
    <r>
      <rPr>
        <sz val="11"/>
        <color rgb="FF000000"/>
        <rFont val="Calibri"/>
      </rPr>
      <t xml:space="preserve">
</t>
    </r>
    <r>
      <rPr>
        <sz val="11"/>
        <color rgb="FF000000"/>
        <rFont val="Calibri"/>
      </rPr>
      <t>The NetProfiler appliance provides network performance monitoring, network flow analytics, and centralized reporting tools. This product can provide continuous visibility into the performance and behavior of endpoints, applications, and users on the network, depending on which data flows and network monitoring devices it is configured to receive data flows from. Each appliance collects information from a variety of sources, analyzes network behavior, and reports current and historical network usage. It also alerts to significant changes in the behavior of the network or individual elements of the network.</t>
    </r>
    <r>
      <rPr>
        <sz val="11"/>
        <color rgb="FF000000"/>
        <rFont val="Calibri"/>
      </rPr>
      <t xml:space="preserve">
</t>
    </r>
    <r>
      <rPr>
        <sz val="11"/>
        <color rgb="FF000000"/>
        <rFont val="Calibri"/>
      </rPr>
      <t>The Riverbed NetProfiler STIG covers only the device management functions. Requirements for configuring the reporting, traffic analysis, or workflow configuration functions should be specified in the site’s System Security Plan (SSP) and configuration documentation.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</si>
  <si>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</si>
  <si>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</si>
  <si>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</si>
  <si>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</si>
  <si>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</si>
  <si>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</si>
  <si>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</si>
  <si>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</si>
  <si>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</si>
  <si>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</si>
  <si>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</si>
  <si>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</si>
  <si>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</si>
  <si>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</si>
  <si>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</si>
  <si>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</si>
  <si>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</si>
  <si>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</si>
  <si>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</si>
  <si>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</si>
  <si>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</si>
  <si>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</si>
  <si>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Riverbed NetProfiler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</si>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</sst>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60F-485B-B92C-489CF091B47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60F-485B-B92C-489CF091B47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25</c:v>
                </c:pt>
              </c:numCache>
            </c:numRef>
          </c:val>
          <c:extLst>
            <c:ext xmlns:c16="http://schemas.microsoft.com/office/drawing/2014/chart" uri="{C3380CC4-5D6E-409C-BE32-E72D297353CC}">
              <c16:uniqueId val="{00000002-060F-485B-B92C-489CF091B47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B03-4A8F-ABC7-3BD1F351AF2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B03-4A8F-ABC7-3BD1F351AF2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25</c:v>
                </c:pt>
              </c:numCache>
            </c:numRef>
          </c:val>
          <c:extLst>
            <c:ext xmlns:c16="http://schemas.microsoft.com/office/drawing/2014/chart" uri="{C3380CC4-5D6E-409C-BE32-E72D297353CC}">
              <c16:uniqueId val="{00000002-9B03-4A8F-ABC7-3BD1F351AF2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3AE-456E-9501-5C05A30E61C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3AE-456E-9501-5C05A30E61C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6</c:v>
                </c:pt>
                <c:pt idx="1">
                  <c:v>17</c:v>
                </c:pt>
                <c:pt idx="2">
                  <c:v>2</c:v>
                </c:pt>
              </c:numCache>
            </c:numRef>
          </c:val>
          <c:extLst>
            <c:ext xmlns:c16="http://schemas.microsoft.com/office/drawing/2014/chart" uri="{C3380CC4-5D6E-409C-BE32-E72D297353CC}">
              <c16:uniqueId val="{00000002-33AE-456E-9501-5C05A30E61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0F3-45F3-BF3B-46A1AE54E5A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0F3-45F3-BF3B-46A1AE54E5A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25</c:v>
                </c:pt>
              </c:numCache>
            </c:numRef>
          </c:val>
          <c:extLst>
            <c:ext xmlns:c16="http://schemas.microsoft.com/office/drawing/2014/chart" uri="{C3380CC4-5D6E-409C-BE32-E72D297353CC}">
              <c16:uniqueId val="{00000002-C0F3-45F3-BF3B-46A1AE54E5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A7E-4B0C-A7D7-E99F81B62FE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A7E-4B0C-A7D7-E99F81B62FE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25</c:v>
                </c:pt>
              </c:numCache>
            </c:numRef>
          </c:val>
          <c:extLst>
            <c:ext xmlns:c16="http://schemas.microsoft.com/office/drawing/2014/chart" uri="{C3380CC4-5D6E-409C-BE32-E72D297353CC}">
              <c16:uniqueId val="{00000002-FA7E-4B0C-A7D7-E99F81B62F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4B3-4314-86E3-954DB2B91B3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4B3-4314-86E3-954DB2B91B3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4B3-4314-86E3-954DB2B91B3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4B3-4314-86E3-954DB2B91B3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F4C-4B43-86DB-5E366C370D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52zp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j14u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1iqz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i0mv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t5bf5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uwe1u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kbarj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6">
  <autoFilter ref="A1:M2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146</v>
      </c>
    </row>
    <row r="3" spans="2:3" ht="15" customHeight="1" x14ac:dyDescent="0.35"/>
    <row r="4" spans="2:3" ht="58" x14ac:dyDescent="0.35">
      <c r="B4" s="18" t="s">
        <v>147</v>
      </c>
      <c r="C4" s="19" t="s">
        <v>148</v>
      </c>
    </row>
    <row r="5" spans="2:3" x14ac:dyDescent="0.35">
      <c r="C5" s="19" t="s">
        <v>149</v>
      </c>
    </row>
    <row r="6" spans="2:3" x14ac:dyDescent="0.35">
      <c r="C6" s="16" t="s">
        <v>150</v>
      </c>
    </row>
    <row r="7" spans="2:3" ht="10" customHeight="1" x14ac:dyDescent="0.35"/>
    <row r="8" spans="2:3" ht="232" x14ac:dyDescent="0.35">
      <c r="B8" s="20" t="s">
        <v>151</v>
      </c>
      <c r="C8" s="19" t="s">
        <v>152</v>
      </c>
    </row>
    <row r="9" spans="2:3" ht="10" customHeight="1" x14ac:dyDescent="0.35"/>
    <row r="10" spans="2:3" ht="35" customHeight="1" x14ac:dyDescent="0.35">
      <c r="B10" s="20" t="s">
        <v>153</v>
      </c>
      <c r="C10" s="19" t="s">
        <v>154</v>
      </c>
    </row>
    <row r="11" spans="2:3" ht="75" customHeight="1" x14ac:dyDescent="0.35">
      <c r="B11" s="16" t="s">
        <v>19</v>
      </c>
      <c r="C11" s="19" t="s">
        <v>155</v>
      </c>
    </row>
    <row r="12" spans="2:3" ht="47" customHeight="1" x14ac:dyDescent="0.35">
      <c r="B12" s="16" t="s">
        <v>19</v>
      </c>
      <c r="C12" s="19" t="s">
        <v>156</v>
      </c>
    </row>
    <row r="13" spans="2:3" ht="35" customHeight="1" x14ac:dyDescent="0.35">
      <c r="B13" s="16" t="s">
        <v>19</v>
      </c>
      <c r="C13" s="19" t="s">
        <v>157</v>
      </c>
    </row>
    <row r="14" spans="2:3" ht="32" customHeight="1" x14ac:dyDescent="0.35">
      <c r="B14" s="16" t="s">
        <v>19</v>
      </c>
      <c r="C14" s="19" t="s">
        <v>158</v>
      </c>
    </row>
    <row r="15" spans="2:3" ht="30" customHeight="1" x14ac:dyDescent="0.35">
      <c r="B15" s="16" t="s">
        <v>19</v>
      </c>
      <c r="C15" s="19" t="s">
        <v>159</v>
      </c>
    </row>
    <row r="16" spans="2:3" ht="10" customHeight="1" x14ac:dyDescent="0.35"/>
    <row r="17" spans="1:3" ht="145" customHeight="1" x14ac:dyDescent="0.35">
      <c r="B17" s="20" t="s">
        <v>160</v>
      </c>
      <c r="C17" s="19" t="s">
        <v>161</v>
      </c>
    </row>
    <row r="18" spans="1:3" ht="10" customHeight="1" x14ac:dyDescent="0.35"/>
    <row r="19" spans="1:3" ht="3" customHeight="1" x14ac:dyDescent="0.35">
      <c r="B19" s="21"/>
      <c r="C19" s="21"/>
    </row>
    <row r="20" spans="1:3" ht="12" customHeight="1" x14ac:dyDescent="0.35"/>
    <row r="21" spans="1:3" ht="35" customHeight="1" x14ac:dyDescent="0.35">
      <c r="A21" s="23"/>
      <c r="B21" s="24" t="s">
        <v>162</v>
      </c>
      <c r="C21" s="25" t="s">
        <v>163</v>
      </c>
    </row>
    <row r="22" spans="1:3" ht="18" customHeight="1" x14ac:dyDescent="0.35">
      <c r="A22" s="23"/>
      <c r="B22" s="23" t="s">
        <v>19</v>
      </c>
      <c r="C22" s="25" t="s">
        <v>164</v>
      </c>
    </row>
    <row r="23" spans="1:3" ht="18" customHeight="1" x14ac:dyDescent="0.35">
      <c r="A23" s="23"/>
      <c r="B23" s="23" t="s">
        <v>19</v>
      </c>
      <c r="C23" s="25" t="s">
        <v>165</v>
      </c>
    </row>
    <row r="24" spans="1:3" ht="18" customHeight="1" x14ac:dyDescent="0.35">
      <c r="A24" s="23"/>
      <c r="B24" s="23" t="s">
        <v>19</v>
      </c>
      <c r="C24" s="25" t="s">
        <v>166</v>
      </c>
    </row>
    <row r="25" spans="1:3" ht="18" customHeight="1" x14ac:dyDescent="0.35">
      <c r="A25" s="23"/>
      <c r="B25" s="23" t="s">
        <v>19</v>
      </c>
      <c r="C25" s="25" t="s">
        <v>167</v>
      </c>
    </row>
    <row r="26" spans="1:3" ht="18" customHeight="1" x14ac:dyDescent="0.35">
      <c r="A26" s="23"/>
      <c r="B26" s="23" t="s">
        <v>19</v>
      </c>
      <c r="C26" s="25" t="s">
        <v>168</v>
      </c>
    </row>
    <row r="27" spans="1:3" ht="18" customHeight="1" x14ac:dyDescent="0.35">
      <c r="A27" s="23"/>
      <c r="B27" s="23" t="s">
        <v>19</v>
      </c>
      <c r="C27" s="25" t="s">
        <v>169</v>
      </c>
    </row>
    <row r="28" spans="1:3" ht="18" customHeight="1" x14ac:dyDescent="0.35">
      <c r="A28" s="23"/>
      <c r="B28" s="23" t="s">
        <v>19</v>
      </c>
      <c r="C28" s="25" t="s">
        <v>170</v>
      </c>
    </row>
    <row r="29" spans="1:3" ht="18" customHeight="1" x14ac:dyDescent="0.35">
      <c r="A29" s="23"/>
      <c r="B29" s="23" t="s">
        <v>19</v>
      </c>
      <c r="C29" s="25" t="s">
        <v>171</v>
      </c>
    </row>
    <row r="30" spans="1:3" ht="44" customHeight="1" x14ac:dyDescent="0.35">
      <c r="A30" s="23"/>
      <c r="B30" s="23" t="s">
        <v>19</v>
      </c>
      <c r="C30" s="26" t="s">
        <v>172</v>
      </c>
    </row>
    <row r="31" spans="1:3" ht="10" customHeight="1" x14ac:dyDescent="0.35"/>
    <row r="32" spans="1:3" ht="3" customHeight="1" x14ac:dyDescent="0.35">
      <c r="B32" s="21"/>
      <c r="C32" s="21"/>
    </row>
    <row r="33" spans="2:3" ht="12" customHeight="1" x14ac:dyDescent="0.35"/>
    <row r="34" spans="2:3" ht="24" customHeight="1" x14ac:dyDescent="0.35">
      <c r="B34" s="27" t="s">
        <v>173</v>
      </c>
      <c r="C34" s="28" t="s">
        <v>174</v>
      </c>
    </row>
    <row r="35" spans="2:3" ht="18.5" x14ac:dyDescent="0.35">
      <c r="B35" s="27" t="s">
        <v>175</v>
      </c>
      <c r="C35" s="29" t="s">
        <v>176</v>
      </c>
    </row>
    <row r="36" spans="2:3" ht="27" customHeight="1" x14ac:dyDescent="0.35">
      <c r="B36" s="30" t="s">
        <v>177</v>
      </c>
      <c r="C36" s="22" t="s">
        <v>178</v>
      </c>
    </row>
    <row r="37" spans="2:3" x14ac:dyDescent="0.35">
      <c r="B37" s="27" t="s">
        <v>179</v>
      </c>
      <c r="C37" s="31" t="s">
        <v>180</v>
      </c>
    </row>
    <row r="38" spans="2:3" ht="10" customHeight="1" x14ac:dyDescent="0.35"/>
    <row r="39" spans="2:3" ht="217.5" x14ac:dyDescent="0.35">
      <c r="B39" s="27" t="s">
        <v>181</v>
      </c>
      <c r="C39" s="32" t="s">
        <v>182</v>
      </c>
    </row>
    <row r="40" spans="2:3" ht="10" customHeight="1" x14ac:dyDescent="0.35"/>
    <row r="41" spans="2:3" ht="43.5" x14ac:dyDescent="0.35">
      <c r="B41" s="27" t="s">
        <v>183</v>
      </c>
      <c r="C41" s="19" t="s">
        <v>184</v>
      </c>
    </row>
    <row r="42" spans="2:3" ht="10" customHeight="1" x14ac:dyDescent="0.35"/>
    <row r="43" spans="2:3" ht="15.5" x14ac:dyDescent="0.35">
      <c r="C43" s="33" t="s">
        <v>25</v>
      </c>
    </row>
    <row r="44" spans="2:3" ht="29" x14ac:dyDescent="0.35">
      <c r="C44" s="19" t="s">
        <v>185</v>
      </c>
    </row>
    <row r="45" spans="2:3" ht="10" customHeight="1" x14ac:dyDescent="0.35"/>
    <row r="46" spans="2:3" ht="15.5" x14ac:dyDescent="0.35">
      <c r="C46" s="34" t="s">
        <v>31</v>
      </c>
    </row>
    <row r="47" spans="2:3" ht="29" x14ac:dyDescent="0.35">
      <c r="C47" s="19" t="s">
        <v>186</v>
      </c>
    </row>
    <row r="48" spans="2:3" ht="10" customHeight="1" x14ac:dyDescent="0.35"/>
    <row r="49" spans="2:3" ht="15.5" x14ac:dyDescent="0.35">
      <c r="C49" s="35" t="s">
        <v>15</v>
      </c>
    </row>
    <row r="50" spans="2:3" ht="29" x14ac:dyDescent="0.35">
      <c r="C50" s="19" t="s">
        <v>187</v>
      </c>
    </row>
    <row r="51" spans="2:3" ht="10" customHeight="1" x14ac:dyDescent="0.35"/>
    <row r="52" spans="2:3" ht="3" customHeight="1" x14ac:dyDescent="0.35">
      <c r="B52" s="21"/>
      <c r="C52" s="21"/>
    </row>
    <row r="53" spans="2:3" ht="12" customHeight="1" x14ac:dyDescent="0.35"/>
    <row r="54" spans="2:3" ht="130.5" x14ac:dyDescent="0.35">
      <c r="B54" s="18" t="s">
        <v>188</v>
      </c>
      <c r="C54" s="19" t="s">
        <v>189</v>
      </c>
    </row>
    <row r="55" spans="2:3" ht="6" customHeight="1" x14ac:dyDescent="0.35"/>
    <row r="56" spans="2:3" ht="217.5" x14ac:dyDescent="0.35">
      <c r="C56" s="19" t="s">
        <v>190</v>
      </c>
    </row>
    <row r="57" spans="2:3" ht="6" customHeight="1" x14ac:dyDescent="0.35"/>
    <row r="58" spans="2:3" ht="43.5" x14ac:dyDescent="0.35">
      <c r="C58" s="19" t="s">
        <v>191</v>
      </c>
    </row>
    <row r="59" spans="2:3" ht="10" customHeight="1" x14ac:dyDescent="0.35"/>
    <row r="60" spans="2:3" ht="3" customHeight="1" x14ac:dyDescent="0.35">
      <c r="B60" s="21"/>
      <c r="C60" s="21"/>
    </row>
    <row r="61" spans="2:3" ht="12" customHeight="1" x14ac:dyDescent="0.35"/>
    <row r="62" spans="2:3" ht="145" x14ac:dyDescent="0.35">
      <c r="B62" s="18" t="s">
        <v>192</v>
      </c>
      <c r="C62" s="19" t="s">
        <v>193</v>
      </c>
    </row>
    <row r="63" spans="2:3" ht="6" customHeight="1" x14ac:dyDescent="0.35"/>
    <row r="64" spans="2:3" ht="203" x14ac:dyDescent="0.35">
      <c r="C64" s="19" t="s">
        <v>194</v>
      </c>
    </row>
    <row r="65" spans="2:3" ht="6" customHeight="1" x14ac:dyDescent="0.35"/>
    <row r="66" spans="2:3" ht="43.5" x14ac:dyDescent="0.35">
      <c r="C66" s="19" t="s">
        <v>195</v>
      </c>
    </row>
    <row r="67" spans="2:3" ht="10" customHeight="1" x14ac:dyDescent="0.35"/>
    <row r="68" spans="2:3" ht="3" customHeight="1" x14ac:dyDescent="0.35">
      <c r="B68" s="21"/>
      <c r="C68" s="21"/>
    </row>
    <row r="69" spans="2:3" ht="12" customHeight="1" x14ac:dyDescent="0.35"/>
    <row r="70" spans="2:3" ht="101.5" x14ac:dyDescent="0.35">
      <c r="B70" s="18" t="s">
        <v>196</v>
      </c>
      <c r="C70" s="19" t="s">
        <v>197</v>
      </c>
    </row>
    <row r="71" spans="2:3" ht="6" customHeight="1" x14ac:dyDescent="0.35"/>
    <row r="72" spans="2:3" ht="145" x14ac:dyDescent="0.35">
      <c r="C72" s="19" t="s">
        <v>198</v>
      </c>
    </row>
    <row r="73" spans="2:3" ht="6" customHeight="1" x14ac:dyDescent="0.35"/>
    <row r="74" spans="2:3" ht="43.5" x14ac:dyDescent="0.35">
      <c r="C74" s="19" t="s">
        <v>199</v>
      </c>
    </row>
    <row r="78" spans="2:3" ht="32" customHeight="1" x14ac:dyDescent="0.35">
      <c r="B78" s="78" t="s">
        <v>145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200</v>
      </c>
      <c r="C2" s="80"/>
      <c r="D2" s="80"/>
      <c r="E2" s="80"/>
      <c r="F2" s="80"/>
      <c r="G2" s="80"/>
      <c r="H2" s="80"/>
      <c r="I2" s="80"/>
    </row>
    <row r="4" spans="2:15" ht="18.5" x14ac:dyDescent="0.45">
      <c r="B4" s="37" t="s">
        <v>201</v>
      </c>
    </row>
    <row r="5" spans="2:15" x14ac:dyDescent="0.35">
      <c r="B5" s="39" t="s">
        <v>19</v>
      </c>
      <c r="C5" s="39" t="s">
        <v>202</v>
      </c>
      <c r="D5" s="39" t="s">
        <v>203</v>
      </c>
      <c r="F5" s="81" t="s">
        <v>204</v>
      </c>
      <c r="G5" s="81"/>
      <c r="H5" s="81"/>
      <c r="I5" s="82" t="s">
        <v>205</v>
      </c>
      <c r="J5" s="82"/>
      <c r="K5" s="82"/>
      <c r="L5" s="82"/>
      <c r="M5" s="82"/>
      <c r="N5" s="82"/>
      <c r="O5" s="82"/>
    </row>
    <row r="6" spans="2:15" x14ac:dyDescent="0.35">
      <c r="B6" s="45" t="s">
        <v>206</v>
      </c>
      <c r="C6" s="46">
        <v>25</v>
      </c>
      <c r="D6" s="47" t="s">
        <v>19</v>
      </c>
      <c r="F6" s="81" t="s">
        <v>207</v>
      </c>
      <c r="G6" s="81"/>
      <c r="H6" s="81"/>
      <c r="I6" s="83" t="s">
        <v>208</v>
      </c>
      <c r="J6" s="83"/>
      <c r="K6" s="83"/>
      <c r="L6" s="83"/>
      <c r="M6" s="83"/>
      <c r="N6" s="83"/>
      <c r="O6" s="83"/>
    </row>
    <row r="7" spans="2:15" x14ac:dyDescent="0.35">
      <c r="B7" s="48" t="s">
        <v>209</v>
      </c>
      <c r="C7" s="49">
        <f>C6-C8-C9</f>
        <v>25</v>
      </c>
      <c r="D7" s="50">
        <f>IF(C6&gt;0,C7/C6,0)</f>
        <v>1</v>
      </c>
      <c r="F7" s="81" t="s">
        <v>210</v>
      </c>
      <c r="G7" s="81"/>
      <c r="H7" s="81"/>
      <c r="I7" s="83" t="s">
        <v>208</v>
      </c>
      <c r="J7" s="83"/>
      <c r="K7" s="83"/>
      <c r="L7" s="83"/>
      <c r="M7" s="83"/>
      <c r="N7" s="83"/>
      <c r="O7" s="83"/>
    </row>
    <row r="8" spans="2:15" x14ac:dyDescent="0.35">
      <c r="B8" s="41" t="s">
        <v>211</v>
      </c>
      <c r="C8" s="42">
        <f>COUNTIF('Recommendations'!G:G,"Risk Accepted")</f>
        <v>0</v>
      </c>
      <c r="D8" s="43">
        <f>IF(C6&gt;0,C8/C6,0)</f>
        <v>0</v>
      </c>
      <c r="F8" s="81" t="s">
        <v>212</v>
      </c>
      <c r="G8" s="81"/>
      <c r="H8" s="81"/>
      <c r="I8" s="83" t="s">
        <v>208</v>
      </c>
      <c r="J8" s="83"/>
      <c r="K8" s="83"/>
      <c r="L8" s="83"/>
      <c r="M8" s="83"/>
      <c r="N8" s="83"/>
      <c r="O8" s="83"/>
    </row>
    <row r="9" spans="2:15" x14ac:dyDescent="0.35">
      <c r="B9" s="41" t="s">
        <v>213</v>
      </c>
      <c r="C9" s="42">
        <f>COUNTIF('Recommendations'!G:G,"N/A")</f>
        <v>0</v>
      </c>
      <c r="D9" s="43">
        <f>IF(C6&gt;0,C9/C6,0)</f>
        <v>0</v>
      </c>
      <c r="F9" s="81" t="s">
        <v>214</v>
      </c>
      <c r="G9" s="81"/>
      <c r="H9" s="81"/>
      <c r="I9" s="83" t="s">
        <v>208</v>
      </c>
      <c r="J9" s="83"/>
      <c r="K9" s="83"/>
      <c r="L9" s="83"/>
      <c r="M9" s="83"/>
      <c r="N9" s="83"/>
      <c r="O9" s="83"/>
    </row>
    <row r="12" spans="2:15" ht="18.5" x14ac:dyDescent="0.45">
      <c r="B12" s="37" t="s">
        <v>215</v>
      </c>
    </row>
    <row r="14" spans="2:15" x14ac:dyDescent="0.35">
      <c r="B14" s="51" t="s">
        <v>216</v>
      </c>
    </row>
    <row r="15" spans="2:15" x14ac:dyDescent="0.35">
      <c r="B15" s="39" t="s">
        <v>19</v>
      </c>
      <c r="C15" s="39" t="s">
        <v>217</v>
      </c>
      <c r="D15" s="39" t="s">
        <v>218</v>
      </c>
      <c r="E15" s="39" t="s">
        <v>219</v>
      </c>
      <c r="F15" s="39" t="s">
        <v>220</v>
      </c>
    </row>
    <row r="16" spans="2:15" x14ac:dyDescent="0.35">
      <c r="B16" s="41" t="s">
        <v>221</v>
      </c>
      <c r="C16" s="42">
        <f>COUNTIF('Recommendations'!L:L,"Resolved")</f>
        <v>0</v>
      </c>
      <c r="D16" s="42">
        <f>COUNTIF('Recommendations'!L:L,"Testing")</f>
        <v>0</v>
      </c>
      <c r="E16" s="42">
        <f>COUNTIF('Recommendations'!L:L,"Outstanding")</f>
        <v>25</v>
      </c>
      <c r="F16" s="42">
        <f>SUM(C16:E16)</f>
        <v>25</v>
      </c>
    </row>
    <row r="18" spans="2:6" x14ac:dyDescent="0.35">
      <c r="B18" s="51" t="s">
        <v>222</v>
      </c>
    </row>
    <row r="19" spans="2:6" x14ac:dyDescent="0.35">
      <c r="B19" s="52" t="s">
        <v>19</v>
      </c>
      <c r="C19" s="52" t="s">
        <v>217</v>
      </c>
      <c r="D19" s="52" t="s">
        <v>218</v>
      </c>
      <c r="E19" s="52" t="s">
        <v>219</v>
      </c>
      <c r="F19" s="52" t="s">
        <v>19</v>
      </c>
    </row>
    <row r="20" spans="2:6" x14ac:dyDescent="0.35">
      <c r="B20" s="41" t="s">
        <v>221</v>
      </c>
      <c r="C20" s="43">
        <f>IF(F16&gt;0, C16/F16, 0)</f>
        <v>0</v>
      </c>
      <c r="D20" s="43">
        <f>IF(F16&gt;0, D16/F16, 0)</f>
        <v>0</v>
      </c>
      <c r="E20" s="43">
        <f>IF(F16&gt;0, E16/F16, 0)</f>
        <v>1</v>
      </c>
      <c r="F20" s="44" t="s">
        <v>19</v>
      </c>
    </row>
    <row r="25" spans="2:6" ht="18.5" x14ac:dyDescent="0.45">
      <c r="B25" s="37" t="s">
        <v>223</v>
      </c>
    </row>
    <row r="27" spans="2:6" x14ac:dyDescent="0.35">
      <c r="B27" s="51" t="s">
        <v>216</v>
      </c>
    </row>
    <row r="28" spans="2:6" x14ac:dyDescent="0.35">
      <c r="B28" s="39" t="s">
        <v>5</v>
      </c>
      <c r="C28" s="39" t="s">
        <v>217</v>
      </c>
      <c r="D28" s="39" t="s">
        <v>218</v>
      </c>
      <c r="E28" s="39" t="s">
        <v>219</v>
      </c>
      <c r="F28" s="39" t="s">
        <v>220</v>
      </c>
    </row>
    <row r="29" spans="2:6" x14ac:dyDescent="0.35">
      <c r="B29" s="41" t="s">
        <v>224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225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226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227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228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25</v>
      </c>
      <c r="F34" s="42">
        <f t="shared" si="0"/>
        <v>25</v>
      </c>
    </row>
    <row r="36" spans="2:6" x14ac:dyDescent="0.35">
      <c r="B36" s="51" t="s">
        <v>222</v>
      </c>
    </row>
    <row r="37" spans="2:6" x14ac:dyDescent="0.35">
      <c r="B37" s="52" t="s">
        <v>5</v>
      </c>
      <c r="C37" s="52" t="s">
        <v>217</v>
      </c>
      <c r="D37" s="52" t="s">
        <v>218</v>
      </c>
      <c r="E37" s="52" t="s">
        <v>219</v>
      </c>
      <c r="F37" s="52" t="s">
        <v>19</v>
      </c>
    </row>
    <row r="38" spans="2:6" x14ac:dyDescent="0.35">
      <c r="B38" s="41" t="s">
        <v>224</v>
      </c>
      <c r="C38" s="43">
        <f t="shared" ref="C38:C43" si="1">IF(F29&gt;0, C29/F29, 0)</f>
        <v>0</v>
      </c>
      <c r="D38" s="43">
        <f t="shared" ref="D38:D43" si="2">IF(F29&gt;0, D29/F29, 0)</f>
        <v>0</v>
      </c>
      <c r="E38" s="43">
        <f t="shared" ref="E38:E43" si="3">IF(F29&gt;0, E29/F29, 0)</f>
        <v>0</v>
      </c>
      <c r="F38" s="44" t="s">
        <v>19</v>
      </c>
    </row>
    <row r="39" spans="2:6" x14ac:dyDescent="0.35">
      <c r="B39" s="41" t="s">
        <v>225</v>
      </c>
      <c r="C39" s="43">
        <f t="shared" si="1"/>
        <v>0</v>
      </c>
      <c r="D39" s="43">
        <f t="shared" si="2"/>
        <v>0</v>
      </c>
      <c r="E39" s="43">
        <f t="shared" si="3"/>
        <v>0</v>
      </c>
      <c r="F39" s="44" t="s">
        <v>19</v>
      </c>
    </row>
    <row r="40" spans="2:6" x14ac:dyDescent="0.35">
      <c r="B40" s="41" t="s">
        <v>226</v>
      </c>
      <c r="C40" s="43">
        <f t="shared" si="1"/>
        <v>0</v>
      </c>
      <c r="D40" s="43">
        <f t="shared" si="2"/>
        <v>0</v>
      </c>
      <c r="E40" s="43">
        <f t="shared" si="3"/>
        <v>0</v>
      </c>
      <c r="F40" s="44" t="s">
        <v>19</v>
      </c>
    </row>
    <row r="41" spans="2:6" x14ac:dyDescent="0.35">
      <c r="B41" s="41" t="s">
        <v>227</v>
      </c>
      <c r="C41" s="43">
        <f t="shared" si="1"/>
        <v>0</v>
      </c>
      <c r="D41" s="43">
        <f t="shared" si="2"/>
        <v>0</v>
      </c>
      <c r="E41" s="43">
        <f t="shared" si="3"/>
        <v>0</v>
      </c>
      <c r="F41" s="44" t="s">
        <v>19</v>
      </c>
    </row>
    <row r="42" spans="2:6" x14ac:dyDescent="0.35">
      <c r="B42" s="41" t="s">
        <v>228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229</v>
      </c>
    </row>
    <row r="50" spans="2:6" x14ac:dyDescent="0.35">
      <c r="B50" s="51" t="s">
        <v>216</v>
      </c>
    </row>
    <row r="51" spans="2:6" x14ac:dyDescent="0.35">
      <c r="B51" s="39" t="s">
        <v>2</v>
      </c>
      <c r="C51" s="39" t="s">
        <v>217</v>
      </c>
      <c r="D51" s="39" t="s">
        <v>218</v>
      </c>
      <c r="E51" s="39" t="s">
        <v>219</v>
      </c>
      <c r="F51" s="39" t="s">
        <v>220</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31</v>
      </c>
      <c r="C53" s="42">
        <f>COUNTIFS('Recommendations'!C:C,"CAT II (Medium)",'Recommendations'!L:L,"=Resolved")</f>
        <v>0</v>
      </c>
      <c r="D53" s="42">
        <f>COUNTIFS('Recommendations'!C:C,"=CAT II (Medium)",'Recommendations'!L:L,"=Testing")</f>
        <v>0</v>
      </c>
      <c r="E53" s="42">
        <f>COUNTIFS('Recommendations'!C:C,"=CAT II (Medium)",'Recommendations'!L:L,"=Outstanding")</f>
        <v>17</v>
      </c>
      <c r="F53" s="42">
        <f>SUM(C53:E53)</f>
        <v>17</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222</v>
      </c>
    </row>
    <row r="57" spans="2:6" x14ac:dyDescent="0.35">
      <c r="B57" s="52" t="s">
        <v>2</v>
      </c>
      <c r="C57" s="52" t="s">
        <v>217</v>
      </c>
      <c r="D57" s="52" t="s">
        <v>218</v>
      </c>
      <c r="E57" s="52" t="s">
        <v>219</v>
      </c>
      <c r="F57" s="52" t="s">
        <v>19</v>
      </c>
    </row>
    <row r="58" spans="2:6" x14ac:dyDescent="0.35">
      <c r="B58" s="41" t="s">
        <v>25</v>
      </c>
      <c r="C58" s="43">
        <f>IF(F52&gt;0, C52/F52, 0)</f>
        <v>0</v>
      </c>
      <c r="D58" s="43">
        <f>IF(F52&gt;0, D52/F52, 0)</f>
        <v>0</v>
      </c>
      <c r="E58" s="43">
        <f>IF(F52&gt;0, E52/F52, 0)</f>
        <v>1</v>
      </c>
      <c r="F58" s="44" t="s">
        <v>19</v>
      </c>
    </row>
    <row r="59" spans="2:6" x14ac:dyDescent="0.35">
      <c r="B59" s="41" t="s">
        <v>31</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230</v>
      </c>
    </row>
    <row r="67" spans="2:6" x14ac:dyDescent="0.35">
      <c r="B67" s="51" t="s">
        <v>216</v>
      </c>
    </row>
    <row r="68" spans="2:6" x14ac:dyDescent="0.35">
      <c r="B68" s="39" t="s">
        <v>3</v>
      </c>
      <c r="C68" s="39" t="s">
        <v>217</v>
      </c>
      <c r="D68" s="39" t="s">
        <v>218</v>
      </c>
      <c r="E68" s="39" t="s">
        <v>219</v>
      </c>
      <c r="F68" s="39" t="s">
        <v>220</v>
      </c>
    </row>
    <row r="69" spans="2:6" x14ac:dyDescent="0.35">
      <c r="B69" s="41" t="s">
        <v>231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232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233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234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25</v>
      </c>
      <c r="F73" s="42">
        <f>SUM(C73:E73)</f>
        <v>25</v>
      </c>
    </row>
    <row r="75" spans="2:6" x14ac:dyDescent="0.35">
      <c r="B75" s="51" t="s">
        <v>222</v>
      </c>
    </row>
    <row r="76" spans="2:6" x14ac:dyDescent="0.35">
      <c r="B76" s="52" t="s">
        <v>3</v>
      </c>
      <c r="C76" s="52" t="s">
        <v>217</v>
      </c>
      <c r="D76" s="52" t="s">
        <v>218</v>
      </c>
      <c r="E76" s="52" t="s">
        <v>219</v>
      </c>
      <c r="F76" s="52" t="s">
        <v>19</v>
      </c>
    </row>
    <row r="77" spans="2:6" x14ac:dyDescent="0.35">
      <c r="B77" s="41" t="s">
        <v>231</v>
      </c>
      <c r="C77" s="43">
        <f>IF(F69&gt;0, C69/F69, 0)</f>
        <v>0</v>
      </c>
      <c r="D77" s="43">
        <f>IF(F69&gt;0, D69/F69, 0)</f>
        <v>0</v>
      </c>
      <c r="E77" s="43">
        <f>IF(F69&gt;0, E69/F69, 0)</f>
        <v>0</v>
      </c>
      <c r="F77" s="44" t="s">
        <v>19</v>
      </c>
    </row>
    <row r="78" spans="2:6" x14ac:dyDescent="0.35">
      <c r="B78" s="41" t="s">
        <v>232</v>
      </c>
      <c r="C78" s="43">
        <f>IF(F70&gt;0, C70/F70, 0)</f>
        <v>0</v>
      </c>
      <c r="D78" s="43">
        <f>IF(F70&gt;0, D70/F70, 0)</f>
        <v>0</v>
      </c>
      <c r="E78" s="43">
        <f>IF(F70&gt;0, E70/F70, 0)</f>
        <v>0</v>
      </c>
      <c r="F78" s="44" t="s">
        <v>19</v>
      </c>
    </row>
    <row r="79" spans="2:6" x14ac:dyDescent="0.35">
      <c r="B79" s="41" t="s">
        <v>233</v>
      </c>
      <c r="C79" s="43">
        <f>IF(F71&gt;0, C71/F71, 0)</f>
        <v>0</v>
      </c>
      <c r="D79" s="43">
        <f>IF(F71&gt;0, D71/F71, 0)</f>
        <v>0</v>
      </c>
      <c r="E79" s="43">
        <f>IF(F71&gt;0, E71/F71, 0)</f>
        <v>0</v>
      </c>
      <c r="F79" s="44" t="s">
        <v>19</v>
      </c>
    </row>
    <row r="80" spans="2:6" x14ac:dyDescent="0.35">
      <c r="B80" s="41" t="s">
        <v>234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235</v>
      </c>
    </row>
    <row r="88" spans="2:6" x14ac:dyDescent="0.35">
      <c r="B88" s="51" t="s">
        <v>216</v>
      </c>
    </row>
    <row r="89" spans="2:6" x14ac:dyDescent="0.35">
      <c r="B89" s="39" t="s">
        <v>236</v>
      </c>
      <c r="C89" s="39" t="s">
        <v>217</v>
      </c>
      <c r="D89" s="39" t="s">
        <v>218</v>
      </c>
      <c r="E89" s="39" t="s">
        <v>219</v>
      </c>
      <c r="F89" s="39" t="s">
        <v>220</v>
      </c>
    </row>
    <row r="90" spans="2:6" x14ac:dyDescent="0.35">
      <c r="B90" s="41" t="s">
        <v>237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238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239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25</v>
      </c>
      <c r="F93" s="42">
        <f>SUM(C93:E93)</f>
        <v>25</v>
      </c>
    </row>
    <row r="95" spans="2:6" x14ac:dyDescent="0.35">
      <c r="B95" s="51" t="s">
        <v>222</v>
      </c>
    </row>
    <row r="96" spans="2:6" x14ac:dyDescent="0.35">
      <c r="B96" s="52" t="s">
        <v>236</v>
      </c>
      <c r="C96" s="52" t="s">
        <v>217</v>
      </c>
      <c r="D96" s="52" t="s">
        <v>218</v>
      </c>
      <c r="E96" s="52" t="s">
        <v>219</v>
      </c>
      <c r="F96" s="52" t="s">
        <v>19</v>
      </c>
    </row>
    <row r="97" spans="2:15" x14ac:dyDescent="0.35">
      <c r="B97" s="41" t="s">
        <v>237</v>
      </c>
      <c r="C97" s="43">
        <f>IF(F90&gt;0, C90/F90, 0)</f>
        <v>0</v>
      </c>
      <c r="D97" s="43">
        <f>IF(F90&gt;0, D90/F90, 0)</f>
        <v>0</v>
      </c>
      <c r="E97" s="43">
        <f>IF(F90&gt;0, E90/F90, 0)</f>
        <v>0</v>
      </c>
      <c r="F97" s="44" t="s">
        <v>19</v>
      </c>
    </row>
    <row r="98" spans="2:15" x14ac:dyDescent="0.35">
      <c r="B98" s="41" t="s">
        <v>238</v>
      </c>
      <c r="C98" s="43">
        <f>IF(F91&gt;0, C91/F91, 0)</f>
        <v>0</v>
      </c>
      <c r="D98" s="43">
        <f>IF(F91&gt;0, D91/F91, 0)</f>
        <v>0</v>
      </c>
      <c r="E98" s="43">
        <f>IF(F91&gt;0, E91/F91, 0)</f>
        <v>0</v>
      </c>
      <c r="F98" s="44" t="s">
        <v>19</v>
      </c>
    </row>
    <row r="99" spans="2:15" x14ac:dyDescent="0.35">
      <c r="B99" s="41" t="s">
        <v>239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240</v>
      </c>
      <c r="J105" s="37" t="s">
        <v>241</v>
      </c>
    </row>
    <row r="106" spans="2:15" x14ac:dyDescent="0.35">
      <c r="B106" s="39" t="s">
        <v>5</v>
      </c>
      <c r="C106" s="84" t="s">
        <v>242</v>
      </c>
      <c r="D106" s="84"/>
      <c r="E106" s="39" t="s">
        <v>209</v>
      </c>
      <c r="F106" s="39" t="s">
        <v>217</v>
      </c>
      <c r="G106" s="84" t="s">
        <v>243</v>
      </c>
      <c r="H106" s="84"/>
      <c r="J106" s="39" t="s">
        <v>5</v>
      </c>
      <c r="K106" s="39" t="s">
        <v>231</v>
      </c>
      <c r="L106" s="39" t="s">
        <v>232</v>
      </c>
      <c r="M106" s="39" t="s">
        <v>233</v>
      </c>
      <c r="N106" s="39" t="s">
        <v>234</v>
      </c>
      <c r="O106" s="39" t="s">
        <v>16</v>
      </c>
    </row>
    <row r="107" spans="2:15" x14ac:dyDescent="0.35">
      <c r="B107" s="45" t="s">
        <v>224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224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225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225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226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226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227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227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228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228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25</v>
      </c>
    </row>
    <row r="119" spans="2:24" ht="21" x14ac:dyDescent="0.5">
      <c r="B119" s="37" t="s">
        <v>244</v>
      </c>
      <c r="P119" s="54" t="s">
        <v>245</v>
      </c>
    </row>
    <row r="121" spans="2:24" ht="60" customHeight="1" x14ac:dyDescent="0.35">
      <c r="B121" s="87" t="s">
        <v>246</v>
      </c>
      <c r="C121" s="80"/>
      <c r="D121" s="80"/>
      <c r="E121" s="80"/>
      <c r="F121" s="80"/>
      <c r="P121" s="87" t="s">
        <v>247</v>
      </c>
      <c r="Q121" s="80"/>
      <c r="R121" s="80"/>
      <c r="S121" s="80"/>
      <c r="T121" s="80"/>
      <c r="U121" s="80"/>
      <c r="V121" s="80"/>
      <c r="W121" s="80"/>
    </row>
    <row r="123" spans="2:24" ht="30" customHeight="1" x14ac:dyDescent="0.35">
      <c r="P123" s="55" t="s">
        <v>248</v>
      </c>
      <c r="Q123" s="56">
        <f>C16</f>
        <v>0</v>
      </c>
      <c r="R123" s="57"/>
      <c r="S123" s="56">
        <f>C69</f>
        <v>0</v>
      </c>
      <c r="T123" s="57"/>
      <c r="U123" s="56">
        <f>C70</f>
        <v>0</v>
      </c>
      <c r="V123" s="57"/>
      <c r="W123" s="56">
        <f>C71</f>
        <v>0</v>
      </c>
      <c r="X123" s="57"/>
    </row>
    <row r="124" spans="2:24" ht="35" customHeight="1" x14ac:dyDescent="0.35">
      <c r="P124" s="58" t="s">
        <v>249</v>
      </c>
      <c r="Q124" s="58" t="s">
        <v>250</v>
      </c>
      <c r="R124" s="58" t="s">
        <v>251</v>
      </c>
      <c r="S124" s="58" t="s">
        <v>252</v>
      </c>
      <c r="T124" s="58" t="s">
        <v>253</v>
      </c>
      <c r="U124" s="58" t="s">
        <v>254</v>
      </c>
      <c r="V124" s="58" t="s">
        <v>255</v>
      </c>
      <c r="W124" s="58" t="s">
        <v>256</v>
      </c>
      <c r="X124" s="58" t="s">
        <v>257</v>
      </c>
    </row>
    <row r="125" spans="2:24" x14ac:dyDescent="0.35">
      <c r="O125" s="59" t="s">
        <v>258</v>
      </c>
      <c r="P125" s="60" t="s">
        <v>259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260</v>
      </c>
      <c r="P160" s="54" t="s">
        <v>261</v>
      </c>
    </row>
    <row r="162" spans="2:22" ht="45" customHeight="1" x14ac:dyDescent="0.35">
      <c r="B162" s="87" t="s">
        <v>262</v>
      </c>
      <c r="C162" s="80"/>
      <c r="D162" s="80"/>
      <c r="E162" s="80"/>
      <c r="F162" s="80"/>
      <c r="P162" s="87" t="s">
        <v>263</v>
      </c>
      <c r="Q162" s="80"/>
      <c r="R162" s="80"/>
      <c r="S162" s="80"/>
      <c r="T162" s="80"/>
      <c r="U162" s="80"/>
    </row>
    <row r="163" spans="2:22" ht="35" customHeight="1" x14ac:dyDescent="0.35">
      <c r="P163" s="84" t="s">
        <v>264</v>
      </c>
      <c r="Q163" s="84"/>
      <c r="R163" s="84" t="s">
        <v>265</v>
      </c>
      <c r="S163" s="84"/>
      <c r="T163" s="84"/>
    </row>
    <row r="164" spans="2:22" ht="30" customHeight="1" x14ac:dyDescent="0.35">
      <c r="P164" s="88">
        <v>0</v>
      </c>
      <c r="Q164" s="89"/>
      <c r="R164" s="90" t="s">
        <v>266</v>
      </c>
      <c r="S164" s="91"/>
      <c r="T164" s="91"/>
    </row>
    <row r="167" spans="2:22" ht="25" customHeight="1" x14ac:dyDescent="0.35">
      <c r="P167" s="63" t="s">
        <v>249</v>
      </c>
      <c r="Q167" s="63" t="s">
        <v>267</v>
      </c>
      <c r="R167" s="63" t="s">
        <v>268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145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31</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31</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31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31</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31</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31</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31</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31</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31</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31</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31</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25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31</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31</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25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31</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25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10" t="s">
        <v>140</v>
      </c>
      <c r="B26" s="5" t="s">
        <v>141</v>
      </c>
      <c r="C26" s="6" t="s">
        <v>31</v>
      </c>
      <c r="D26" s="7" t="s">
        <v>16</v>
      </c>
      <c r="E26" s="7" t="s">
        <v>17</v>
      </c>
      <c r="F26" s="7" t="s">
        <v>18</v>
      </c>
      <c r="G26" s="7" t="s">
        <v>19</v>
      </c>
      <c r="H26" s="8" t="s">
        <v>19</v>
      </c>
      <c r="I26" s="5" t="s">
        <v>142</v>
      </c>
      <c r="J26" s="5" t="s">
        <v>143</v>
      </c>
      <c r="K26" s="5" t="s">
        <v>144</v>
      </c>
      <c r="L26" s="7" t="str">
        <f t="shared" si="0"/>
        <v>Outstanding</v>
      </c>
      <c r="M26" s="12" t="s">
        <v>19</v>
      </c>
    </row>
    <row r="30" spans="1:13" ht="32" customHeight="1" x14ac:dyDescent="0.35">
      <c r="A30" s="78" t="s">
        <v>145</v>
      </c>
      <c r="B30" s="78"/>
      <c r="C30" s="78"/>
      <c r="D30" s="78"/>
    </row>
  </sheetData>
  <mergeCells count="1">
    <mergeCell ref="A30:D30"/>
  </mergeCells>
  <conditionalFormatting sqref="C2:C2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6" xr:uid="{00000000-0002-0000-0200-000000000000}">
      <formula1>"Must,Should,Could,Won't,Unassigned"</formula1>
    </dataValidation>
    <dataValidation type="list" showErrorMessage="1" errorTitle="Invalid Value" error="Please select a value from the list: Low, Medium, High, Unassessed." sqref="E2:E26" xr:uid="{00000000-0002-0000-0200-000001000000}">
      <formula1>"Low,Medium,High,Unassessed"</formula1>
    </dataValidation>
    <dataValidation type="list" showErrorMessage="1" errorTitle="Invalid Value" error="Please select a value from the list: Phase1, Phase2, Phase3, Phase4, Phase5, Pending." sqref="F2:F2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6" xr:uid="{00000000-0002-0000-0200-000003000000}">
      <formula1>"Implemented,Testing,Failed,Compensated,Risk Accepted,N/A"</formula1>
    </dataValidation>
  </dataValidations>
  <hyperlinks>
    <hyperlink ref="A3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269</v>
      </c>
      <c r="C2" s="95" t="s">
        <v>269</v>
      </c>
      <c r="D2" s="95" t="s">
        <v>269</v>
      </c>
      <c r="E2" s="95" t="s">
        <v>269</v>
      </c>
      <c r="F2" s="95" t="s">
        <v>269</v>
      </c>
      <c r="G2" s="95" t="s">
        <v>269</v>
      </c>
      <c r="H2" s="99" t="s">
        <v>270</v>
      </c>
      <c r="I2" s="99" t="s">
        <v>270</v>
      </c>
      <c r="J2" s="99" t="s">
        <v>270</v>
      </c>
      <c r="K2" s="99" t="s">
        <v>270</v>
      </c>
      <c r="L2" s="99" t="s">
        <v>270</v>
      </c>
      <c r="M2" s="98" t="s">
        <v>271</v>
      </c>
      <c r="N2" s="98" t="s">
        <v>271</v>
      </c>
      <c r="O2" s="100" t="s">
        <v>272</v>
      </c>
      <c r="P2" s="100" t="s">
        <v>272</v>
      </c>
      <c r="Q2" s="96" t="s">
        <v>11</v>
      </c>
      <c r="R2" s="96" t="s">
        <v>11</v>
      </c>
      <c r="S2" s="96" t="s">
        <v>11</v>
      </c>
      <c r="T2" s="97" t="s">
        <v>273</v>
      </c>
    </row>
    <row r="3" spans="2:20" ht="35" customHeight="1" x14ac:dyDescent="0.35">
      <c r="B3" s="68" t="s">
        <v>274</v>
      </c>
      <c r="C3" s="68" t="s">
        <v>275</v>
      </c>
      <c r="D3" s="68" t="s">
        <v>276</v>
      </c>
      <c r="E3" s="68" t="s">
        <v>277</v>
      </c>
      <c r="F3" s="68" t="s">
        <v>278</v>
      </c>
      <c r="G3" s="68" t="s">
        <v>9</v>
      </c>
      <c r="H3" s="69" t="s">
        <v>279</v>
      </c>
      <c r="I3" s="69" t="s">
        <v>280</v>
      </c>
      <c r="J3" s="69" t="s">
        <v>281</v>
      </c>
      <c r="K3" s="69" t="s">
        <v>282</v>
      </c>
      <c r="L3" s="69" t="s">
        <v>214</v>
      </c>
      <c r="M3" s="70" t="s">
        <v>283</v>
      </c>
      <c r="N3" s="70" t="s">
        <v>284</v>
      </c>
      <c r="O3" s="71" t="s">
        <v>285</v>
      </c>
      <c r="P3" s="71" t="s">
        <v>286</v>
      </c>
      <c r="Q3" s="72" t="s">
        <v>11</v>
      </c>
      <c r="R3" s="72" t="s">
        <v>287</v>
      </c>
      <c r="S3" s="72" t="s">
        <v>288</v>
      </c>
      <c r="T3" s="73" t="s">
        <v>289</v>
      </c>
    </row>
    <row r="4" spans="2:20" ht="60" customHeight="1" x14ac:dyDescent="0.35">
      <c r="B4" s="74" t="s">
        <v>290</v>
      </c>
      <c r="C4" s="74" t="s">
        <v>291</v>
      </c>
      <c r="D4" s="74" t="s">
        <v>292</v>
      </c>
      <c r="E4" s="74" t="s">
        <v>293</v>
      </c>
      <c r="F4" s="74" t="s">
        <v>294</v>
      </c>
      <c r="G4" s="74" t="s">
        <v>295</v>
      </c>
      <c r="H4" s="74" t="s">
        <v>296</v>
      </c>
      <c r="I4" s="74" t="s">
        <v>297</v>
      </c>
      <c r="J4" s="74" t="s">
        <v>298</v>
      </c>
      <c r="K4" s="74" t="s">
        <v>299</v>
      </c>
      <c r="L4" s="74" t="s">
        <v>300</v>
      </c>
      <c r="M4" s="74" t="s">
        <v>301</v>
      </c>
      <c r="N4" s="74" t="s">
        <v>302</v>
      </c>
      <c r="O4" s="74" t="s">
        <v>303</v>
      </c>
      <c r="P4" s="74" t="s">
        <v>304</v>
      </c>
      <c r="Q4" s="74" t="s">
        <v>305</v>
      </c>
      <c r="R4" s="74" t="s">
        <v>306</v>
      </c>
      <c r="S4" s="74" t="s">
        <v>307</v>
      </c>
      <c r="T4" s="74" t="s">
        <v>308</v>
      </c>
    </row>
    <row r="5" spans="2:20" ht="60" customHeight="1" x14ac:dyDescent="0.35">
      <c r="B5" s="36" t="s">
        <v>309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310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311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312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313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314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315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316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317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318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319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320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321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322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323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324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325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326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327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328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329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330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331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332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333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334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335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336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337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338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339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340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341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342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343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344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345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346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347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348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349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350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351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352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353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354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355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356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357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358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145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Riverbed NetProfiler Security Technical Implementation Guide - SHGIR</dc:title>
  <dc:subject>Generated on: 2026-06-08 12:17:53</dc:subject>
  <dc:creator>Anicet Fopa Tchoffo</dc:creator>
  <cp:keywords>Baseline;Hardening;DISA;STIG</cp:keywords>
  <dc:description>Baseline Developed By: Riverbed and Defense Information Systems Agency (DISA) for the US DoD</dc:description>
  <cp:lastModifiedBy>Anicet Fopa Tchoffo</cp:lastModifiedBy>
  <dcterms:modified xsi:type="dcterms:W3CDTF">2026-06-08T11:18:00Z</dcterms:modified>
  <cp:category>DISA-STIG</cp:category>
  <cp:contentStatus>Draft</cp:contentStatus>
</cp:coreProperties>
</file>