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7E3A39792CE487379B2E985E7696B1EE66536DC2" xr6:coauthVersionLast="47" xr6:coauthVersionMax="47" xr10:uidLastSave="{FBF74284-8F9C-4DDF-ACB3-9871317F217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E80" i="3" s="1"/>
  <c r="E72" i="3"/>
  <c r="D72" i="3"/>
  <c r="C72" i="3"/>
  <c r="E71" i="3"/>
  <c r="D71" i="3"/>
  <c r="C71" i="3"/>
  <c r="W123" i="3" s="1"/>
  <c r="E70" i="3"/>
  <c r="D70" i="3"/>
  <c r="F70" i="3" s="1"/>
  <c r="C70" i="3"/>
  <c r="U123"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F29" i="3" s="1"/>
  <c r="C29" i="3"/>
  <c r="E16" i="3"/>
  <c r="D16" i="3"/>
  <c r="C16" i="3"/>
  <c r="F16" i="3" s="1"/>
  <c r="C9" i="3"/>
  <c r="D9" i="3" s="1"/>
  <c r="D8" i="3"/>
  <c r="C8" i="3"/>
  <c r="C7" i="3"/>
  <c r="D7" i="3" s="1"/>
  <c r="D42" i="3" l="1"/>
  <c r="C42" i="3"/>
  <c r="E42" i="3"/>
  <c r="C59" i="3"/>
  <c r="D59" i="3"/>
  <c r="E59" i="3"/>
  <c r="E100" i="3"/>
  <c r="D100" i="3"/>
  <c r="C100" i="3"/>
  <c r="E43" i="3"/>
  <c r="D43" i="3"/>
  <c r="C43" i="3"/>
  <c r="E38" i="3"/>
  <c r="D38" i="3"/>
  <c r="C38" i="3"/>
  <c r="C97" i="3"/>
  <c r="E97" i="3"/>
  <c r="D97" i="3"/>
  <c r="D58" i="3"/>
  <c r="C58" i="3"/>
  <c r="E58" i="3"/>
  <c r="D40" i="3"/>
  <c r="E40" i="3"/>
  <c r="C40" i="3"/>
  <c r="C98" i="3"/>
  <c r="E98" i="3"/>
  <c r="D98" i="3"/>
  <c r="D39" i="3"/>
  <c r="C39" i="3"/>
  <c r="E39" i="3"/>
  <c r="E41" i="3"/>
  <c r="D41" i="3"/>
  <c r="C41" i="3"/>
  <c r="E99" i="3"/>
  <c r="D99" i="3"/>
  <c r="C99" i="3"/>
  <c r="E60" i="3"/>
  <c r="D60" i="3"/>
  <c r="C60" i="3"/>
  <c r="G112"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V154" i="3"/>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F69" i="3"/>
  <c r="C80" i="3"/>
  <c r="Q123" i="3"/>
  <c r="D80" i="3"/>
  <c r="C81" i="3"/>
  <c r="D81" i="3"/>
  <c r="F71" i="3"/>
  <c r="X154" i="3" l="1"/>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T154" i="3"/>
  <c r="T149" i="3"/>
  <c r="T144" i="3"/>
  <c r="T139" i="3"/>
  <c r="T134" i="3"/>
  <c r="T129" i="3"/>
  <c r="T153" i="3"/>
  <c r="T148" i="3"/>
  <c r="T143" i="3"/>
  <c r="T138" i="3"/>
  <c r="T133" i="3"/>
  <c r="T128" i="3"/>
  <c r="C77" i="3"/>
  <c r="T152" i="3"/>
  <c r="T147" i="3"/>
  <c r="T142" i="3"/>
  <c r="T137" i="3"/>
  <c r="T132" i="3"/>
  <c r="T127" i="3"/>
  <c r="E77" i="3"/>
  <c r="D77" i="3"/>
  <c r="T151" i="3"/>
  <c r="T146" i="3"/>
  <c r="T141" i="3"/>
  <c r="T136" i="3"/>
  <c r="T131" i="3"/>
  <c r="T126" i="3"/>
  <c r="T155" i="3"/>
  <c r="T150" i="3"/>
  <c r="T145" i="3"/>
  <c r="T140" i="3"/>
  <c r="T135" i="3"/>
  <c r="T130" i="3"/>
  <c r="T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Oracle Linux operating system must be a vendor-supported release.</t>
        </r>
      </text>
    </comment>
    <comment ref="J19" authorId="0" shapeId="0" xr:uid="{00000000-0006-0000-0400-000002000000}">
      <text>
        <r>
          <rPr>
            <sz val="11"/>
            <rFont val="Calibri"/>
          </rPr>
          <t>The system must use a separate file system for user home directories.</t>
        </r>
      </text>
    </comment>
    <comment ref="K19" authorId="0" shapeId="0" xr:uid="{00000000-0006-0000-0400-000020000000}">
      <text>
        <r>
          <rPr>
            <sz val="11"/>
            <rFont val="Calibri"/>
          </rPr>
          <t>The system must use a Linux Security Module at boot time.</t>
        </r>
      </text>
    </comment>
    <comment ref="L19" authorId="0" shapeId="0" xr:uid="{00000000-0006-0000-0400-000003000000}">
      <text>
        <r>
          <rPr>
            <sz val="11"/>
            <rFont val="Calibri"/>
          </rPr>
          <t>The system must use a Linux Security Module configured to enforce limits on system services.</t>
        </r>
      </text>
    </comment>
    <comment ref="M19" authorId="0" shapeId="0" xr:uid="{00000000-0006-0000-0400-000004000000}">
      <text>
        <r>
          <rPr>
            <sz val="11"/>
            <rFont val="Calibri"/>
          </rPr>
          <t>The system must use a Linux Security Module configured to limit the privileges of system services.</t>
        </r>
      </text>
    </comment>
    <comment ref="N19" authorId="0" shapeId="0" xr:uid="{00000000-0006-0000-0400-000005000000}">
      <text>
        <r>
          <rPr>
            <sz val="11"/>
            <rFont val="Calibri"/>
          </rPr>
          <t>All device files must be monitored by the system Linux Security Module.</t>
        </r>
      </text>
    </comment>
    <comment ref="O19" authorId="0" shapeId="0" xr:uid="{00000000-0006-0000-0400-000006000000}">
      <text>
        <r>
          <rPr>
            <sz val="11"/>
            <rFont val="Calibri"/>
          </rPr>
          <t>The /etc/passwd file must not contain password hashes.</t>
        </r>
      </text>
    </comment>
    <comment ref="P19" authorId="0" shapeId="0" xr:uid="{00000000-0006-0000-0400-000007000000}">
      <text>
        <r>
          <rPr>
            <sz val="11"/>
            <rFont val="Calibri"/>
          </rPr>
          <t>The /etc/shadow file must be owned by root.</t>
        </r>
      </text>
    </comment>
    <comment ref="Q19" authorId="0" shapeId="0" xr:uid="{00000000-0006-0000-0400-000008000000}">
      <text>
        <r>
          <rPr>
            <sz val="11"/>
            <rFont val="Calibri"/>
          </rPr>
          <t>The /etc/shadow file must be group-owned by root.</t>
        </r>
      </text>
    </comment>
    <comment ref="R19" authorId="0" shapeId="0" xr:uid="{00000000-0006-0000-0400-000009000000}">
      <text>
        <r>
          <rPr>
            <sz val="11"/>
            <rFont val="Calibri"/>
          </rPr>
          <t>The /etc/shadow file must have mode 0000.</t>
        </r>
      </text>
    </comment>
    <comment ref="S19" authorId="0" shapeId="0" xr:uid="{00000000-0006-0000-0400-00000A000000}">
      <text>
        <r>
          <rPr>
            <sz val="11"/>
            <rFont val="Calibri"/>
          </rPr>
          <t>The /etc/gshadow file must be owned by root.</t>
        </r>
      </text>
    </comment>
    <comment ref="T19" authorId="0" shapeId="0" xr:uid="{00000000-0006-0000-0400-00000B000000}">
      <text>
        <r>
          <rPr>
            <sz val="11"/>
            <rFont val="Calibri"/>
          </rPr>
          <t>The /etc/gshadow file must be group-owned by root.</t>
        </r>
      </text>
    </comment>
    <comment ref="U19" authorId="0" shapeId="0" xr:uid="{00000000-0006-0000-0400-00000C000000}">
      <text>
        <r>
          <rPr>
            <sz val="11"/>
            <rFont val="Calibri"/>
          </rPr>
          <t>The /etc/gshadow file must have mode 0000.</t>
        </r>
      </text>
    </comment>
    <comment ref="V19" authorId="0" shapeId="0" xr:uid="{00000000-0006-0000-0400-00000D000000}">
      <text>
        <r>
          <rPr>
            <sz val="11"/>
            <rFont val="Calibri"/>
          </rPr>
          <t>The /etc/passwd file must be owned by root.</t>
        </r>
      </text>
    </comment>
    <comment ref="W19" authorId="0" shapeId="0" xr:uid="{00000000-0006-0000-0400-00000E000000}">
      <text>
        <r>
          <rPr>
            <sz val="11"/>
            <rFont val="Calibri"/>
          </rPr>
          <t>The /etc/passwd file must be group-owned by root.</t>
        </r>
      </text>
    </comment>
    <comment ref="X19" authorId="0" shapeId="0" xr:uid="{00000000-0006-0000-0400-00000F000000}">
      <text>
        <r>
          <rPr>
            <sz val="11"/>
            <rFont val="Calibri"/>
          </rPr>
          <t>The /etc/passwd file must have mode 0644 or less permissive.</t>
        </r>
      </text>
    </comment>
    <comment ref="Y19" authorId="0" shapeId="0" xr:uid="{00000000-0006-0000-0400-000010000000}">
      <text>
        <r>
          <rPr>
            <sz val="11"/>
            <rFont val="Calibri"/>
          </rPr>
          <t>The /etc/group file must be owned by root.</t>
        </r>
      </text>
    </comment>
    <comment ref="Z19" authorId="0" shapeId="0" xr:uid="{00000000-0006-0000-0400-000011000000}">
      <text>
        <r>
          <rPr>
            <sz val="11"/>
            <rFont val="Calibri"/>
          </rPr>
          <t>The /etc/group file must be group-owned by root.</t>
        </r>
      </text>
    </comment>
    <comment ref="AA19" authorId="0" shapeId="0" xr:uid="{00000000-0006-0000-0400-000012000000}">
      <text>
        <r>
          <rPr>
            <sz val="11"/>
            <rFont val="Calibri"/>
          </rPr>
          <t>The /etc/group file must have mode 0644 or less permissive.</t>
        </r>
      </text>
    </comment>
    <comment ref="AB19" authorId="0" shapeId="0" xr:uid="{00000000-0006-0000-0400-000013000000}">
      <text>
        <r>
          <rPr>
            <sz val="11"/>
            <rFont val="Calibri"/>
          </rPr>
          <t>Library files must have mode 0755 or less permissive.</t>
        </r>
      </text>
    </comment>
    <comment ref="AC19" authorId="0" shapeId="0" xr:uid="{00000000-0006-0000-0400-000014000000}">
      <text>
        <r>
          <rPr>
            <sz val="11"/>
            <rFont val="Calibri"/>
          </rPr>
          <t>Library files must be owned by a system account.</t>
        </r>
      </text>
    </comment>
    <comment ref="AD19" authorId="0" shapeId="0" xr:uid="{00000000-0006-0000-0400-000015000000}">
      <text>
        <r>
          <rPr>
            <sz val="11"/>
            <rFont val="Calibri"/>
          </rPr>
          <t>All system command files must have mode 755 or less permissive.</t>
        </r>
      </text>
    </comment>
    <comment ref="AE19" authorId="0" shapeId="0" xr:uid="{00000000-0006-0000-0400-000016000000}">
      <text>
        <r>
          <rPr>
            <sz val="11"/>
            <rFont val="Calibri"/>
          </rPr>
          <t>All system command files must be owned by root.</t>
        </r>
      </text>
    </comment>
    <comment ref="AF19" authorId="0" shapeId="0" xr:uid="{00000000-0006-0000-0400-000017000000}">
      <text>
        <r>
          <rPr>
            <sz val="11"/>
            <rFont val="Calibri"/>
          </rPr>
          <t>The audit system must be configured to audit modifications to the systems Mandatory Access Control (MAC) configuration (SELinux).</t>
        </r>
      </text>
    </comment>
    <comment ref="AG19" authorId="0" shapeId="0" xr:uid="{00000000-0006-0000-0400-000018000000}">
      <text>
        <r>
          <rPr>
            <sz val="11"/>
            <rFont val="Calibri"/>
          </rPr>
          <t>There must be no world-writable files on the system.</t>
        </r>
      </text>
    </comment>
    <comment ref="AH19" authorId="0" shapeId="0" xr:uid="{00000000-0006-0000-0400-000019000000}">
      <text>
        <r>
          <rPr>
            <sz val="11"/>
            <rFont val="Calibri"/>
          </rPr>
          <t>The sticky bit must be set on all public directories.</t>
        </r>
      </text>
    </comment>
    <comment ref="AI19" authorId="0" shapeId="0" xr:uid="{00000000-0006-0000-0400-00001A000000}">
      <text>
        <r>
          <rPr>
            <sz val="11"/>
            <rFont val="Calibri"/>
          </rPr>
          <t>All public directories must be owned by a system account.</t>
        </r>
      </text>
    </comment>
    <comment ref="AJ19" authorId="0" shapeId="0" xr:uid="{00000000-0006-0000-0400-00001B000000}">
      <text>
        <r>
          <rPr>
            <sz val="11"/>
            <rFont val="Calibri"/>
          </rPr>
          <t>The system default umask for the bash shell must be 077.</t>
        </r>
      </text>
    </comment>
    <comment ref="AK19" authorId="0" shapeId="0" xr:uid="{00000000-0006-0000-0400-00001C000000}">
      <text>
        <r>
          <rPr>
            <sz val="11"/>
            <rFont val="Calibri"/>
          </rPr>
          <t>The system default umask for the csh shell must be 077.</t>
        </r>
      </text>
    </comment>
    <comment ref="AL19" authorId="0" shapeId="0" xr:uid="{00000000-0006-0000-0400-00001D000000}">
      <text>
        <r>
          <rPr>
            <sz val="11"/>
            <rFont val="Calibri"/>
          </rPr>
          <t>The system default umask in /etc/profile must be 077.</t>
        </r>
      </text>
    </comment>
    <comment ref="AM19" authorId="0" shapeId="0" xr:uid="{00000000-0006-0000-0400-00001E000000}">
      <text>
        <r>
          <rPr>
            <sz val="11"/>
            <rFont val="Calibri"/>
          </rPr>
          <t>The system default umask in /etc/login.defs must be 077.</t>
        </r>
      </text>
    </comment>
    <comment ref="AN19" authorId="0" shapeId="0" xr:uid="{00000000-0006-0000-0400-00001F000000}">
      <text>
        <r>
          <rPr>
            <sz val="11"/>
            <rFont val="Calibri"/>
          </rPr>
          <t>The system default umask for daemons must be 027 or 022.</t>
        </r>
      </text>
    </comment>
    <comment ref="J27" authorId="0" shapeId="0" xr:uid="{00000000-0006-0000-0400-000021000000}">
      <text>
        <r>
          <rPr>
            <sz val="11"/>
            <rFont val="Calibri"/>
          </rPr>
          <t>The operating system must protect the confidentiality and integrity of data at rest.</t>
        </r>
      </text>
    </comment>
    <comment ref="K27" authorId="0" shapeId="0" xr:uid="{00000000-0006-0000-0400-000022000000}">
      <text>
        <r>
          <rPr>
            <sz val="11"/>
            <rFont val="Calibri"/>
          </rPr>
          <t>The operating system must employ cryptographic mechanisms to prevent unauthorized disclosure of data at rest unless otherwise protected by alternative physical measures.</t>
        </r>
      </text>
    </comment>
    <comment ref="J32" authorId="0" shapeId="0" xr:uid="{00000000-0006-0000-0400-000023000000}">
      <text>
        <r>
          <rPr>
            <sz val="11"/>
            <rFont val="Calibri"/>
          </rPr>
          <t>The system must use a separate file system for /tmp.</t>
        </r>
      </text>
    </comment>
    <comment ref="K32" authorId="0" shapeId="0" xr:uid="{00000000-0006-0000-0400-00002D000000}">
      <text>
        <r>
          <rPr>
            <sz val="11"/>
            <rFont val="Calibri"/>
          </rPr>
          <t>The system must use a separate file system for /var.</t>
        </r>
      </text>
    </comment>
    <comment ref="L32" authorId="0" shapeId="0" xr:uid="{00000000-0006-0000-0400-00002E000000}">
      <text>
        <r>
          <rPr>
            <sz val="11"/>
            <rFont val="Calibri"/>
          </rPr>
          <t>The system must use a separate file system for /var/log.</t>
        </r>
      </text>
    </comment>
    <comment ref="M32" authorId="0" shapeId="0" xr:uid="{00000000-0006-0000-0400-00002F000000}">
      <text>
        <r>
          <rPr>
            <sz val="11"/>
            <rFont val="Calibri"/>
          </rPr>
          <t>The system must use a Linux Security Module at boot time.</t>
        </r>
      </text>
    </comment>
    <comment ref="N32" authorId="0" shapeId="0" xr:uid="{00000000-0006-0000-0400-000030000000}">
      <text>
        <r>
          <rPr>
            <sz val="11"/>
            <rFont val="Calibri"/>
          </rPr>
          <t>The system must use a Linux Security Module configured to enforce limits on system services.</t>
        </r>
      </text>
    </comment>
    <comment ref="O32" authorId="0" shapeId="0" xr:uid="{00000000-0006-0000-0400-000031000000}">
      <text>
        <r>
          <rPr>
            <sz val="11"/>
            <rFont val="Calibri"/>
          </rPr>
          <t>The system must use a Linux Security Module configured to limit the privileges of system services.</t>
        </r>
      </text>
    </comment>
    <comment ref="P32" authorId="0" shapeId="0" xr:uid="{00000000-0006-0000-0400-000032000000}">
      <text>
        <r>
          <rPr>
            <sz val="11"/>
            <rFont val="Calibri"/>
          </rPr>
          <t>All device files must be monitored by the system Linux Security Module.</t>
        </r>
      </text>
    </comment>
    <comment ref="Q32" authorId="0" shapeId="0" xr:uid="{00000000-0006-0000-0400-000033000000}">
      <text>
        <r>
          <rPr>
            <sz val="11"/>
            <rFont val="Calibri"/>
          </rPr>
          <t>The system must not allow accounts configured with blank or null passwords.</t>
        </r>
      </text>
    </comment>
    <comment ref="R32" authorId="0" shapeId="0" xr:uid="{00000000-0006-0000-0400-000034000000}">
      <text>
        <r>
          <rPr>
            <sz val="11"/>
            <rFont val="Calibri"/>
          </rPr>
          <t>The system must require passwords to contain a minimum of 15 characters.</t>
        </r>
      </text>
    </comment>
    <comment ref="S32" authorId="0" shapeId="0" xr:uid="{00000000-0006-0000-0400-000035000000}">
      <text>
        <r>
          <rPr>
            <sz val="11"/>
            <rFont val="Calibri"/>
          </rPr>
          <t>The system must require passwords to contain at least one numeric character.</t>
        </r>
      </text>
    </comment>
    <comment ref="T32" authorId="0" shapeId="0" xr:uid="{00000000-0006-0000-0400-000036000000}">
      <text>
        <r>
          <rPr>
            <sz val="11"/>
            <rFont val="Calibri"/>
          </rPr>
          <t>The system must require passwords to contain at least one uppercase alphabetic character.</t>
        </r>
      </text>
    </comment>
    <comment ref="U32" authorId="0" shapeId="0" xr:uid="{00000000-0006-0000-0400-000037000000}">
      <text>
        <r>
          <rPr>
            <sz val="11"/>
            <rFont val="Calibri"/>
          </rPr>
          <t>The system must require passwords to contain at least one special character.</t>
        </r>
      </text>
    </comment>
    <comment ref="V32" authorId="0" shapeId="0" xr:uid="{00000000-0006-0000-0400-000038000000}">
      <text>
        <r>
          <rPr>
            <sz val="11"/>
            <rFont val="Calibri"/>
          </rPr>
          <t>The system must require passwords to contain at least one lower-case alphabetic character.</t>
        </r>
      </text>
    </comment>
    <comment ref="W32" authorId="0" shapeId="0" xr:uid="{00000000-0006-0000-0400-000039000000}">
      <text>
        <r>
          <rPr>
            <sz val="11"/>
            <rFont val="Calibri"/>
          </rPr>
          <t>The system must require at least eight characters be changed between the old and new passwords during a password change.</t>
        </r>
      </text>
    </comment>
    <comment ref="X32" authorId="0" shapeId="0" xr:uid="{00000000-0006-0000-0400-00003A000000}">
      <text>
        <r>
          <rPr>
            <sz val="11"/>
            <rFont val="Calibri"/>
          </rPr>
          <t>The system must use a FIPS 140-2-approved cryptographic hashing algorithm for generating account password hashes (system-auth).</t>
        </r>
      </text>
    </comment>
    <comment ref="Y32" authorId="0" shapeId="0" xr:uid="{00000000-0006-0000-0400-00003B000000}">
      <text>
        <r>
          <rPr>
            <sz val="11"/>
            <rFont val="Calibri"/>
          </rPr>
          <t>The system must use a FIPS 140-2 approved cryptographic hashing algorithm for generating account password hashes (login.defs).</t>
        </r>
      </text>
    </comment>
    <comment ref="Z32" authorId="0" shapeId="0" xr:uid="{00000000-0006-0000-0400-00003C000000}">
      <text>
        <r>
          <rPr>
            <sz val="11"/>
            <rFont val="Calibri"/>
          </rPr>
          <t>The system must use a FIPS 140-2 approved cryptographic hashing algorithm for generating account password hashes (libuser.conf).</t>
        </r>
      </text>
    </comment>
    <comment ref="AA32" authorId="0" shapeId="0" xr:uid="{00000000-0006-0000-0400-00003D000000}">
      <text>
        <r>
          <rPr>
            <sz val="11"/>
            <rFont val="Calibri"/>
          </rPr>
          <t>The system boot loader configuration file(s) must be owned by root.</t>
        </r>
      </text>
    </comment>
    <comment ref="AB32" authorId="0" shapeId="0" xr:uid="{00000000-0006-0000-0400-00003E000000}">
      <text>
        <r>
          <rPr>
            <sz val="11"/>
            <rFont val="Calibri"/>
          </rPr>
          <t>The system boot loader configuration file(s) must be group-owned by root.</t>
        </r>
      </text>
    </comment>
    <comment ref="AC32" authorId="0" shapeId="0" xr:uid="{00000000-0006-0000-0400-00003F000000}">
      <text>
        <r>
          <rPr>
            <sz val="11"/>
            <rFont val="Calibri"/>
          </rPr>
          <t>The system boot loader configuration file(s) must have mode 0600 or less permissive.</t>
        </r>
      </text>
    </comment>
    <comment ref="AD32" authorId="0" shapeId="0" xr:uid="{00000000-0006-0000-0400-000040000000}">
      <text>
        <r>
          <rPr>
            <sz val="11"/>
            <rFont val="Calibri"/>
          </rPr>
          <t>The system boot loader must require authentication.</t>
        </r>
      </text>
    </comment>
    <comment ref="AE32" authorId="0" shapeId="0" xr:uid="{00000000-0006-0000-0400-000041000000}">
      <text>
        <r>
          <rPr>
            <sz val="11"/>
            <rFont val="Calibri"/>
          </rPr>
          <t>The system must require authentication upon booting into single-user and maintenance modes.</t>
        </r>
      </text>
    </comment>
    <comment ref="AF32" authorId="0" shapeId="0" xr:uid="{00000000-0006-0000-0400-000042000000}">
      <text>
        <r>
          <rPr>
            <sz val="11"/>
            <rFont val="Calibri"/>
          </rPr>
          <t>The Department of Defense (DoD) login banner must be displayed immediately prior to, or as part of, console login prompts.</t>
        </r>
      </text>
    </comment>
    <comment ref="AG32" authorId="0" shapeId="0" xr:uid="{00000000-0006-0000-0400-000043000000}">
      <text>
        <r>
          <rPr>
            <sz val="11"/>
            <rFont val="Calibri"/>
          </rPr>
          <t>The system must not send ICMPv4 redirects by default.</t>
        </r>
      </text>
    </comment>
    <comment ref="AH32" authorId="0" shapeId="0" xr:uid="{00000000-0006-0000-0400-000044000000}">
      <text>
        <r>
          <rPr>
            <sz val="11"/>
            <rFont val="Calibri"/>
          </rPr>
          <t>The system must not send ICMPv4 redirects from any interface.</t>
        </r>
      </text>
    </comment>
    <comment ref="AI32" authorId="0" shapeId="0" xr:uid="{00000000-0006-0000-0400-000045000000}">
      <text>
        <r>
          <rPr>
            <sz val="11"/>
            <rFont val="Calibri"/>
          </rPr>
          <t>IP forwarding for IPv4 must not be enabled, unless the system is a router.</t>
        </r>
      </text>
    </comment>
    <comment ref="AJ32" authorId="0" shapeId="0" xr:uid="{00000000-0006-0000-0400-000046000000}">
      <text>
        <r>
          <rPr>
            <sz val="11"/>
            <rFont val="Calibri"/>
          </rPr>
          <t>The system must not accept IPv4 source-routed packets on any interface.</t>
        </r>
      </text>
    </comment>
    <comment ref="AK32" authorId="0" shapeId="0" xr:uid="{00000000-0006-0000-0400-000047000000}">
      <text>
        <r>
          <rPr>
            <sz val="11"/>
            <rFont val="Calibri"/>
          </rPr>
          <t>The system must log Martian packets.</t>
        </r>
      </text>
    </comment>
    <comment ref="AL32" authorId="0" shapeId="0" xr:uid="{00000000-0006-0000-0400-000048000000}">
      <text>
        <r>
          <rPr>
            <sz val="11"/>
            <rFont val="Calibri"/>
          </rPr>
          <t>The system must not accept IPv4 source-routed packets by default.</t>
        </r>
      </text>
    </comment>
    <comment ref="AM32" authorId="0" shapeId="0" xr:uid="{00000000-0006-0000-0400-000049000000}">
      <text>
        <r>
          <rPr>
            <sz val="11"/>
            <rFont val="Calibri"/>
          </rPr>
          <t>The system must ignore ICMPv4 redirect messages by default.</t>
        </r>
      </text>
    </comment>
    <comment ref="AN32" authorId="0" shapeId="0" xr:uid="{00000000-0006-0000-0400-00004A000000}">
      <text>
        <r>
          <rPr>
            <sz val="11"/>
            <rFont val="Calibri"/>
          </rPr>
          <t>The system must ignore ICMPv4 bogus error responses.</t>
        </r>
      </text>
    </comment>
    <comment ref="AO32" authorId="0" shapeId="0" xr:uid="{00000000-0006-0000-0400-000024000000}">
      <text>
        <r>
          <rPr>
            <sz val="11"/>
            <rFont val="Calibri"/>
          </rPr>
          <t>The system must be configured to use TCP syncookies when experiencing a TCP SYN flood.</t>
        </r>
      </text>
    </comment>
    <comment ref="AP32" authorId="0" shapeId="0" xr:uid="{00000000-0006-0000-0400-000025000000}">
      <text>
        <r>
          <rPr>
            <sz val="11"/>
            <rFont val="Calibri"/>
          </rPr>
          <t>The system must use a reverse-path filter for IPv4 network traffic when possible on all interfaces.</t>
        </r>
      </text>
    </comment>
    <comment ref="AQ32" authorId="0" shapeId="0" xr:uid="{00000000-0006-0000-0400-000026000000}">
      <text>
        <r>
          <rPr>
            <sz val="11"/>
            <rFont val="Calibri"/>
          </rPr>
          <t>The system must use a reverse-path filter for IPv4 network traffic when possible by default.</t>
        </r>
      </text>
    </comment>
    <comment ref="AR32" authorId="0" shapeId="0" xr:uid="{00000000-0006-0000-0400-000027000000}">
      <text>
        <r>
          <rPr>
            <sz val="11"/>
            <rFont val="Calibri"/>
          </rPr>
          <t>The system must ignore ICMPv6 redirects by default.</t>
        </r>
      </text>
    </comment>
    <comment ref="AS32" authorId="0" shapeId="0" xr:uid="{00000000-0006-0000-0400-000028000000}">
      <text>
        <r>
          <rPr>
            <sz val="11"/>
            <rFont val="Calibri"/>
          </rPr>
          <t>The audit system must be configured to audit modifications to the systems Mandatory Access Control (MAC) configuration (SELinux).</t>
        </r>
      </text>
    </comment>
    <comment ref="AT32" authorId="0" shapeId="0" xr:uid="{00000000-0006-0000-0400-000029000000}">
      <text>
        <r>
          <rPr>
            <sz val="11"/>
            <rFont val="Calibri"/>
          </rPr>
          <t>The SSH daemon must ignore .rhosts files.</t>
        </r>
      </text>
    </comment>
    <comment ref="AU32" authorId="0" shapeId="0" xr:uid="{00000000-0006-0000-0400-00002A000000}">
      <text>
        <r>
          <rPr>
            <sz val="11"/>
            <rFont val="Calibri"/>
          </rPr>
          <t>The SSH daemon must not allow host-based authentication.</t>
        </r>
      </text>
    </comment>
    <comment ref="AV32" authorId="0" shapeId="0" xr:uid="{00000000-0006-0000-0400-00002B000000}">
      <text>
        <r>
          <rPr>
            <sz val="11"/>
            <rFont val="Calibri"/>
          </rPr>
          <t>The SSH daemon must be configured with the Department of Defense (DoD) login banner.</t>
        </r>
      </text>
    </comment>
    <comment ref="AW32" authorId="0" shapeId="0" xr:uid="{00000000-0006-0000-0400-00002C000000}">
      <text>
        <r>
          <rPr>
            <sz val="11"/>
            <rFont val="Calibri"/>
          </rPr>
          <t>The SSH daemon must not permit user environment settings.</t>
        </r>
      </text>
    </comment>
    <comment ref="J34" authorId="0" shapeId="0" xr:uid="{00000000-0006-0000-0400-00004B000000}">
      <text>
        <r>
          <rPr>
            <sz val="11"/>
            <rFont val="Calibri"/>
          </rPr>
          <t>The root account must be the only account having a UID of 0.</t>
        </r>
      </text>
    </comment>
    <comment ref="K34" authorId="0" shapeId="0" xr:uid="{00000000-0006-0000-0400-00004C000000}">
      <text>
        <r>
          <rPr>
            <sz val="11"/>
            <rFont val="Calibri"/>
          </rPr>
          <t>The SSH daemon must set a timeout interval on idle sessions.</t>
        </r>
      </text>
    </comment>
    <comment ref="L34" authorId="0" shapeId="0" xr:uid="{00000000-0006-0000-0400-00004D000000}">
      <text>
        <r>
          <rPr>
            <sz val="11"/>
            <rFont val="Calibri"/>
          </rPr>
          <t>The SSH daemon must set a timeout count on idle sessions.</t>
        </r>
      </text>
    </comment>
    <comment ref="M34" authorId="0" shapeId="0" xr:uid="{00000000-0006-0000-0400-00004E000000}">
      <text>
        <r>
          <rPr>
            <sz val="11"/>
            <rFont val="Calibri"/>
          </rPr>
          <t>The system must not permit root logins using remote access programs such as ssh.</t>
        </r>
      </text>
    </comment>
    <comment ref="N34" authorId="0" shapeId="0" xr:uid="{00000000-0006-0000-0400-00004F000000}">
      <text>
        <r>
          <rPr>
            <sz val="11"/>
            <rFont val="Calibri"/>
          </rPr>
          <t>The operating system, upon successful logon, must display to the user the date and time of the last logon or access via ssh.</t>
        </r>
      </text>
    </comment>
    <comment ref="J35" authorId="0" shapeId="0" xr:uid="{00000000-0006-0000-0400-000050000000}">
      <text>
        <r>
          <rPr>
            <sz val="11"/>
            <rFont val="Calibri"/>
          </rPr>
          <t>The systems local IPv4 firewall must implement a deny-all, allow-by-exception policy for inbound packets.</t>
        </r>
      </text>
    </comment>
    <comment ref="K35" authorId="0" shapeId="0" xr:uid="{00000000-0006-0000-0400-000051000000}">
      <text>
        <r>
          <rPr>
            <sz val="11"/>
            <rFont val="Calibri"/>
          </rPr>
          <t>The systems local firewall must implement a deny-all, allow-by-exception policy for forwarded packets.</t>
        </r>
      </text>
    </comment>
    <comment ref="L35" authorId="0" shapeId="0" xr:uid="{00000000-0006-0000-0400-000052000000}">
      <text>
        <r>
          <rPr>
            <sz val="11"/>
            <rFont val="Calibri"/>
          </rPr>
          <t>The system must provide VPN connectivity for communications over untrusted networks.</t>
        </r>
      </text>
    </comment>
    <comment ref="M35" authorId="0" shapeId="0" xr:uid="{00000000-0006-0000-0400-000053000000}">
      <text>
        <r>
          <rPr>
            <sz val="11"/>
            <rFont val="Calibri"/>
          </rPr>
          <t>The systems local IPv6 firewall must implement a deny-all, allow-by-exception policy for inbound packets.</t>
        </r>
      </text>
    </comment>
    <comment ref="J39" authorId="0" shapeId="0" xr:uid="{00000000-0006-0000-0400-000054000000}">
      <text>
        <r>
          <rPr>
            <sz val="11"/>
            <rFont val="Calibri"/>
          </rPr>
          <t>The Red Hat Network Service (rhnsd) service must not be running, unless it is being used to query the Oracle Unbreakable Linux Network for updates and information.</t>
        </r>
      </text>
    </comment>
    <comment ref="K39" authorId="0" shapeId="0" xr:uid="{00000000-0006-0000-0400-000055000000}">
      <text>
        <r>
          <rPr>
            <sz val="11"/>
            <rFont val="Calibri"/>
          </rPr>
          <t>Users must not be able to change passwords more than once every 24 hours.</t>
        </r>
      </text>
    </comment>
    <comment ref="L39" authorId="0" shapeId="0" xr:uid="{00000000-0006-0000-0400-000056000000}">
      <text>
        <r>
          <rPr>
            <sz val="11"/>
            <rFont val="Calibri"/>
          </rPr>
          <t>User passwords must be changed at least every 60 days.</t>
        </r>
      </text>
    </comment>
    <comment ref="M39" authorId="0" shapeId="0" xr:uid="{00000000-0006-0000-0400-000057000000}">
      <text>
        <r>
          <rPr>
            <sz val="11"/>
            <rFont val="Calibri"/>
          </rPr>
          <t>System and application account passwords must be changed at least annually.</t>
        </r>
      </text>
    </comment>
    <comment ref="N39" authorId="0" shapeId="0" xr:uid="{00000000-0006-0000-0400-000058000000}">
      <text>
        <r>
          <rPr>
            <sz val="11"/>
            <rFont val="Calibri"/>
          </rPr>
          <t>The system must not permit interactive boot.</t>
        </r>
      </text>
    </comment>
    <comment ref="O39" authorId="0" shapeId="0" xr:uid="{00000000-0006-0000-0400-000059000000}">
      <text>
        <r>
          <rPr>
            <sz val="11"/>
            <rFont val="Calibri"/>
          </rPr>
          <t>The Datagram Congestion Control Protocol (DCCP) must be disabled unless required.</t>
        </r>
      </text>
    </comment>
    <comment ref="P39" authorId="0" shapeId="0" xr:uid="{00000000-0006-0000-0400-00005A000000}">
      <text>
        <r>
          <rPr>
            <sz val="11"/>
            <rFont val="Calibri"/>
          </rPr>
          <t>The Stream Control Transmission Protocol (SCTP) must be disabled unless required.</t>
        </r>
      </text>
    </comment>
    <comment ref="Q39" authorId="0" shapeId="0" xr:uid="{00000000-0006-0000-0400-00005B000000}">
      <text>
        <r>
          <rPr>
            <sz val="11"/>
            <rFont val="Calibri"/>
          </rPr>
          <t>The Reliable Datagram Sockets (RDS) protocol must be disabled unless required.</t>
        </r>
      </text>
    </comment>
    <comment ref="R39" authorId="0" shapeId="0" xr:uid="{00000000-0006-0000-0400-00005C000000}">
      <text>
        <r>
          <rPr>
            <sz val="11"/>
            <rFont val="Calibri"/>
          </rPr>
          <t>The Transparent Inter-Process Communication (TIPC) protocol must be disabled unless required.</t>
        </r>
      </text>
    </comment>
    <comment ref="S39" authorId="0" shapeId="0" xr:uid="{00000000-0006-0000-0400-00005D000000}">
      <text>
        <r>
          <rPr>
            <sz val="11"/>
            <rFont val="Calibri"/>
          </rPr>
          <t>The xinetd service must be disabled if no network services utilizing it are enabled.</t>
        </r>
      </text>
    </comment>
    <comment ref="T39" authorId="0" shapeId="0" xr:uid="{00000000-0006-0000-0400-00005E000000}">
      <text>
        <r>
          <rPr>
            <sz val="11"/>
            <rFont val="Calibri"/>
          </rPr>
          <t>The xinetd service must be uninstalled if no network services utilizing it are enabled.</t>
        </r>
      </text>
    </comment>
    <comment ref="U39" authorId="0" shapeId="0" xr:uid="{00000000-0006-0000-0400-00005F000000}">
      <text>
        <r>
          <rPr>
            <sz val="11"/>
            <rFont val="Calibri"/>
          </rPr>
          <t>The telnet-server package must not be installed.</t>
        </r>
      </text>
    </comment>
    <comment ref="V39" authorId="0" shapeId="0" xr:uid="{00000000-0006-0000-0400-000060000000}">
      <text>
        <r>
          <rPr>
            <sz val="11"/>
            <rFont val="Calibri"/>
          </rPr>
          <t>The rsh-server package must not be installed.</t>
        </r>
      </text>
    </comment>
    <comment ref="W39" authorId="0" shapeId="0" xr:uid="{00000000-0006-0000-0400-000061000000}">
      <text>
        <r>
          <rPr>
            <sz val="11"/>
            <rFont val="Calibri"/>
          </rPr>
          <t>The rshd service must not be running.</t>
        </r>
      </text>
    </comment>
    <comment ref="X39" authorId="0" shapeId="0" xr:uid="{00000000-0006-0000-0400-000062000000}">
      <text>
        <r>
          <rPr>
            <sz val="11"/>
            <rFont val="Calibri"/>
          </rPr>
          <t>The rexecd service must not be running.</t>
        </r>
      </text>
    </comment>
    <comment ref="Y39" authorId="0" shapeId="0" xr:uid="{00000000-0006-0000-0400-000063000000}">
      <text>
        <r>
          <rPr>
            <sz val="11"/>
            <rFont val="Calibri"/>
          </rPr>
          <t>The tftp-server package must not be installed unless required.</t>
        </r>
      </text>
    </comment>
    <comment ref="Z39" authorId="0" shapeId="0" xr:uid="{00000000-0006-0000-0400-000064000000}">
      <text>
        <r>
          <rPr>
            <sz val="11"/>
            <rFont val="Calibri"/>
          </rPr>
          <t>Mail relaying must be restricted.</t>
        </r>
      </text>
    </comment>
    <comment ref="AA39" authorId="0" shapeId="0" xr:uid="{00000000-0006-0000-0400-000065000000}">
      <text>
        <r>
          <rPr>
            <sz val="11"/>
            <rFont val="Calibri"/>
          </rPr>
          <t>The openldap-servers package must not be installed unless required.</t>
        </r>
      </text>
    </comment>
    <comment ref="AB39" authorId="0" shapeId="0" xr:uid="{00000000-0006-0000-0400-000066000000}">
      <text>
        <r>
          <rPr>
            <sz val="11"/>
            <rFont val="Calibri"/>
          </rPr>
          <t>The Automatic Bug Reporting Tool (abrtd) service must not be running.</t>
        </r>
      </text>
    </comment>
    <comment ref="AC39" authorId="0" shapeId="0" xr:uid="{00000000-0006-0000-0400-000067000000}">
      <text>
        <r>
          <rPr>
            <sz val="11"/>
            <rFont val="Calibri"/>
          </rPr>
          <t>Remote file systems must be mounted with the nodev option.</t>
        </r>
      </text>
    </comment>
    <comment ref="AD39" authorId="0" shapeId="0" xr:uid="{00000000-0006-0000-0400-000068000000}">
      <text>
        <r>
          <rPr>
            <sz val="11"/>
            <rFont val="Calibri"/>
          </rPr>
          <t>Remote file systems must be mounted with the nosuid option.</t>
        </r>
      </text>
    </comment>
    <comment ref="AE39" authorId="0" shapeId="0" xr:uid="{00000000-0006-0000-0400-000069000000}">
      <text>
        <r>
          <rPr>
            <sz val="11"/>
            <rFont val="Calibri"/>
          </rPr>
          <t>The x86 Ctrl-Alt-Delete key sequence must be disabled.</t>
        </r>
      </text>
    </comment>
    <comment ref="AF39" authorId="0" shapeId="0" xr:uid="{00000000-0006-0000-0400-00006A000000}">
      <text>
        <r>
          <rPr>
            <sz val="11"/>
            <rFont val="Calibri"/>
          </rPr>
          <t>The sendmail package must be removed.</t>
        </r>
      </text>
    </comment>
    <comment ref="AG39" authorId="0" shapeId="0" xr:uid="{00000000-0006-0000-0400-00006B000000}">
      <text>
        <r>
          <rPr>
            <sz val="11"/>
            <rFont val="Calibri"/>
          </rPr>
          <t>The xorg-x11-server-common (X Windows) package must not be installed, unless required.</t>
        </r>
      </text>
    </comment>
    <comment ref="AH39" authorId="0" shapeId="0" xr:uid="{00000000-0006-0000-0400-00006C000000}">
      <text>
        <r>
          <rPr>
            <sz val="11"/>
            <rFont val="Calibri"/>
          </rPr>
          <t>The DHCP client must be disabled if not needed.</t>
        </r>
      </text>
    </comment>
    <comment ref="AI39" authorId="0" shapeId="0" xr:uid="{00000000-0006-0000-0400-00006D000000}">
      <text>
        <r>
          <rPr>
            <sz val="11"/>
            <rFont val="Calibri"/>
          </rPr>
          <t>Process core dumps must be disabled unless needed.</t>
        </r>
      </text>
    </comment>
    <comment ref="AJ39" authorId="0" shapeId="0" xr:uid="{00000000-0006-0000-0400-00006E000000}">
      <text>
        <r>
          <rPr>
            <sz val="11"/>
            <rFont val="Calibri"/>
          </rPr>
          <t>The TFTP daemon must operate in secure mode which provides access only to a single directory on the host file system.</t>
        </r>
      </text>
    </comment>
    <comment ref="AK39" authorId="0" shapeId="0" xr:uid="{00000000-0006-0000-0400-00006F000000}">
      <text>
        <r>
          <rPr>
            <sz val="11"/>
            <rFont val="Calibri"/>
          </rPr>
          <t>The FTP daemon must be configured for logging or verbose mode.</t>
        </r>
      </text>
    </comment>
    <comment ref="AL39" authorId="0" shapeId="0" xr:uid="{00000000-0006-0000-0400-000070000000}">
      <text>
        <r>
          <rPr>
            <sz val="11"/>
            <rFont val="Calibri"/>
          </rPr>
          <t>The login user list must be disabled.</t>
        </r>
      </text>
    </comment>
    <comment ref="AM39" authorId="0" shapeId="0" xr:uid="{00000000-0006-0000-0400-000071000000}">
      <text>
        <r>
          <rPr>
            <sz val="11"/>
            <rFont val="Calibri"/>
          </rPr>
          <t>The noexec option must be added to the /tmp partition.</t>
        </r>
      </text>
    </comment>
    <comment ref="AN39" authorId="0" shapeId="0" xr:uid="{00000000-0006-0000-0400-000072000000}">
      <text>
        <r>
          <rPr>
            <sz val="11"/>
            <rFont val="Calibri"/>
          </rPr>
          <t>The Oracle Linux operating system must mount /dev/shm with the nodev option.</t>
        </r>
      </text>
    </comment>
    <comment ref="AO39" authorId="0" shapeId="0" xr:uid="{00000000-0006-0000-0400-000073000000}">
      <text>
        <r>
          <rPr>
            <sz val="11"/>
            <rFont val="Calibri"/>
          </rPr>
          <t>The Oracle Linux operating system must mount /dev/shm with the nosuid option.</t>
        </r>
      </text>
    </comment>
    <comment ref="AP39" authorId="0" shapeId="0" xr:uid="{00000000-0006-0000-0400-000074000000}">
      <text>
        <r>
          <rPr>
            <sz val="11"/>
            <rFont val="Calibri"/>
          </rPr>
          <t>The Oracle Linux operating system must mount /dev/shm with the noexec option.</t>
        </r>
      </text>
    </comment>
    <comment ref="AQ39" authorId="0" shapeId="0" xr:uid="{00000000-0006-0000-0400-000075000000}">
      <text>
        <r>
          <rPr>
            <sz val="11"/>
            <rFont val="Calibri"/>
          </rPr>
          <t>The telnet daemon must not be running.</t>
        </r>
      </text>
    </comment>
    <comment ref="AR39" authorId="0" shapeId="0" xr:uid="{00000000-0006-0000-0400-000076000000}">
      <text>
        <r>
          <rPr>
            <sz val="11"/>
            <rFont val="Calibri"/>
          </rPr>
          <t>The rlogind service must not be running.</t>
        </r>
      </text>
    </comment>
    <comment ref="AS39" authorId="0" shapeId="0" xr:uid="{00000000-0006-0000-0400-000077000000}">
      <text>
        <r>
          <rPr>
            <sz val="11"/>
            <rFont val="Calibri"/>
          </rPr>
          <t>The noexec option must be added to removable media partitions.</t>
        </r>
      </text>
    </comment>
    <comment ref="AT39" authorId="0" shapeId="0" xr:uid="{00000000-0006-0000-0400-000078000000}">
      <text>
        <r>
          <rPr>
            <sz val="11"/>
            <rFont val="Calibri"/>
          </rPr>
          <t>X Windows must not be enabled unless required.</t>
        </r>
      </text>
    </comment>
    <comment ref="AU39" authorId="0" shapeId="0" xr:uid="{00000000-0006-0000-0400-000079000000}">
      <text>
        <r>
          <rPr>
            <sz val="11"/>
            <rFont val="Calibri"/>
          </rPr>
          <t>Wireless network adapters must be disabled.</t>
        </r>
      </text>
    </comment>
    <comment ref="AV39" authorId="0" shapeId="0" xr:uid="{00000000-0006-0000-0400-00007A000000}">
      <text>
        <r>
          <rPr>
            <sz val="11"/>
            <rFont val="Calibri"/>
          </rPr>
          <t>The Bluetooth kernel module must be disabled.</t>
        </r>
      </text>
    </comment>
    <comment ref="AW39" authorId="0" shapeId="0" xr:uid="{00000000-0006-0000-0400-00007B000000}">
      <text>
        <r>
          <rPr>
            <sz val="11"/>
            <rFont val="Calibri"/>
          </rPr>
          <t>The Bluetooth service must be disabled.</t>
        </r>
      </text>
    </comment>
    <comment ref="J47" authorId="0" shapeId="0" xr:uid="{00000000-0006-0000-0400-00007C000000}">
      <text>
        <r>
          <rPr>
            <sz val="11"/>
            <rFont val="Calibri"/>
          </rPr>
          <t>Temporary accounts must be provisioned with an expiration date.</t>
        </r>
      </text>
    </comment>
    <comment ref="K47" authorId="0" shapeId="0" xr:uid="{00000000-0006-0000-0400-00007D000000}">
      <text>
        <r>
          <rPr>
            <sz val="11"/>
            <rFont val="Calibri"/>
          </rPr>
          <t>Emergency accounts must be provisioned with an expiration date.</t>
        </r>
      </text>
    </comment>
    <comment ref="L47" authorId="0" shapeId="0" xr:uid="{00000000-0006-0000-0400-00007E000000}">
      <text>
        <r>
          <rPr>
            <sz val="11"/>
            <rFont val="Calibri"/>
          </rPr>
          <t>Accounts must be locked upon 35 days of inactivity.</t>
        </r>
      </text>
    </comment>
    <comment ref="J48" authorId="0" shapeId="0" xr:uid="{00000000-0006-0000-0400-00007F000000}">
      <text>
        <r>
          <rPr>
            <sz val="11"/>
            <rFont val="Calibri"/>
          </rPr>
          <t>The /etc/passwd file must not contain password hashes.</t>
        </r>
      </text>
    </comment>
    <comment ref="K48" authorId="0" shapeId="0" xr:uid="{00000000-0006-0000-0400-000080000000}">
      <text>
        <r>
          <rPr>
            <sz val="11"/>
            <rFont val="Calibri"/>
          </rPr>
          <t>The root account must be the only account having a UID of 0.</t>
        </r>
      </text>
    </comment>
    <comment ref="L48" authorId="0" shapeId="0" xr:uid="{00000000-0006-0000-0400-000081000000}">
      <text>
        <r>
          <rPr>
            <sz val="11"/>
            <rFont val="Calibri"/>
          </rPr>
          <t>The system must not permit root logins using remote access programs such as ssh.</t>
        </r>
      </text>
    </comment>
    <comment ref="M48" authorId="0" shapeId="0" xr:uid="{00000000-0006-0000-0400-000082000000}">
      <text>
        <r>
          <rPr>
            <sz val="11"/>
            <rFont val="Calibri"/>
          </rPr>
          <t>The Oracle Linux operating system must restrict privilege elevation to authorized personnel.</t>
        </r>
      </text>
    </comment>
    <comment ref="N48" authorId="0" shapeId="0" xr:uid="{00000000-0006-0000-0400-000083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O48" authorId="0" shapeId="0" xr:uid="{00000000-0006-0000-0400-000084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P48" authorId="0" shapeId="0" xr:uid="{00000000-0006-0000-0400-000085000000}">
      <text>
        <r>
          <rPr>
            <sz val="11"/>
            <rFont val="Calibri"/>
          </rPr>
          <t>The Oracle Linux operating system must not be configured to bypass password requirements for privilege escalation.</t>
        </r>
      </text>
    </comment>
    <comment ref="J54" authorId="0" shapeId="0" xr:uid="{00000000-0006-0000-0400-000086000000}">
      <text>
        <r>
          <rPr>
            <sz val="11"/>
            <rFont val="Calibri"/>
          </rPr>
          <t>The system must be configured to require the use of a CAC, PIV compliant hardware token, or Alternate Logon Token (ALT) for authentication.</t>
        </r>
      </text>
    </comment>
    <comment ref="J63" authorId="0" shapeId="0" xr:uid="{00000000-0006-0000-0400-000087000000}">
      <text>
        <r>
          <rPr>
            <sz val="11"/>
            <rFont val="Calibri"/>
          </rPr>
          <t>System security patches and updates must be installed and up-to-date.</t>
        </r>
      </text>
    </comment>
    <comment ref="J70" authorId="0" shapeId="0" xr:uid="{00000000-0006-0000-0400-000088000000}">
      <text>
        <r>
          <rPr>
            <sz val="11"/>
            <rFont val="Calibri"/>
          </rPr>
          <t>The system must prevent the root account from logging in from virtual consoles.</t>
        </r>
      </text>
    </comment>
    <comment ref="K70" authorId="0" shapeId="0" xr:uid="{00000000-0006-0000-0400-000089000000}">
      <text>
        <r>
          <rPr>
            <sz val="11"/>
            <rFont val="Calibri"/>
          </rPr>
          <t>The system must prevent the root account from logging in from serial consoles.</t>
        </r>
      </text>
    </comment>
    <comment ref="L70" authorId="0" shapeId="0" xr:uid="{00000000-0006-0000-0400-00008A000000}">
      <text>
        <r>
          <rPr>
            <sz val="11"/>
            <rFont val="Calibri"/>
          </rPr>
          <t>Default operating system accounts, other than root, must be locked.</t>
        </r>
      </text>
    </comment>
    <comment ref="M70" authorId="0" shapeId="0" xr:uid="{00000000-0006-0000-0400-00008B000000}">
      <text>
        <r>
          <rPr>
            <sz val="11"/>
            <rFont val="Calibri"/>
          </rPr>
          <t>Users must be warned 7 days in advance of password expiration.</t>
        </r>
      </text>
    </comment>
    <comment ref="N70" authorId="0" shapeId="0" xr:uid="{00000000-0006-0000-0400-00008C000000}">
      <text>
        <r>
          <rPr>
            <sz val="11"/>
            <rFont val="Calibri"/>
          </rPr>
          <t>The system must disable accounts after three consecutive unsuccessful logon attempts.</t>
        </r>
      </text>
    </comment>
    <comment ref="O70" authorId="0" shapeId="0" xr:uid="{00000000-0006-0000-0400-00008D000000}">
      <text>
        <r>
          <rPr>
            <sz val="11"/>
            <rFont val="Calibri"/>
          </rPr>
          <t>The system must be configured so all network connections associated with a communication session are terminated at the end of the session or after 15 minutes of inactivity from the user at a command prompt, except to fulfill documented and validated mission requirements.</t>
        </r>
      </text>
    </comment>
    <comment ref="P70" authorId="0" shapeId="0" xr:uid="{00000000-0006-0000-0400-00008E000000}">
      <text>
        <r>
          <rPr>
            <sz val="11"/>
            <rFont val="Calibri"/>
          </rPr>
          <t>The system must implement virtual address space randomization.</t>
        </r>
      </text>
    </comment>
    <comment ref="Q70" authorId="0" shapeId="0" xr:uid="{00000000-0006-0000-0400-00008F000000}">
      <text>
        <r>
          <rPr>
            <sz val="11"/>
            <rFont val="Calibri"/>
          </rPr>
          <t>The system must not accept ICMPv4 redirect packets on any interface.</t>
        </r>
      </text>
    </comment>
    <comment ref="R70" authorId="0" shapeId="0" xr:uid="{00000000-0006-0000-0400-000090000000}">
      <text>
        <r>
          <rPr>
            <sz val="11"/>
            <rFont val="Calibri"/>
          </rPr>
          <t>The system must not accept ICMPv4 secure redirect packets on any interface.</t>
        </r>
      </text>
    </comment>
    <comment ref="S70" authorId="0" shapeId="0" xr:uid="{00000000-0006-0000-0400-000091000000}">
      <text>
        <r>
          <rPr>
            <sz val="11"/>
            <rFont val="Calibri"/>
          </rPr>
          <t>The system must log Martian packets.</t>
        </r>
      </text>
    </comment>
    <comment ref="T70" authorId="0" shapeId="0" xr:uid="{00000000-0006-0000-0400-000092000000}">
      <text>
        <r>
          <rPr>
            <sz val="11"/>
            <rFont val="Calibri"/>
          </rPr>
          <t>The system must not accept ICMPv4 secure redirect packets by default.</t>
        </r>
      </text>
    </comment>
    <comment ref="U70" authorId="0" shapeId="0" xr:uid="{00000000-0006-0000-0400-000093000000}">
      <text>
        <r>
          <rPr>
            <sz val="11"/>
            <rFont val="Calibri"/>
          </rPr>
          <t>The system must not respond to ICMPv4 sent to a broadcast address.</t>
        </r>
      </text>
    </comment>
    <comment ref="V70" authorId="0" shapeId="0" xr:uid="{00000000-0006-0000-0400-000094000000}">
      <text>
        <r>
          <rPr>
            <sz val="11"/>
            <rFont val="Calibri"/>
          </rPr>
          <t>All rsyslog-generated log files must be owned by root.</t>
        </r>
      </text>
    </comment>
    <comment ref="W70" authorId="0" shapeId="0" xr:uid="{00000000-0006-0000-0400-000095000000}">
      <text>
        <r>
          <rPr>
            <sz val="11"/>
            <rFont val="Calibri"/>
          </rPr>
          <t>All rsyslog-generated log files must be group-owned by root.</t>
        </r>
      </text>
    </comment>
    <comment ref="X70" authorId="0" shapeId="0" xr:uid="{00000000-0006-0000-0400-000096000000}">
      <text>
        <r>
          <rPr>
            <sz val="11"/>
            <rFont val="Calibri"/>
          </rPr>
          <t>All rsyslog-generated log files must have mode 0600 or less permissive.</t>
        </r>
      </text>
    </comment>
    <comment ref="Y70" authorId="0" shapeId="0" xr:uid="{00000000-0006-0000-0400-000097000000}">
      <text>
        <r>
          <rPr>
            <sz val="11"/>
            <rFont val="Calibri"/>
          </rPr>
          <t>The operating system must back up audit records on an organization defined frequency onto a different system or media than the system being audited.</t>
        </r>
      </text>
    </comment>
    <comment ref="Z70" authorId="0" shapeId="0" xr:uid="{00000000-0006-0000-0400-000098000000}">
      <text>
        <r>
          <rPr>
            <sz val="11"/>
            <rFont val="Calibri"/>
          </rPr>
          <t>System logs must be rotated daily.</t>
        </r>
      </text>
    </comment>
    <comment ref="AA70" authorId="0" shapeId="0" xr:uid="{00000000-0006-0000-0400-000099000000}">
      <text>
        <r>
          <rPr>
            <sz val="11"/>
            <rFont val="Calibri"/>
          </rPr>
          <t>The operating system must produce audit records containing sufficient information to establish the identity of any user/subject associated with the event.</t>
        </r>
      </text>
    </comment>
    <comment ref="AB70" authorId="0" shapeId="0" xr:uid="{00000000-0006-0000-0400-00009A000000}">
      <text>
        <r>
          <rPr>
            <sz val="11"/>
            <rFont val="Calibri"/>
          </rPr>
          <t>The operating system must employ automated mechanisms to facilitate the monitoring and control of remote access methods.</t>
        </r>
      </text>
    </comment>
    <comment ref="AC70" authorId="0" shapeId="0" xr:uid="{00000000-0006-0000-0400-00009B000000}">
      <text>
        <r>
          <rPr>
            <sz val="11"/>
            <rFont val="Calibri"/>
          </rPr>
          <t>The operating system must produce audit records containing sufficient information to establish what type of events occurred.</t>
        </r>
      </text>
    </comment>
    <comment ref="AD70" authorId="0" shapeId="0" xr:uid="{00000000-0006-0000-0400-00009C000000}">
      <text>
        <r>
          <rPr>
            <sz val="11"/>
            <rFont val="Calibri"/>
          </rPr>
          <t>The system must retain enough rotated audit logs to cover the required log retention period.</t>
        </r>
      </text>
    </comment>
    <comment ref="AE70" authorId="0" shapeId="0" xr:uid="{00000000-0006-0000-0400-00009D000000}">
      <text>
        <r>
          <rPr>
            <sz val="11"/>
            <rFont val="Calibri"/>
          </rPr>
          <t>The system must set a maximum audit log file size.</t>
        </r>
      </text>
    </comment>
    <comment ref="AF70" authorId="0" shapeId="0" xr:uid="{00000000-0006-0000-0400-00009E000000}">
      <text>
        <r>
          <rPr>
            <sz val="11"/>
            <rFont val="Calibri"/>
          </rPr>
          <t>The system must rotate audit log files that reach the maximum file size.</t>
        </r>
      </text>
    </comment>
    <comment ref="AG70" authorId="0" shapeId="0" xr:uid="{00000000-0006-0000-0400-00009F000000}">
      <text>
        <r>
          <rPr>
            <sz val="11"/>
            <rFont val="Calibri"/>
          </rPr>
          <t>The audit system must switch the system to single-user mode when available audit storage volume becomes dangerously low.</t>
        </r>
      </text>
    </comment>
    <comment ref="AH70" authorId="0" shapeId="0" xr:uid="{00000000-0006-0000-0400-0000A0000000}">
      <text>
        <r>
          <rPr>
            <sz val="11"/>
            <rFont val="Calibri"/>
          </rPr>
          <t>The operating system must automatically audit account modification.</t>
        </r>
      </text>
    </comment>
    <comment ref="AI70" authorId="0" shapeId="0" xr:uid="{00000000-0006-0000-0400-0000A1000000}">
      <text>
        <r>
          <rPr>
            <sz val="11"/>
            <rFont val="Calibri"/>
          </rPr>
          <t>The operating system must automatically audit account disabling actions.</t>
        </r>
      </text>
    </comment>
    <comment ref="AJ70" authorId="0" shapeId="0" xr:uid="{00000000-0006-0000-0400-0000A2000000}">
      <text>
        <r>
          <rPr>
            <sz val="11"/>
            <rFont val="Calibri"/>
          </rPr>
          <t>The operating system must automatically audit account termination.</t>
        </r>
      </text>
    </comment>
    <comment ref="AK70" authorId="0" shapeId="0" xr:uid="{00000000-0006-0000-0400-0000A3000000}">
      <text>
        <r>
          <rPr>
            <sz val="11"/>
            <rFont val="Calibri"/>
          </rPr>
          <t>The audit system must be configured to audit modifications to the systems network configuration.</t>
        </r>
      </text>
    </comment>
    <comment ref="AL70" authorId="0" shapeId="0" xr:uid="{00000000-0006-0000-0400-0000A4000000}">
      <text>
        <r>
          <rPr>
            <sz val="11"/>
            <rFont val="Calibri"/>
          </rPr>
          <t>The audit system must be configured to audit failed attempts to access files and programs.</t>
        </r>
      </text>
    </comment>
    <comment ref="AM70" authorId="0" shapeId="0" xr:uid="{00000000-0006-0000-0400-0000A5000000}">
      <text>
        <r>
          <rPr>
            <sz val="11"/>
            <rFont val="Calibri"/>
          </rPr>
          <t>The audit system must be configured to audit successful file system mounts.</t>
        </r>
      </text>
    </comment>
    <comment ref="AN70" authorId="0" shapeId="0" xr:uid="{00000000-0006-0000-0400-0000A6000000}">
      <text>
        <r>
          <rPr>
            <sz val="11"/>
            <rFont val="Calibri"/>
          </rPr>
          <t>The audit system must be configured to audit the loading and unloading of dynamic kernel modules.</t>
        </r>
      </text>
    </comment>
    <comment ref="AO70" authorId="0" shapeId="0" xr:uid="{00000000-0006-0000-0400-0000A7000000}">
      <text>
        <r>
          <rPr>
            <sz val="11"/>
            <rFont val="Calibri"/>
          </rPr>
          <t>The ypserv package must not be installed.</t>
        </r>
      </text>
    </comment>
    <comment ref="AP70" authorId="0" shapeId="0" xr:uid="{00000000-0006-0000-0400-0000A8000000}">
      <text>
        <r>
          <rPr>
            <sz val="11"/>
            <rFont val="Calibri"/>
          </rPr>
          <t>The ypbind service must not be running.</t>
        </r>
      </text>
    </comment>
    <comment ref="AQ70" authorId="0" shapeId="0" xr:uid="{00000000-0006-0000-0400-0000A9000000}">
      <text>
        <r>
          <rPr>
            <sz val="11"/>
            <rFont val="Calibri"/>
          </rPr>
          <t>The cron service must be running.</t>
        </r>
      </text>
    </comment>
    <comment ref="AR70" authorId="0" shapeId="0" xr:uid="{00000000-0006-0000-0400-0000AA000000}">
      <text>
        <r>
          <rPr>
            <sz val="11"/>
            <rFont val="Calibri"/>
          </rPr>
          <t>The SSH daemon must not allow authentication using an empty password.</t>
        </r>
      </text>
    </comment>
    <comment ref="AS70" authorId="0" shapeId="0" xr:uid="{00000000-0006-0000-0400-0000AB000000}">
      <text>
        <r>
          <rPr>
            <sz val="11"/>
            <rFont val="Calibri"/>
          </rPr>
          <t>The avahi service must be disabled.</t>
        </r>
      </text>
    </comment>
    <comment ref="AT70" authorId="0" shapeId="0" xr:uid="{00000000-0006-0000-0400-0000AC000000}">
      <text>
        <r>
          <rPr>
            <sz val="11"/>
            <rFont val="Calibri"/>
          </rPr>
          <t>The graphical desktop environment must set the idle timeout to no more than 15 minutes.</t>
        </r>
      </text>
    </comment>
    <comment ref="AU70" authorId="0" shapeId="0" xr:uid="{00000000-0006-0000-0400-0000AD000000}">
      <text>
        <r>
          <rPr>
            <sz val="11"/>
            <rFont val="Calibri"/>
          </rPr>
          <t>The graphical desktop environment must automatically lock after 15 minutes of inactivity and the system must require user reauthentication to unlock the environment.</t>
        </r>
      </text>
    </comment>
    <comment ref="AV70" authorId="0" shapeId="0" xr:uid="{00000000-0006-0000-0400-0000AE000000}">
      <text>
        <r>
          <rPr>
            <sz val="11"/>
            <rFont val="Calibri"/>
          </rPr>
          <t>The graphical desktop environment must have automatic lock enabled.</t>
        </r>
      </text>
    </comment>
    <comment ref="AW70" authorId="0" shapeId="0" xr:uid="{00000000-0006-0000-0400-0000AF000000}">
      <text>
        <r>
          <rPr>
            <sz val="11"/>
            <rFont val="Calibri"/>
          </rPr>
          <t>The atd service must be disabled.</t>
        </r>
      </text>
    </comment>
    <comment ref="J71" authorId="0" shapeId="0" xr:uid="{00000000-0006-0000-0400-0000B0000000}">
      <text>
        <r>
          <rPr>
            <sz val="11"/>
            <rFont val="Calibri"/>
          </rPr>
          <t>The audit system must identify staff members to receive notifications of audit log storage volume capacity issues.</t>
        </r>
      </text>
    </comment>
    <comment ref="K71" authorId="0" shapeId="0" xr:uid="{00000000-0006-0000-0400-0000B1000000}">
      <text>
        <r>
          <rPr>
            <sz val="11"/>
            <rFont val="Calibri"/>
          </rPr>
          <t>The audit system must take appropriate action when the audit storage volume is full.</t>
        </r>
      </text>
    </comment>
    <comment ref="L71" authorId="0" shapeId="0" xr:uid="{00000000-0006-0000-0400-0000B2000000}">
      <text>
        <r>
          <rPr>
            <sz val="11"/>
            <rFont val="Calibri"/>
          </rPr>
          <t>The audit system must take appropriate action when there are disk errors on the audit storage volume.</t>
        </r>
      </text>
    </comment>
    <comment ref="M71" authorId="0" shapeId="0" xr:uid="{00000000-0006-0000-0400-0000B3000000}">
      <text>
        <r>
          <rPr>
            <sz val="11"/>
            <rFont val="Calibri"/>
          </rPr>
          <t>The audit system must alert designated staff members when the audit storage volume approaches capacity.</t>
        </r>
      </text>
    </comment>
    <comment ref="N71" authorId="0" shapeId="0" xr:uid="{00000000-0006-0000-0400-0000B4000000}">
      <text>
        <r>
          <rPr>
            <sz val="11"/>
            <rFont val="Calibri"/>
          </rPr>
          <t>The audit system must provide a warning when allocated audit record storage volume reaches a documented percentage of maximum audit record storage capacity.</t>
        </r>
      </text>
    </comment>
    <comment ref="J72" authorId="0" shapeId="0" xr:uid="{00000000-0006-0000-0400-0000B5000000}">
      <text>
        <r>
          <rPr>
            <sz val="11"/>
            <rFont val="Calibri"/>
          </rPr>
          <t>The ntpdate service must not be running.</t>
        </r>
      </text>
    </comment>
    <comment ref="K72" authorId="0" shapeId="0" xr:uid="{00000000-0006-0000-0400-0000B6000000}">
      <text>
        <r>
          <rPr>
            <sz val="11"/>
            <rFont val="Calibri"/>
          </rPr>
          <t>The system clock must be synchronized to an authoritative DoD time source.</t>
        </r>
      </text>
    </comment>
    <comment ref="J73" authorId="0" shapeId="0" xr:uid="{00000000-0006-0000-0400-0000B7000000}">
      <text>
        <r>
          <rPr>
            <sz val="11"/>
            <rFont val="Calibri"/>
          </rPr>
          <t>The audit system must be configured to audit all attempts to alter system time through adjtimex.</t>
        </r>
      </text>
    </comment>
    <comment ref="K73" authorId="0" shapeId="0" xr:uid="{00000000-0006-0000-0400-0000B8000000}">
      <text>
        <r>
          <rPr>
            <sz val="11"/>
            <rFont val="Calibri"/>
          </rPr>
          <t>The audit system must be configured to audit all attempts to alter system time through settimeofday.</t>
        </r>
      </text>
    </comment>
    <comment ref="L73" authorId="0" shapeId="0" xr:uid="{00000000-0006-0000-0400-0000B9000000}">
      <text>
        <r>
          <rPr>
            <sz val="11"/>
            <rFont val="Calibri"/>
          </rPr>
          <t>The audit system must be configured to audit all attempts to alter system time through stime.</t>
        </r>
      </text>
    </comment>
    <comment ref="M73" authorId="0" shapeId="0" xr:uid="{00000000-0006-0000-0400-0000BA000000}">
      <text>
        <r>
          <rPr>
            <sz val="11"/>
            <rFont val="Calibri"/>
          </rPr>
          <t>The audit system must be configured to audit all attempts to alter system time through clock_settime.</t>
        </r>
      </text>
    </comment>
    <comment ref="N73" authorId="0" shapeId="0" xr:uid="{00000000-0006-0000-0400-0000BB000000}">
      <text>
        <r>
          <rPr>
            <sz val="11"/>
            <rFont val="Calibri"/>
          </rPr>
          <t>The audit system must be configured to audit all attempts to alter system time through /etc/localtime.</t>
        </r>
      </text>
    </comment>
    <comment ref="O73" authorId="0" shapeId="0" xr:uid="{00000000-0006-0000-0400-0000BC000000}">
      <text>
        <r>
          <rPr>
            <sz val="11"/>
            <rFont val="Calibri"/>
          </rPr>
          <t>The operating system must automatically audit account creation.</t>
        </r>
      </text>
    </comment>
    <comment ref="P73" authorId="0" shapeId="0" xr:uid="{00000000-0006-0000-0400-0000BD000000}">
      <text>
        <r>
          <rPr>
            <sz val="11"/>
            <rFont val="Calibri"/>
          </rPr>
          <t>The audit system must be configured to audit all discretionary access control permission modifications using chmod, fchmod, and fchmodat.</t>
        </r>
      </text>
    </comment>
    <comment ref="Q73" authorId="0" shapeId="0" xr:uid="{00000000-0006-0000-0400-0000BE000000}">
      <text>
        <r>
          <rPr>
            <sz val="11"/>
            <rFont val="Calibri"/>
          </rPr>
          <t>The audit system must be configured to audit all discretionary access control permission modifications using chown, fchown, fchownat, and lchown.</t>
        </r>
      </text>
    </comment>
    <comment ref="R73" authorId="0" shapeId="0" xr:uid="{00000000-0006-0000-0400-0000BF000000}">
      <text>
        <r>
          <rPr>
            <sz val="11"/>
            <rFont val="Calibri"/>
          </rPr>
          <t>The audit system must be configured to audit all discretionary access control permission modifications using setxattr, lsetxattr, fsetxattr, removexattr, lremovexattr, and fremovexattr.</t>
        </r>
      </text>
    </comment>
    <comment ref="S73" authorId="0" shapeId="0" xr:uid="{00000000-0006-0000-0400-0000C0000000}">
      <text>
        <r>
          <rPr>
            <sz val="11"/>
            <rFont val="Calibri"/>
          </rPr>
          <t>The audit system must be configured to audit user deletions of files and programs.</t>
        </r>
      </text>
    </comment>
    <comment ref="T73" authorId="0" shapeId="0" xr:uid="{00000000-0006-0000-0400-0000C1000000}">
      <text>
        <r>
          <rPr>
            <sz val="11"/>
            <rFont val="Calibri"/>
          </rPr>
          <t>The audit system must be configured to audit changes to the /etc/sudoers file.</t>
        </r>
      </text>
    </comment>
    <comment ref="U73" authorId="0" shapeId="0" xr:uid="{00000000-0006-0000-0400-0000C2000000}">
      <text>
        <r>
          <rPr>
            <sz val="11"/>
            <rFont val="Calibri"/>
          </rPr>
          <t>The audit system must be configured to audit all use of setuid and setgid programs.</t>
        </r>
      </text>
    </comment>
    <comment ref="J90" authorId="0" shapeId="0" xr:uid="{00000000-0006-0000-0400-0000C3000000}">
      <text>
        <r>
          <rPr>
            <sz val="11"/>
            <rFont val="Calibri"/>
          </rPr>
          <t>The Oracle Linux operating system must implement the Endpoint Security for Linux Threat Prevention tool.</t>
        </r>
      </text>
    </comment>
    <comment ref="K90" authorId="0" shapeId="0" xr:uid="{00000000-0006-0000-0400-0000C4000000}">
      <text>
        <r>
          <rPr>
            <sz val="11"/>
            <rFont val="Calibri"/>
          </rPr>
          <t>The Oracle Linux 6 operating system must use a virus scan program.</t>
        </r>
      </text>
    </comment>
    <comment ref="J94" authorId="0" shapeId="0" xr:uid="{00000000-0006-0000-0400-0000C5000000}">
      <text>
        <r>
          <rPr>
            <sz val="11"/>
            <rFont val="Calibri"/>
          </rPr>
          <t>The system must limit the ability of processes to have simultaneous write and execute access to memory.</t>
        </r>
      </text>
    </comment>
    <comment ref="J99" authorId="0" shapeId="0" xr:uid="{00000000-0006-0000-0400-0000C6000000}">
      <text>
        <r>
          <rPr>
            <sz val="11"/>
            <rFont val="Calibri"/>
          </rPr>
          <t>The operating system must conduct backups of user-level information contained in the operating system per organization defined frequency to conduct backups consistent with recovery time and recovery point objectives.</t>
        </r>
      </text>
    </comment>
    <comment ref="K99" authorId="0" shapeId="0" xr:uid="{00000000-0006-0000-0400-0000C7000000}">
      <text>
        <r>
          <rPr>
            <sz val="11"/>
            <rFont val="Calibri"/>
          </rPr>
          <t>The operating system must conduct backups of system-level information contained in the information system per organization defined frequency to conduct backups that are consistent with recovery time and recovery point objectives.</t>
        </r>
      </text>
    </comment>
    <comment ref="J119" authorId="0" shapeId="0" xr:uid="{00000000-0006-0000-0400-0000C8000000}">
      <text>
        <r>
          <rPr>
            <sz val="11"/>
            <rFont val="Calibri"/>
          </rPr>
          <t>A file integrity baseline must be created.</t>
        </r>
      </text>
    </comment>
    <comment ref="K119" authorId="0" shapeId="0" xr:uid="{00000000-0006-0000-0400-0000C9000000}">
      <text>
        <r>
          <rPr>
            <sz val="11"/>
            <rFont val="Calibri"/>
          </rPr>
          <t>The system package management tool must verify permissions on all files and directories associated with the audit package.</t>
        </r>
      </text>
    </comment>
    <comment ref="L119" authorId="0" shapeId="0" xr:uid="{00000000-0006-0000-0400-0000CA000000}">
      <text>
        <r>
          <rPr>
            <sz val="11"/>
            <rFont val="Calibri"/>
          </rPr>
          <t>The system package management tool must verify ownership on all files and directories associated with the audit package.</t>
        </r>
      </text>
    </comment>
    <comment ref="M119" authorId="0" shapeId="0" xr:uid="{00000000-0006-0000-0400-0000CB000000}">
      <text>
        <r>
          <rPr>
            <sz val="11"/>
            <rFont val="Calibri"/>
          </rPr>
          <t>The system package management tool must verify group-ownership on all files and directories associated with the audit package.</t>
        </r>
      </text>
    </comment>
    <comment ref="N119" authorId="0" shapeId="0" xr:uid="{00000000-0006-0000-0400-0000CC000000}">
      <text>
        <r>
          <rPr>
            <sz val="11"/>
            <rFont val="Calibri"/>
          </rPr>
          <t>The system package management tool must verify contents of all files associated with the audit package.</t>
        </r>
      </text>
    </comment>
    <comment ref="O119" authorId="0" shapeId="0" xr:uid="{00000000-0006-0000-0400-0000CD000000}">
      <text>
        <r>
          <rPr>
            <sz val="11"/>
            <rFont val="Calibri"/>
          </rPr>
          <t>The system package management tool must verify ownership on all files and directories associated with packages.</t>
        </r>
      </text>
    </comment>
    <comment ref="P119" authorId="0" shapeId="0" xr:uid="{00000000-0006-0000-0400-0000CE000000}">
      <text>
        <r>
          <rPr>
            <sz val="11"/>
            <rFont val="Calibri"/>
          </rPr>
          <t>The system package management tool must verify group-ownership on all files and directories associated with packages.</t>
        </r>
      </text>
    </comment>
    <comment ref="Q119" authorId="0" shapeId="0" xr:uid="{00000000-0006-0000-0400-0000CF000000}">
      <text>
        <r>
          <rPr>
            <sz val="11"/>
            <rFont val="Calibri"/>
          </rPr>
          <t>The system package management tool must verify permissions on all files and directories associated with packages.</t>
        </r>
      </text>
    </comment>
    <comment ref="R119" authorId="0" shapeId="0" xr:uid="{00000000-0006-0000-0400-0000D0000000}">
      <text>
        <r>
          <rPr>
            <sz val="11"/>
            <rFont val="Calibri"/>
          </rPr>
          <t>The system package management tool must verify contents of all files associated with packages.</t>
        </r>
      </text>
    </comment>
    <comment ref="S119" authorId="0" shapeId="0" xr:uid="{00000000-0006-0000-0400-0000D1000000}">
      <text>
        <r>
          <rPr>
            <sz val="11"/>
            <rFont val="Calibri"/>
          </rPr>
          <t>A file integrity tool must be installed.</t>
        </r>
      </text>
    </comment>
    <comment ref="T119" authorId="0" shapeId="0" xr:uid="{00000000-0006-0000-0400-0000D2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SSH daemon must set a timeout interval on idle sessions.</t>
        </r>
      </text>
    </comment>
    <comment ref="I2" authorId="0" shapeId="0" xr:uid="{00000000-0006-0000-0500-000004000000}">
      <text>
        <r>
          <rPr>
            <sz val="11"/>
            <rFont val="Calibri"/>
          </rPr>
          <t>The SSH daemon must set a timeout count on idle sessions.</t>
        </r>
      </text>
    </comment>
    <comment ref="J2" authorId="0" shapeId="0" xr:uid="{00000000-0006-0000-0500-000002000000}">
      <text>
        <r>
          <rPr>
            <sz val="11"/>
            <rFont val="Calibri"/>
          </rPr>
          <t>The operating system, upon successful logon, must display to the user the date and time of the last logon or access via ssh.</t>
        </r>
      </text>
    </comment>
    <comment ref="K2" authorId="0" shapeId="0" xr:uid="{00000000-0006-0000-0500-000003000000}">
      <text>
        <r>
          <rPr>
            <sz val="11"/>
            <rFont val="Calibri"/>
          </rPr>
          <t>The system must require administrator action to unlock an account locked by excessive failed login attempts.</t>
        </r>
      </text>
    </comment>
    <comment ref="H4" authorId="0" shapeId="0" xr:uid="{00000000-0006-0000-0500-000005000000}">
      <text>
        <r>
          <rPr>
            <sz val="11"/>
            <rFont val="Calibri"/>
          </rPr>
          <t>The Oracle Linux operating system must implement the Endpoint Security for Linux Threat Prevention tool.</t>
        </r>
      </text>
    </comment>
    <comment ref="I4" authorId="0" shapeId="0" xr:uid="{00000000-0006-0000-0500-000006000000}">
      <text>
        <r>
          <rPr>
            <sz val="11"/>
            <rFont val="Calibri"/>
          </rPr>
          <t>The Oracle Linux 6 operating system must use a virus scan program.</t>
        </r>
      </text>
    </comment>
    <comment ref="H7" authorId="0" shapeId="0" xr:uid="{00000000-0006-0000-0500-000007000000}">
      <text>
        <r>
          <rPr>
            <sz val="11"/>
            <rFont val="Calibri"/>
          </rPr>
          <t>A file integrity baseline must be created.</t>
        </r>
      </text>
    </comment>
    <comment ref="I7" authorId="0" shapeId="0" xr:uid="{00000000-0006-0000-0500-00001B000000}">
      <text>
        <r>
          <rPr>
            <sz val="11"/>
            <rFont val="Calibri"/>
          </rPr>
          <t>The audit system must be configured to audit all attempts to alter system time through adjtimex.</t>
        </r>
      </text>
    </comment>
    <comment ref="J7" authorId="0" shapeId="0" xr:uid="{00000000-0006-0000-0500-00001C000000}">
      <text>
        <r>
          <rPr>
            <sz val="11"/>
            <rFont val="Calibri"/>
          </rPr>
          <t>The audit system must be configured to audit all attempts to alter system time through settimeofday.</t>
        </r>
      </text>
    </comment>
    <comment ref="K7" authorId="0" shapeId="0" xr:uid="{00000000-0006-0000-0500-00001D000000}">
      <text>
        <r>
          <rPr>
            <sz val="11"/>
            <rFont val="Calibri"/>
          </rPr>
          <t>The audit system must be configured to audit all attempts to alter system time through stime.</t>
        </r>
      </text>
    </comment>
    <comment ref="L7" authorId="0" shapeId="0" xr:uid="{00000000-0006-0000-0500-000008000000}">
      <text>
        <r>
          <rPr>
            <sz val="11"/>
            <rFont val="Calibri"/>
          </rPr>
          <t>The audit system must be configured to audit all attempts to alter system time through clock_settime.</t>
        </r>
      </text>
    </comment>
    <comment ref="M7" authorId="0" shapeId="0" xr:uid="{00000000-0006-0000-0500-000009000000}">
      <text>
        <r>
          <rPr>
            <sz val="11"/>
            <rFont val="Calibri"/>
          </rPr>
          <t>The audit system must be configured to audit all attempts to alter system time through /etc/localtime.</t>
        </r>
      </text>
    </comment>
    <comment ref="N7" authorId="0" shapeId="0" xr:uid="{00000000-0006-0000-0500-00000A000000}">
      <text>
        <r>
          <rPr>
            <sz val="11"/>
            <rFont val="Calibri"/>
          </rPr>
          <t>The operating system must automatically audit account creation.</t>
        </r>
      </text>
    </comment>
    <comment ref="O7" authorId="0" shapeId="0" xr:uid="{00000000-0006-0000-0500-00000B000000}">
      <text>
        <r>
          <rPr>
            <sz val="11"/>
            <rFont val="Calibri"/>
          </rPr>
          <t>The audit system must be configured to audit all discretionary access control permission modifications using chmod, fchmod, and fchmodat.</t>
        </r>
      </text>
    </comment>
    <comment ref="P7" authorId="0" shapeId="0" xr:uid="{00000000-0006-0000-0500-00000C000000}">
      <text>
        <r>
          <rPr>
            <sz val="11"/>
            <rFont val="Calibri"/>
          </rPr>
          <t>The audit system must be configured to audit all discretionary access control permission modifications using chown, fchown, fchownat, and lchown.</t>
        </r>
      </text>
    </comment>
    <comment ref="Q7" authorId="0" shapeId="0" xr:uid="{00000000-0006-0000-0500-00000D000000}">
      <text>
        <r>
          <rPr>
            <sz val="11"/>
            <rFont val="Calibri"/>
          </rPr>
          <t>The audit system must be configured to audit all discretionary access control permission modifications using setxattr, lsetxattr, fsetxattr, removexattr, lremovexattr, and fremovexattr.</t>
        </r>
      </text>
    </comment>
    <comment ref="R7" authorId="0" shapeId="0" xr:uid="{00000000-0006-0000-0500-00000E000000}">
      <text>
        <r>
          <rPr>
            <sz val="11"/>
            <rFont val="Calibri"/>
          </rPr>
          <t>The audit system must be configured to audit user deletions of files and programs.</t>
        </r>
      </text>
    </comment>
    <comment ref="S7" authorId="0" shapeId="0" xr:uid="{00000000-0006-0000-0500-00000F000000}">
      <text>
        <r>
          <rPr>
            <sz val="11"/>
            <rFont val="Calibri"/>
          </rPr>
          <t>The audit system must be configured to audit changes to the /etc/sudoers file.</t>
        </r>
      </text>
    </comment>
    <comment ref="T7" authorId="0" shapeId="0" xr:uid="{00000000-0006-0000-0500-000010000000}">
      <text>
        <r>
          <rPr>
            <sz val="11"/>
            <rFont val="Calibri"/>
          </rPr>
          <t>The system package management tool must verify permissions on all files and directories associated with the audit package.</t>
        </r>
      </text>
    </comment>
    <comment ref="U7" authorId="0" shapeId="0" xr:uid="{00000000-0006-0000-0500-000011000000}">
      <text>
        <r>
          <rPr>
            <sz val="11"/>
            <rFont val="Calibri"/>
          </rPr>
          <t>The system package management tool must verify ownership on all files and directories associated with the audit package.</t>
        </r>
      </text>
    </comment>
    <comment ref="V7" authorId="0" shapeId="0" xr:uid="{00000000-0006-0000-0500-000012000000}">
      <text>
        <r>
          <rPr>
            <sz val="11"/>
            <rFont val="Calibri"/>
          </rPr>
          <t>The system package management tool must verify group-ownership on all files and directories associated with the audit package.</t>
        </r>
      </text>
    </comment>
    <comment ref="W7" authorId="0" shapeId="0" xr:uid="{00000000-0006-0000-0500-000013000000}">
      <text>
        <r>
          <rPr>
            <sz val="11"/>
            <rFont val="Calibri"/>
          </rPr>
          <t>The system package management tool must verify contents of all files associated with the audit package.</t>
        </r>
      </text>
    </comment>
    <comment ref="X7" authorId="0" shapeId="0" xr:uid="{00000000-0006-0000-0500-000014000000}">
      <text>
        <r>
          <rPr>
            <sz val="11"/>
            <rFont val="Calibri"/>
          </rPr>
          <t>The system package management tool must verify ownership on all files and directories associated with packages.</t>
        </r>
      </text>
    </comment>
    <comment ref="Y7" authorId="0" shapeId="0" xr:uid="{00000000-0006-0000-0500-000015000000}">
      <text>
        <r>
          <rPr>
            <sz val="11"/>
            <rFont val="Calibri"/>
          </rPr>
          <t>The system package management tool must verify group-ownership on all files and directories associated with packages.</t>
        </r>
      </text>
    </comment>
    <comment ref="Z7" authorId="0" shapeId="0" xr:uid="{00000000-0006-0000-0500-000016000000}">
      <text>
        <r>
          <rPr>
            <sz val="11"/>
            <rFont val="Calibri"/>
          </rPr>
          <t>The system package management tool must verify permissions on all files and directories associated with packages.</t>
        </r>
      </text>
    </comment>
    <comment ref="AA7" authorId="0" shapeId="0" xr:uid="{00000000-0006-0000-0500-000017000000}">
      <text>
        <r>
          <rPr>
            <sz val="11"/>
            <rFont val="Calibri"/>
          </rPr>
          <t>The system package management tool must verify contents of all files associated with packages.</t>
        </r>
      </text>
    </comment>
    <comment ref="AB7" authorId="0" shapeId="0" xr:uid="{00000000-0006-0000-0500-000018000000}">
      <text>
        <r>
          <rPr>
            <sz val="11"/>
            <rFont val="Calibri"/>
          </rPr>
          <t>A file integrity tool must be installed.</t>
        </r>
      </text>
    </comment>
    <comment ref="AC7" authorId="0" shapeId="0" xr:uid="{00000000-0006-0000-0500-000019000000}">
      <text>
        <r>
          <rPr>
            <sz val="11"/>
            <rFont val="Calibri"/>
          </rPr>
          <t>The audit system must be configured to audit all use of setuid and setgid programs.</t>
        </r>
      </text>
    </comment>
    <comment ref="AD7" authorId="0" shapeId="0" xr:uid="{00000000-0006-0000-0500-00001A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H9" authorId="0" shapeId="0" xr:uid="{00000000-0006-0000-0500-00001E000000}">
      <text>
        <r>
          <rPr>
            <sz val="11"/>
            <rFont val="Calibri"/>
          </rPr>
          <t>The system boot loader configuration file(s) must be owned by root.</t>
        </r>
      </text>
    </comment>
    <comment ref="I9" authorId="0" shapeId="0" xr:uid="{00000000-0006-0000-0500-00001F000000}">
      <text>
        <r>
          <rPr>
            <sz val="11"/>
            <rFont val="Calibri"/>
          </rPr>
          <t>The system boot loader configuration file(s) must be group-owned by root.</t>
        </r>
      </text>
    </comment>
    <comment ref="J9" authorId="0" shapeId="0" xr:uid="{00000000-0006-0000-0500-000020000000}">
      <text>
        <r>
          <rPr>
            <sz val="11"/>
            <rFont val="Calibri"/>
          </rPr>
          <t>The system boot loader configuration file(s) must have mode 0600 or less permissive.</t>
        </r>
      </text>
    </comment>
    <comment ref="K9" authorId="0" shapeId="0" xr:uid="{00000000-0006-0000-0500-000021000000}">
      <text>
        <r>
          <rPr>
            <sz val="11"/>
            <rFont val="Calibri"/>
          </rPr>
          <t>The system boot loader must require authentication.</t>
        </r>
      </text>
    </comment>
    <comment ref="L9" authorId="0" shapeId="0" xr:uid="{00000000-0006-0000-0500-000022000000}">
      <text>
        <r>
          <rPr>
            <sz val="11"/>
            <rFont val="Calibri"/>
          </rPr>
          <t>The system must require authentication upon booting into single-user and maintenance modes.</t>
        </r>
      </text>
    </comment>
    <comment ref="H14" authorId="0" shapeId="0" xr:uid="{00000000-0006-0000-0500-000023000000}">
      <text>
        <r>
          <rPr>
            <sz val="11"/>
            <rFont val="Calibri"/>
          </rPr>
          <t>The Red Hat Network Service (rhnsd) service must not be running, unless it is being used to query the Oracle Unbreakable Linux Network for updates and information.</t>
        </r>
      </text>
    </comment>
    <comment ref="I14" authorId="0" shapeId="0" xr:uid="{00000000-0006-0000-0500-00002D000000}">
      <text>
        <r>
          <rPr>
            <sz val="11"/>
            <rFont val="Calibri"/>
          </rPr>
          <t>Users must not be able to change passwords more than once every 24 hours.</t>
        </r>
      </text>
    </comment>
    <comment ref="J14" authorId="0" shapeId="0" xr:uid="{00000000-0006-0000-0500-00002E000000}">
      <text>
        <r>
          <rPr>
            <sz val="11"/>
            <rFont val="Calibri"/>
          </rPr>
          <t>User passwords must be changed at least every 60 days.</t>
        </r>
      </text>
    </comment>
    <comment ref="K14" authorId="0" shapeId="0" xr:uid="{00000000-0006-0000-0500-00002F000000}">
      <text>
        <r>
          <rPr>
            <sz val="11"/>
            <rFont val="Calibri"/>
          </rPr>
          <t>System and application account passwords must be changed at least annually.</t>
        </r>
      </text>
    </comment>
    <comment ref="L14" authorId="0" shapeId="0" xr:uid="{00000000-0006-0000-0500-000030000000}">
      <text>
        <r>
          <rPr>
            <sz val="11"/>
            <rFont val="Calibri"/>
          </rPr>
          <t>The system must not permit interactive boot.</t>
        </r>
      </text>
    </comment>
    <comment ref="M14" authorId="0" shapeId="0" xr:uid="{00000000-0006-0000-0500-000031000000}">
      <text>
        <r>
          <rPr>
            <sz val="11"/>
            <rFont val="Calibri"/>
          </rPr>
          <t>The Datagram Congestion Control Protocol (DCCP) must be disabled unless required.</t>
        </r>
      </text>
    </comment>
    <comment ref="N14" authorId="0" shapeId="0" xr:uid="{00000000-0006-0000-0500-000032000000}">
      <text>
        <r>
          <rPr>
            <sz val="11"/>
            <rFont val="Calibri"/>
          </rPr>
          <t>The Stream Control Transmission Protocol (SCTP) must be disabled unless required.</t>
        </r>
      </text>
    </comment>
    <comment ref="O14" authorId="0" shapeId="0" xr:uid="{00000000-0006-0000-0500-000033000000}">
      <text>
        <r>
          <rPr>
            <sz val="11"/>
            <rFont val="Calibri"/>
          </rPr>
          <t>The Reliable Datagram Sockets (RDS) protocol must be disabled unless required.</t>
        </r>
      </text>
    </comment>
    <comment ref="P14" authorId="0" shapeId="0" xr:uid="{00000000-0006-0000-0500-000034000000}">
      <text>
        <r>
          <rPr>
            <sz val="11"/>
            <rFont val="Calibri"/>
          </rPr>
          <t>The Transparent Inter-Process Communication (TIPC) protocol must be disabled unless required.</t>
        </r>
      </text>
    </comment>
    <comment ref="Q14" authorId="0" shapeId="0" xr:uid="{00000000-0006-0000-0500-000035000000}">
      <text>
        <r>
          <rPr>
            <sz val="11"/>
            <rFont val="Calibri"/>
          </rPr>
          <t>The xinetd service must be disabled if no network services utilizing it are enabled.</t>
        </r>
      </text>
    </comment>
    <comment ref="R14" authorId="0" shapeId="0" xr:uid="{00000000-0006-0000-0500-000036000000}">
      <text>
        <r>
          <rPr>
            <sz val="11"/>
            <rFont val="Calibri"/>
          </rPr>
          <t>The xinetd service must be uninstalled if no network services utilizing it are enabled.</t>
        </r>
      </text>
    </comment>
    <comment ref="S14" authorId="0" shapeId="0" xr:uid="{00000000-0006-0000-0500-000037000000}">
      <text>
        <r>
          <rPr>
            <sz val="11"/>
            <rFont val="Calibri"/>
          </rPr>
          <t>The telnet-server package must not be installed.</t>
        </r>
      </text>
    </comment>
    <comment ref="T14" authorId="0" shapeId="0" xr:uid="{00000000-0006-0000-0500-000038000000}">
      <text>
        <r>
          <rPr>
            <sz val="11"/>
            <rFont val="Calibri"/>
          </rPr>
          <t>The rsh-server package must not be installed.</t>
        </r>
      </text>
    </comment>
    <comment ref="U14" authorId="0" shapeId="0" xr:uid="{00000000-0006-0000-0500-000039000000}">
      <text>
        <r>
          <rPr>
            <sz val="11"/>
            <rFont val="Calibri"/>
          </rPr>
          <t>The rshd service must not be running.</t>
        </r>
      </text>
    </comment>
    <comment ref="V14" authorId="0" shapeId="0" xr:uid="{00000000-0006-0000-0500-00003A000000}">
      <text>
        <r>
          <rPr>
            <sz val="11"/>
            <rFont val="Calibri"/>
          </rPr>
          <t>The rexecd service must not be running.</t>
        </r>
      </text>
    </comment>
    <comment ref="W14" authorId="0" shapeId="0" xr:uid="{00000000-0006-0000-0500-00003B000000}">
      <text>
        <r>
          <rPr>
            <sz val="11"/>
            <rFont val="Calibri"/>
          </rPr>
          <t>The tftp-server package must not be installed unless required.</t>
        </r>
      </text>
    </comment>
    <comment ref="X14" authorId="0" shapeId="0" xr:uid="{00000000-0006-0000-0500-00003C000000}">
      <text>
        <r>
          <rPr>
            <sz val="11"/>
            <rFont val="Calibri"/>
          </rPr>
          <t>Mail relaying must be restricted.</t>
        </r>
      </text>
    </comment>
    <comment ref="Y14" authorId="0" shapeId="0" xr:uid="{00000000-0006-0000-0500-00003D000000}">
      <text>
        <r>
          <rPr>
            <sz val="11"/>
            <rFont val="Calibri"/>
          </rPr>
          <t>The openldap-servers package must not be installed unless required.</t>
        </r>
      </text>
    </comment>
    <comment ref="Z14" authorId="0" shapeId="0" xr:uid="{00000000-0006-0000-0500-00003E000000}">
      <text>
        <r>
          <rPr>
            <sz val="11"/>
            <rFont val="Calibri"/>
          </rPr>
          <t>The Automatic Bug Reporting Tool (abrtd) service must not be running.</t>
        </r>
      </text>
    </comment>
    <comment ref="AA14" authorId="0" shapeId="0" xr:uid="{00000000-0006-0000-0500-00003F000000}">
      <text>
        <r>
          <rPr>
            <sz val="11"/>
            <rFont val="Calibri"/>
          </rPr>
          <t>The x86 Ctrl-Alt-Delete key sequence must be disabled.</t>
        </r>
      </text>
    </comment>
    <comment ref="AB14" authorId="0" shapeId="0" xr:uid="{00000000-0006-0000-0500-000040000000}">
      <text>
        <r>
          <rPr>
            <sz val="11"/>
            <rFont val="Calibri"/>
          </rPr>
          <t>The sendmail package must be removed.</t>
        </r>
      </text>
    </comment>
    <comment ref="AC14" authorId="0" shapeId="0" xr:uid="{00000000-0006-0000-0500-000041000000}">
      <text>
        <r>
          <rPr>
            <sz val="11"/>
            <rFont val="Calibri"/>
          </rPr>
          <t>The xorg-x11-server-common (X Windows) package must not be installed, unless required.</t>
        </r>
      </text>
    </comment>
    <comment ref="AD14" authorId="0" shapeId="0" xr:uid="{00000000-0006-0000-0500-000042000000}">
      <text>
        <r>
          <rPr>
            <sz val="11"/>
            <rFont val="Calibri"/>
          </rPr>
          <t>The DHCP client must be disabled if not needed.</t>
        </r>
      </text>
    </comment>
    <comment ref="AE14" authorId="0" shapeId="0" xr:uid="{00000000-0006-0000-0500-000024000000}">
      <text>
        <r>
          <rPr>
            <sz val="11"/>
            <rFont val="Calibri"/>
          </rPr>
          <t>The TFTP daemon must operate in secure mode which provides access only to a single directory on the host file system.</t>
        </r>
      </text>
    </comment>
    <comment ref="AF14" authorId="0" shapeId="0" xr:uid="{00000000-0006-0000-0500-000025000000}">
      <text>
        <r>
          <rPr>
            <sz val="11"/>
            <rFont val="Calibri"/>
          </rPr>
          <t>The FTP daemon must be configured for logging or verbose mode.</t>
        </r>
      </text>
    </comment>
    <comment ref="AG14" authorId="0" shapeId="0" xr:uid="{00000000-0006-0000-0500-000026000000}">
      <text>
        <r>
          <rPr>
            <sz val="11"/>
            <rFont val="Calibri"/>
          </rPr>
          <t>The login user list must be disabled.</t>
        </r>
      </text>
    </comment>
    <comment ref="AH14" authorId="0" shapeId="0" xr:uid="{00000000-0006-0000-0500-000027000000}">
      <text>
        <r>
          <rPr>
            <sz val="11"/>
            <rFont val="Calibri"/>
          </rPr>
          <t>The telnet daemon must not be running.</t>
        </r>
      </text>
    </comment>
    <comment ref="AI14" authorId="0" shapeId="0" xr:uid="{00000000-0006-0000-0500-000028000000}">
      <text>
        <r>
          <rPr>
            <sz val="11"/>
            <rFont val="Calibri"/>
          </rPr>
          <t>The rlogind service must not be running.</t>
        </r>
      </text>
    </comment>
    <comment ref="AJ14" authorId="0" shapeId="0" xr:uid="{00000000-0006-0000-0500-000029000000}">
      <text>
        <r>
          <rPr>
            <sz val="11"/>
            <rFont val="Calibri"/>
          </rPr>
          <t>X Windows must not be enabled unless required.</t>
        </r>
      </text>
    </comment>
    <comment ref="AK14" authorId="0" shapeId="0" xr:uid="{00000000-0006-0000-0500-00002A000000}">
      <text>
        <r>
          <rPr>
            <sz val="11"/>
            <rFont val="Calibri"/>
          </rPr>
          <t>Wireless network adapters must be disabled.</t>
        </r>
      </text>
    </comment>
    <comment ref="AL14" authorId="0" shapeId="0" xr:uid="{00000000-0006-0000-0500-00002B000000}">
      <text>
        <r>
          <rPr>
            <sz val="11"/>
            <rFont val="Calibri"/>
          </rPr>
          <t>The Bluetooth kernel module must be disabled.</t>
        </r>
      </text>
    </comment>
    <comment ref="AM14" authorId="0" shapeId="0" xr:uid="{00000000-0006-0000-0500-00002C000000}">
      <text>
        <r>
          <rPr>
            <sz val="11"/>
            <rFont val="Calibri"/>
          </rPr>
          <t>The Bluetooth service must be disabled.</t>
        </r>
      </text>
    </comment>
    <comment ref="H16" authorId="0" shapeId="0" xr:uid="{00000000-0006-0000-0500-000043000000}">
      <text>
        <r>
          <rPr>
            <sz val="11"/>
            <rFont val="Calibri"/>
          </rPr>
          <t>The system must use a FIPS 140-2-approved cryptographic hashing algorithm for generating account password hashes (system-auth).</t>
        </r>
      </text>
    </comment>
    <comment ref="I16" authorId="0" shapeId="0" xr:uid="{00000000-0006-0000-0500-000044000000}">
      <text>
        <r>
          <rPr>
            <sz val="11"/>
            <rFont val="Calibri"/>
          </rPr>
          <t>The system must use a FIPS 140-2 approved cryptographic hashing algorithm for generating account password hashes (login.defs).</t>
        </r>
      </text>
    </comment>
    <comment ref="J16" authorId="0" shapeId="0" xr:uid="{00000000-0006-0000-0500-000045000000}">
      <text>
        <r>
          <rPr>
            <sz val="11"/>
            <rFont val="Calibri"/>
          </rPr>
          <t>The system must use a FIPS 140-2 approved cryptographic hashing algorithm for generating account password hashes (libuser.conf).</t>
        </r>
      </text>
    </comment>
    <comment ref="K16" authorId="0" shapeId="0" xr:uid="{00000000-0006-0000-0500-000046000000}">
      <text>
        <r>
          <rPr>
            <sz val="11"/>
            <rFont val="Calibri"/>
          </rPr>
          <t>If the system is using LDAP for authentication or account information, the system must use a TLS connection using FIPS 140-2 approved cryptographic algorithms.</t>
        </r>
      </text>
    </comment>
    <comment ref="L16" authorId="0" shapeId="0" xr:uid="{00000000-0006-0000-0500-000047000000}">
      <text>
        <r>
          <rPr>
            <sz val="11"/>
            <rFont val="Calibri"/>
          </rPr>
          <t>The system must use SMB client signing for connecting to samba servers using smbclient.</t>
        </r>
      </text>
    </comment>
    <comment ref="M16" authorId="0" shapeId="0" xr:uid="{00000000-0006-0000-0500-000048000000}">
      <text>
        <r>
          <rPr>
            <sz val="11"/>
            <rFont val="Calibri"/>
          </rPr>
          <t>The system must use SMB client signing for connecting to samba servers using mount.cifs.</t>
        </r>
      </text>
    </comment>
    <comment ref="N16" authorId="0" shapeId="0" xr:uid="{00000000-0006-0000-0500-000049000000}">
      <text>
        <r>
          <rPr>
            <sz val="11"/>
            <rFont val="Calibri"/>
          </rPr>
          <t>The operating system must protect the confidentiality and integrity of data at rest.</t>
        </r>
      </text>
    </comment>
    <comment ref="O16" authorId="0" shapeId="0" xr:uid="{00000000-0006-0000-0500-00004A000000}">
      <text>
        <r>
          <rPr>
            <sz val="11"/>
            <rFont val="Calibri"/>
          </rPr>
          <t>The snmpd service must use only SNMP protocol version 3 or newer.</t>
        </r>
      </text>
    </comment>
    <comment ref="P16" authorId="0" shapeId="0" xr:uid="{00000000-0006-0000-0500-00004B000000}">
      <text>
        <r>
          <rPr>
            <sz val="11"/>
            <rFont val="Calibri"/>
          </rPr>
          <t>The snmpd service must not use a default password.</t>
        </r>
      </text>
    </comment>
    <comment ref="Q16" authorId="0" shapeId="0" xr:uid="{00000000-0006-0000-0500-00004C000000}">
      <text>
        <r>
          <rPr>
            <sz val="11"/>
            <rFont val="Calibri"/>
          </rPr>
          <t>The Oracle Linux 6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R16" authorId="0" shapeId="0" xr:uid="{00000000-0006-0000-0500-00004D000000}">
      <text>
        <r>
          <rPr>
            <sz val="11"/>
            <rFont val="Calibri"/>
          </rPr>
          <t>The SSH daemon must be configured to use only the SSHv2 protocol.</t>
        </r>
      </text>
    </comment>
    <comment ref="S16" authorId="0" shapeId="0" xr:uid="{00000000-0006-0000-0500-00004E000000}">
      <text>
        <r>
          <rPr>
            <sz val="11"/>
            <rFont val="Calibri"/>
          </rPr>
          <t>The operating system must employ cryptographic mechanisms to prevent unauthorized disclosure of data at rest unless otherwise protected by alternative physical measures.</t>
        </r>
      </text>
    </comment>
    <comment ref="T16" authorId="0" shapeId="0" xr:uid="{00000000-0006-0000-0500-00004F000000}">
      <text>
        <r>
          <rPr>
            <sz val="11"/>
            <rFont val="Calibri"/>
          </rPr>
          <t>The system must provide VPN connectivity for communications over untrusted networks.</t>
        </r>
      </text>
    </comment>
    <comment ref="U16" authorId="0" shapeId="0" xr:uid="{00000000-0006-0000-0500-000050000000}">
      <text>
        <r>
          <rPr>
            <sz val="11"/>
            <rFont val="Calibri"/>
          </rPr>
          <t>The Oracle Linux operating system must be configured so that the SSH daemon is configured to only use Message Authentication Codes (MACs) employing FIPS 140-2 approved cryptographic hash algorithms.</t>
        </r>
      </text>
    </comment>
    <comment ref="H19" authorId="0" shapeId="0" xr:uid="{00000000-0006-0000-0500-000051000000}">
      <text>
        <r>
          <rPr>
            <sz val="11"/>
            <rFont val="Calibri"/>
          </rPr>
          <t>The system must limit the ability of processes to have simultaneous write and execute access to memory.</t>
        </r>
      </text>
    </comment>
    <comment ref="H20" authorId="0" shapeId="0" xr:uid="{00000000-0006-0000-0500-000052000000}">
      <text>
        <r>
          <rPr>
            <sz val="11"/>
            <rFont val="Calibri"/>
          </rPr>
          <t>The systems local IPv4 firewall must implement a deny-all, allow-by-exception policy for inbound packets.</t>
        </r>
      </text>
    </comment>
    <comment ref="I20" authorId="0" shapeId="0" xr:uid="{00000000-0006-0000-0500-000053000000}">
      <text>
        <r>
          <rPr>
            <sz val="11"/>
            <rFont val="Calibri"/>
          </rPr>
          <t>The systems local firewall must implement a deny-all, allow-by-exception policy for forwarded packets.</t>
        </r>
      </text>
    </comment>
    <comment ref="J20" authorId="0" shapeId="0" xr:uid="{00000000-0006-0000-0500-000054000000}">
      <text>
        <r>
          <rPr>
            <sz val="11"/>
            <rFont val="Calibri"/>
          </rPr>
          <t>The systems local IPv6 firewall must implement a deny-all, allow-by-exception policy for inbound packets.</t>
        </r>
      </text>
    </comment>
    <comment ref="H24" authorId="0" shapeId="0" xr:uid="{00000000-0006-0000-0500-000055000000}">
      <text>
        <r>
          <rPr>
            <sz val="11"/>
            <rFont val="Calibri"/>
          </rPr>
          <t>The system must be configured to require the use of a CAC, PIV compliant hardware token, or Alternate Logon Token (ALT) for authentication.</t>
        </r>
      </text>
    </comment>
    <comment ref="H25" authorId="0" shapeId="0" xr:uid="{00000000-0006-0000-0500-000056000000}">
      <text>
        <r>
          <rPr>
            <sz val="11"/>
            <rFont val="Calibri"/>
          </rPr>
          <t>The system must not accept IPv4 source-routed packets on any interface.</t>
        </r>
      </text>
    </comment>
    <comment ref="I25" authorId="0" shapeId="0" xr:uid="{00000000-0006-0000-0500-000057000000}">
      <text>
        <r>
          <rPr>
            <sz val="11"/>
            <rFont val="Calibri"/>
          </rPr>
          <t>The system must log Martian packets.</t>
        </r>
      </text>
    </comment>
    <comment ref="J25" authorId="0" shapeId="0" xr:uid="{00000000-0006-0000-0500-000058000000}">
      <text>
        <r>
          <rPr>
            <sz val="11"/>
            <rFont val="Calibri"/>
          </rPr>
          <t>The system must not accept IPv4 source-routed packets by default.</t>
        </r>
      </text>
    </comment>
    <comment ref="K25" authorId="0" shapeId="0" xr:uid="{00000000-0006-0000-0500-000059000000}">
      <text>
        <r>
          <rPr>
            <sz val="11"/>
            <rFont val="Calibri"/>
          </rPr>
          <t>The system must ignore ICMPv4 redirect messages by default.</t>
        </r>
      </text>
    </comment>
    <comment ref="L25" authorId="0" shapeId="0" xr:uid="{00000000-0006-0000-0500-00005A000000}">
      <text>
        <r>
          <rPr>
            <sz val="11"/>
            <rFont val="Calibri"/>
          </rPr>
          <t>The system must ignore ICMPv4 bogus error responses.</t>
        </r>
      </text>
    </comment>
    <comment ref="M25" authorId="0" shapeId="0" xr:uid="{00000000-0006-0000-0500-00005B000000}">
      <text>
        <r>
          <rPr>
            <sz val="11"/>
            <rFont val="Calibri"/>
          </rPr>
          <t>The system must be configured to use TCP syncookies when experiencing a TCP SYN flood.</t>
        </r>
      </text>
    </comment>
    <comment ref="N25" authorId="0" shapeId="0" xr:uid="{00000000-0006-0000-0500-00005C000000}">
      <text>
        <r>
          <rPr>
            <sz val="11"/>
            <rFont val="Calibri"/>
          </rPr>
          <t>The system must use a reverse-path filter for IPv4 network traffic when possible on all interfaces.</t>
        </r>
      </text>
    </comment>
    <comment ref="O25" authorId="0" shapeId="0" xr:uid="{00000000-0006-0000-0500-00005D000000}">
      <text>
        <r>
          <rPr>
            <sz val="11"/>
            <rFont val="Calibri"/>
          </rPr>
          <t>The system must use a reverse-path filter for IPv4 network traffic when possible by default.</t>
        </r>
      </text>
    </comment>
    <comment ref="P25" authorId="0" shapeId="0" xr:uid="{00000000-0006-0000-0500-00005E000000}">
      <text>
        <r>
          <rPr>
            <sz val="11"/>
            <rFont val="Calibri"/>
          </rPr>
          <t>The system must ignore ICMPv6 redirects by default.</t>
        </r>
      </text>
    </comment>
    <comment ref="H26" authorId="0" shapeId="0" xr:uid="{00000000-0006-0000-0500-00005F000000}">
      <text>
        <r>
          <rPr>
            <sz val="11"/>
            <rFont val="Calibri"/>
          </rPr>
          <t>The system must not send ICMPv4 redirects by default.</t>
        </r>
      </text>
    </comment>
    <comment ref="I26" authorId="0" shapeId="0" xr:uid="{00000000-0006-0000-0500-000060000000}">
      <text>
        <r>
          <rPr>
            <sz val="11"/>
            <rFont val="Calibri"/>
          </rPr>
          <t>The system must not send ICMPv4 redirects from any interface.</t>
        </r>
      </text>
    </comment>
    <comment ref="J26" authorId="0" shapeId="0" xr:uid="{00000000-0006-0000-0500-000061000000}">
      <text>
        <r>
          <rPr>
            <sz val="11"/>
            <rFont val="Calibri"/>
          </rPr>
          <t>IP forwarding for IPv4 must not be enabled, unless the system is a router.</t>
        </r>
      </text>
    </comment>
    <comment ref="H27" authorId="0" shapeId="0" xr:uid="{00000000-0006-0000-0500-000062000000}">
      <text>
        <r>
          <rPr>
            <sz val="11"/>
            <rFont val="Calibri"/>
          </rPr>
          <t>The SSH daemon must not permit user environment settings.</t>
        </r>
      </text>
    </comment>
    <comment ref="I27" authorId="0" shapeId="0" xr:uid="{00000000-0006-0000-0500-000063000000}">
      <text>
        <r>
          <rPr>
            <sz val="11"/>
            <rFont val="Calibri"/>
          </rPr>
          <t>Remote file systems must be mounted with the nodev option.</t>
        </r>
      </text>
    </comment>
    <comment ref="J27" authorId="0" shapeId="0" xr:uid="{00000000-0006-0000-0500-000064000000}">
      <text>
        <r>
          <rPr>
            <sz val="11"/>
            <rFont val="Calibri"/>
          </rPr>
          <t>Remote file systems must be mounted with the nosuid option.</t>
        </r>
      </text>
    </comment>
    <comment ref="K27" authorId="0" shapeId="0" xr:uid="{00000000-0006-0000-0500-000065000000}">
      <text>
        <r>
          <rPr>
            <sz val="11"/>
            <rFont val="Calibri"/>
          </rPr>
          <t>The noexec option must be added to the /tmp partition.</t>
        </r>
      </text>
    </comment>
    <comment ref="L27" authorId="0" shapeId="0" xr:uid="{00000000-0006-0000-0500-000066000000}">
      <text>
        <r>
          <rPr>
            <sz val="11"/>
            <rFont val="Calibri"/>
          </rPr>
          <t>The Oracle Linux operating system must mount /dev/shm with the nodev option.</t>
        </r>
      </text>
    </comment>
    <comment ref="M27" authorId="0" shapeId="0" xr:uid="{00000000-0006-0000-0500-000067000000}">
      <text>
        <r>
          <rPr>
            <sz val="11"/>
            <rFont val="Calibri"/>
          </rPr>
          <t>The Oracle Linux operating system must mount /dev/shm with the nosuid option.</t>
        </r>
      </text>
    </comment>
    <comment ref="N27" authorId="0" shapeId="0" xr:uid="{00000000-0006-0000-0500-000068000000}">
      <text>
        <r>
          <rPr>
            <sz val="11"/>
            <rFont val="Calibri"/>
          </rPr>
          <t>The Oracle Linux operating system must mount /dev/shm with the noexec option.</t>
        </r>
      </text>
    </comment>
    <comment ref="O27" authorId="0" shapeId="0" xr:uid="{00000000-0006-0000-0500-000069000000}">
      <text>
        <r>
          <rPr>
            <sz val="11"/>
            <rFont val="Calibri"/>
          </rPr>
          <t>The noexec option must be added to removable media partitions.</t>
        </r>
      </text>
    </comment>
    <comment ref="H29" authorId="0" shapeId="0" xr:uid="{00000000-0006-0000-0500-00006A000000}">
      <text>
        <r>
          <rPr>
            <sz val="11"/>
            <rFont val="Calibri"/>
          </rPr>
          <t>The system must not allow accounts configured with blank or null passwords.</t>
        </r>
      </text>
    </comment>
    <comment ref="I29" authorId="0" shapeId="0" xr:uid="{00000000-0006-0000-0500-00006B000000}">
      <text>
        <r>
          <rPr>
            <sz val="11"/>
            <rFont val="Calibri"/>
          </rPr>
          <t>The /etc/passwd file must not contain password hashes.</t>
        </r>
      </text>
    </comment>
    <comment ref="J29" authorId="0" shapeId="0" xr:uid="{00000000-0006-0000-0500-00006C000000}">
      <text>
        <r>
          <rPr>
            <sz val="11"/>
            <rFont val="Calibri"/>
          </rPr>
          <t>The system must require passwords to contain a minimum of 15 characters.</t>
        </r>
      </text>
    </comment>
    <comment ref="K29" authorId="0" shapeId="0" xr:uid="{00000000-0006-0000-0500-00006D000000}">
      <text>
        <r>
          <rPr>
            <sz val="11"/>
            <rFont val="Calibri"/>
          </rPr>
          <t>The system must require passwords to contain at least one numeric character.</t>
        </r>
      </text>
    </comment>
    <comment ref="L29" authorId="0" shapeId="0" xr:uid="{00000000-0006-0000-0500-00006E000000}">
      <text>
        <r>
          <rPr>
            <sz val="11"/>
            <rFont val="Calibri"/>
          </rPr>
          <t>The system must require passwords to contain at least one uppercase alphabetic character.</t>
        </r>
      </text>
    </comment>
    <comment ref="M29" authorId="0" shapeId="0" xr:uid="{00000000-0006-0000-0500-00006F000000}">
      <text>
        <r>
          <rPr>
            <sz val="11"/>
            <rFont val="Calibri"/>
          </rPr>
          <t>The system must require passwords to contain at least one special character.</t>
        </r>
      </text>
    </comment>
    <comment ref="N29" authorId="0" shapeId="0" xr:uid="{00000000-0006-0000-0500-000070000000}">
      <text>
        <r>
          <rPr>
            <sz val="11"/>
            <rFont val="Calibri"/>
          </rPr>
          <t>The system must require passwords to contain at least one lower-case alphabetic character.</t>
        </r>
      </text>
    </comment>
    <comment ref="O29" authorId="0" shapeId="0" xr:uid="{00000000-0006-0000-0500-000071000000}">
      <text>
        <r>
          <rPr>
            <sz val="11"/>
            <rFont val="Calibri"/>
          </rPr>
          <t>The system must require at least eight characters be changed between the old and new passwords during a password change.</t>
        </r>
      </text>
    </comment>
    <comment ref="P29" authorId="0" shapeId="0" xr:uid="{00000000-0006-0000-0500-000072000000}">
      <text>
        <r>
          <rPr>
            <sz val="11"/>
            <rFont val="Calibri"/>
          </rPr>
          <t>The SSH daemon must ignore .rhosts files.</t>
        </r>
      </text>
    </comment>
    <comment ref="Q29" authorId="0" shapeId="0" xr:uid="{00000000-0006-0000-0500-000073000000}">
      <text>
        <r>
          <rPr>
            <sz val="11"/>
            <rFont val="Calibri"/>
          </rPr>
          <t>The SSH daemon must not allow host-based authentication.</t>
        </r>
      </text>
    </comment>
    <comment ref="R29" authorId="0" shapeId="0" xr:uid="{00000000-0006-0000-0500-000074000000}">
      <text>
        <r>
          <rPr>
            <sz val="11"/>
            <rFont val="Calibri"/>
          </rPr>
          <t>The system must prohibit the reuse of passwords within five iterations.</t>
        </r>
      </text>
    </comment>
    <comment ref="S29" authorId="0" shapeId="0" xr:uid="{00000000-0006-0000-0500-000075000000}">
      <text>
        <r>
          <rPr>
            <sz val="11"/>
            <rFont val="Calibri"/>
          </rPr>
          <t>The system must require passwords to contain no more than three consecutive repeating characters.</t>
        </r>
      </text>
    </comment>
    <comment ref="T29" authorId="0" shapeId="0" xr:uid="{00000000-0006-0000-0500-000076000000}">
      <text>
        <r>
          <rPr>
            <sz val="11"/>
            <rFont val="Calibri"/>
          </rPr>
          <t>There must be no .rhosts or hosts.equiv files on the system.</t>
        </r>
      </text>
    </comment>
    <comment ref="U29" authorId="0" shapeId="0" xr:uid="{00000000-0006-0000-0500-000077000000}">
      <text>
        <r>
          <rPr>
            <sz val="11"/>
            <rFont val="Calibri"/>
          </rPr>
          <t>The Oracle Linux operating system must not contain .shosts or shosts.equiv files.</t>
        </r>
      </text>
    </comment>
    <comment ref="V29" authorId="0" shapeId="0" xr:uid="{00000000-0006-0000-0500-000078000000}">
      <text>
        <r>
          <rPr>
            <sz val="11"/>
            <rFont val="Calibri"/>
          </rPr>
          <t>The Oracle Linux operating system must not have accounts configured with blank or null passwords.</t>
        </r>
      </text>
    </comment>
    <comment ref="H31" authorId="0" shapeId="0" xr:uid="{00000000-0006-0000-0500-000079000000}">
      <text>
        <r>
          <rPr>
            <sz val="11"/>
            <rFont val="Calibri"/>
          </rPr>
          <t>The /etc/passwd file must not contain password hashes.</t>
        </r>
      </text>
    </comment>
    <comment ref="I31" authorId="0" shapeId="0" xr:uid="{00000000-0006-0000-0500-00007A000000}">
      <text>
        <r>
          <rPr>
            <sz val="11"/>
            <rFont val="Calibri"/>
          </rPr>
          <t>The root account must be the only account having a UID of 0.</t>
        </r>
      </text>
    </comment>
    <comment ref="J31" authorId="0" shapeId="0" xr:uid="{00000000-0006-0000-0500-00007B000000}">
      <text>
        <r>
          <rPr>
            <sz val="11"/>
            <rFont val="Calibri"/>
          </rPr>
          <t>The system must not permit root logins using remote access programs such as ssh.</t>
        </r>
      </text>
    </comment>
    <comment ref="K31" authorId="0" shapeId="0" xr:uid="{00000000-0006-0000-0500-00007C000000}">
      <text>
        <r>
          <rPr>
            <sz val="11"/>
            <rFont val="Calibri"/>
          </rPr>
          <t>The Oracle Linux operating system must restrict privilege elevation to authorized personnel.</t>
        </r>
      </text>
    </comment>
    <comment ref="L31" authorId="0" shapeId="0" xr:uid="{00000000-0006-0000-0500-00007D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M31" authorId="0" shapeId="0" xr:uid="{00000000-0006-0000-0500-00007E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N31" authorId="0" shapeId="0" xr:uid="{00000000-0006-0000-0500-00007F000000}">
      <text>
        <r>
          <rPr>
            <sz val="11"/>
            <rFont val="Calibri"/>
          </rPr>
          <t>The Oracle Linux operating system must not be configured to bypass password requirements for privilege escalation.</t>
        </r>
      </text>
    </comment>
    <comment ref="H32" authorId="0" shapeId="0" xr:uid="{00000000-0006-0000-0500-000080000000}">
      <text>
        <r>
          <rPr>
            <sz val="11"/>
            <rFont val="Calibri"/>
          </rPr>
          <t>The system must use a Linux Security Module at boot time.</t>
        </r>
      </text>
    </comment>
    <comment ref="I32" authorId="0" shapeId="0" xr:uid="{00000000-0006-0000-0500-000081000000}">
      <text>
        <r>
          <rPr>
            <sz val="11"/>
            <rFont val="Calibri"/>
          </rPr>
          <t>The system must use a Linux Security Module configured to enforce limits on system services.</t>
        </r>
      </text>
    </comment>
    <comment ref="J32" authorId="0" shapeId="0" xr:uid="{00000000-0006-0000-0500-000082000000}">
      <text>
        <r>
          <rPr>
            <sz val="11"/>
            <rFont val="Calibri"/>
          </rPr>
          <t>The system must use a Linux Security Module configured to limit the privileges of system services.</t>
        </r>
      </text>
    </comment>
    <comment ref="K32" authorId="0" shapeId="0" xr:uid="{00000000-0006-0000-0500-000083000000}">
      <text>
        <r>
          <rPr>
            <sz val="11"/>
            <rFont val="Calibri"/>
          </rPr>
          <t>All device files must be monitored by the system Linux Security Module.</t>
        </r>
      </text>
    </comment>
    <comment ref="L32" authorId="0" shapeId="0" xr:uid="{00000000-0006-0000-0500-000084000000}">
      <text>
        <r>
          <rPr>
            <sz val="11"/>
            <rFont val="Calibri"/>
          </rPr>
          <t>The audit system must be configured to audit modifications to the systems Mandatory Access Control (MAC) configuration (SELinux).</t>
        </r>
      </text>
    </comment>
    <comment ref="H34" authorId="0" shapeId="0" xr:uid="{00000000-0006-0000-0500-000085000000}">
      <text>
        <r>
          <rPr>
            <sz val="11"/>
            <rFont val="Calibri"/>
          </rPr>
          <t>The system must use a separate file system for user home directories.</t>
        </r>
      </text>
    </comment>
    <comment ref="I34" authorId="0" shapeId="0" xr:uid="{00000000-0006-0000-0500-000086000000}">
      <text>
        <r>
          <rPr>
            <sz val="11"/>
            <rFont val="Calibri"/>
          </rPr>
          <t>The /etc/shadow file must be owned by root.</t>
        </r>
      </text>
    </comment>
    <comment ref="J34" authorId="0" shapeId="0" xr:uid="{00000000-0006-0000-0500-000087000000}">
      <text>
        <r>
          <rPr>
            <sz val="11"/>
            <rFont val="Calibri"/>
          </rPr>
          <t>The /etc/shadow file must be group-owned by root.</t>
        </r>
      </text>
    </comment>
    <comment ref="K34" authorId="0" shapeId="0" xr:uid="{00000000-0006-0000-0500-000088000000}">
      <text>
        <r>
          <rPr>
            <sz val="11"/>
            <rFont val="Calibri"/>
          </rPr>
          <t>The /etc/shadow file must have mode 0000.</t>
        </r>
      </text>
    </comment>
    <comment ref="L34" authorId="0" shapeId="0" xr:uid="{00000000-0006-0000-0500-000089000000}">
      <text>
        <r>
          <rPr>
            <sz val="11"/>
            <rFont val="Calibri"/>
          </rPr>
          <t>The /etc/gshadow file must be owned by root.</t>
        </r>
      </text>
    </comment>
    <comment ref="M34" authorId="0" shapeId="0" xr:uid="{00000000-0006-0000-0500-00008A000000}">
      <text>
        <r>
          <rPr>
            <sz val="11"/>
            <rFont val="Calibri"/>
          </rPr>
          <t>The /etc/gshadow file must be group-owned by root.</t>
        </r>
      </text>
    </comment>
    <comment ref="N34" authorId="0" shapeId="0" xr:uid="{00000000-0006-0000-0500-00008B000000}">
      <text>
        <r>
          <rPr>
            <sz val="11"/>
            <rFont val="Calibri"/>
          </rPr>
          <t>The /etc/gshadow file must have mode 0000.</t>
        </r>
      </text>
    </comment>
    <comment ref="O34" authorId="0" shapeId="0" xr:uid="{00000000-0006-0000-0500-00008C000000}">
      <text>
        <r>
          <rPr>
            <sz val="11"/>
            <rFont val="Calibri"/>
          </rPr>
          <t>The /etc/passwd file must be owned by root.</t>
        </r>
      </text>
    </comment>
    <comment ref="P34" authorId="0" shapeId="0" xr:uid="{00000000-0006-0000-0500-00008D000000}">
      <text>
        <r>
          <rPr>
            <sz val="11"/>
            <rFont val="Calibri"/>
          </rPr>
          <t>The /etc/passwd file must be group-owned by root.</t>
        </r>
      </text>
    </comment>
    <comment ref="Q34" authorId="0" shapeId="0" xr:uid="{00000000-0006-0000-0500-00008E000000}">
      <text>
        <r>
          <rPr>
            <sz val="11"/>
            <rFont val="Calibri"/>
          </rPr>
          <t>The /etc/passwd file must have mode 0644 or less permissive.</t>
        </r>
      </text>
    </comment>
    <comment ref="R34" authorId="0" shapeId="0" xr:uid="{00000000-0006-0000-0500-00008F000000}">
      <text>
        <r>
          <rPr>
            <sz val="11"/>
            <rFont val="Calibri"/>
          </rPr>
          <t>The /etc/group file must be owned by root.</t>
        </r>
      </text>
    </comment>
    <comment ref="S34" authorId="0" shapeId="0" xr:uid="{00000000-0006-0000-0500-000090000000}">
      <text>
        <r>
          <rPr>
            <sz val="11"/>
            <rFont val="Calibri"/>
          </rPr>
          <t>The /etc/group file must be group-owned by root.</t>
        </r>
      </text>
    </comment>
    <comment ref="T34" authorId="0" shapeId="0" xr:uid="{00000000-0006-0000-0500-000091000000}">
      <text>
        <r>
          <rPr>
            <sz val="11"/>
            <rFont val="Calibri"/>
          </rPr>
          <t>The /etc/group file must have mode 0644 or less permissive.</t>
        </r>
      </text>
    </comment>
    <comment ref="U34" authorId="0" shapeId="0" xr:uid="{00000000-0006-0000-0500-000092000000}">
      <text>
        <r>
          <rPr>
            <sz val="11"/>
            <rFont val="Calibri"/>
          </rPr>
          <t>Library files must have mode 0755 or less permissive.</t>
        </r>
      </text>
    </comment>
    <comment ref="V34" authorId="0" shapeId="0" xr:uid="{00000000-0006-0000-0500-000093000000}">
      <text>
        <r>
          <rPr>
            <sz val="11"/>
            <rFont val="Calibri"/>
          </rPr>
          <t>Library files must be owned by a system account.</t>
        </r>
      </text>
    </comment>
    <comment ref="W34" authorId="0" shapeId="0" xr:uid="{00000000-0006-0000-0500-000094000000}">
      <text>
        <r>
          <rPr>
            <sz val="11"/>
            <rFont val="Calibri"/>
          </rPr>
          <t>All system command files must have mode 755 or less permissive.</t>
        </r>
      </text>
    </comment>
    <comment ref="X34" authorId="0" shapeId="0" xr:uid="{00000000-0006-0000-0500-000095000000}">
      <text>
        <r>
          <rPr>
            <sz val="11"/>
            <rFont val="Calibri"/>
          </rPr>
          <t>All system command files must be owned by root.</t>
        </r>
      </text>
    </comment>
    <comment ref="Y34" authorId="0" shapeId="0" xr:uid="{00000000-0006-0000-0500-000096000000}">
      <text>
        <r>
          <rPr>
            <sz val="11"/>
            <rFont val="Calibri"/>
          </rPr>
          <t>There must be no world-writable files on the system.</t>
        </r>
      </text>
    </comment>
    <comment ref="Z34" authorId="0" shapeId="0" xr:uid="{00000000-0006-0000-0500-000097000000}">
      <text>
        <r>
          <rPr>
            <sz val="11"/>
            <rFont val="Calibri"/>
          </rPr>
          <t>The NFS server must not have the insecure file locking option enabled.</t>
        </r>
      </text>
    </comment>
    <comment ref="AA34" authorId="0" shapeId="0" xr:uid="{00000000-0006-0000-0500-000098000000}">
      <text>
        <r>
          <rPr>
            <sz val="11"/>
            <rFont val="Calibri"/>
          </rPr>
          <t>The sticky bit must be set on all public directories.</t>
        </r>
      </text>
    </comment>
    <comment ref="AB34" authorId="0" shapeId="0" xr:uid="{00000000-0006-0000-0500-000099000000}">
      <text>
        <r>
          <rPr>
            <sz val="11"/>
            <rFont val="Calibri"/>
          </rPr>
          <t>All public directories must be owned by a system account.</t>
        </r>
      </text>
    </comment>
    <comment ref="AC34" authorId="0" shapeId="0" xr:uid="{00000000-0006-0000-0500-00009A000000}">
      <text>
        <r>
          <rPr>
            <sz val="11"/>
            <rFont val="Calibri"/>
          </rPr>
          <t>The system default umask for the bash shell must be 077.</t>
        </r>
      </text>
    </comment>
    <comment ref="AD34" authorId="0" shapeId="0" xr:uid="{00000000-0006-0000-0500-00009B000000}">
      <text>
        <r>
          <rPr>
            <sz val="11"/>
            <rFont val="Calibri"/>
          </rPr>
          <t>The system default umask for the csh shell must be 077.</t>
        </r>
      </text>
    </comment>
    <comment ref="AE34" authorId="0" shapeId="0" xr:uid="{00000000-0006-0000-0500-00009C000000}">
      <text>
        <r>
          <rPr>
            <sz val="11"/>
            <rFont val="Calibri"/>
          </rPr>
          <t>The system default umask in /etc/profile must be 077.</t>
        </r>
      </text>
    </comment>
    <comment ref="AF34" authorId="0" shapeId="0" xr:uid="{00000000-0006-0000-0500-00009D000000}">
      <text>
        <r>
          <rPr>
            <sz val="11"/>
            <rFont val="Calibri"/>
          </rPr>
          <t>The system default umask in /etc/login.defs must be 077.</t>
        </r>
      </text>
    </comment>
    <comment ref="AG34" authorId="0" shapeId="0" xr:uid="{00000000-0006-0000-0500-00009E000000}">
      <text>
        <r>
          <rPr>
            <sz val="11"/>
            <rFont val="Calibri"/>
          </rPr>
          <t>The system default umask for daemons must be 027 or 022.</t>
        </r>
      </text>
    </comment>
    <comment ref="AH34" authorId="0" shapeId="0" xr:uid="{00000000-0006-0000-0500-00009F000000}">
      <text>
        <r>
          <rPr>
            <sz val="11"/>
            <rFont val="Calibri"/>
          </rPr>
          <t>Audit log files must have mode 0640 or less permissive.</t>
        </r>
      </text>
    </comment>
    <comment ref="AI34" authorId="0" shapeId="0" xr:uid="{00000000-0006-0000-0500-0000A0000000}">
      <text>
        <r>
          <rPr>
            <sz val="11"/>
            <rFont val="Calibri"/>
          </rPr>
          <t>Audit log files must be owned by root.</t>
        </r>
      </text>
    </comment>
    <comment ref="AJ34" authorId="0" shapeId="0" xr:uid="{00000000-0006-0000-0500-0000A1000000}">
      <text>
        <r>
          <rPr>
            <sz val="11"/>
            <rFont val="Calibri"/>
          </rPr>
          <t>Audit log directories must have mode 0755 or less permissive.</t>
        </r>
      </text>
    </comment>
    <comment ref="AK34" authorId="0" shapeId="0" xr:uid="{00000000-0006-0000-0500-0000A2000000}">
      <text>
        <r>
          <rPr>
            <sz val="11"/>
            <rFont val="Calibri"/>
          </rPr>
          <t>The NFS server must not have the all_squash option enabled.</t>
        </r>
      </text>
    </comment>
    <comment ref="AL34" authorId="0" shapeId="0" xr:uid="{00000000-0006-0000-0500-0000A3000000}">
      <text>
        <r>
          <rPr>
            <sz val="11"/>
            <rFont val="Calibri"/>
          </rPr>
          <t>Audit log files must be group-owned by root.</t>
        </r>
      </text>
    </comment>
    <comment ref="H41" authorId="0" shapeId="0" xr:uid="{00000000-0006-0000-0500-0000A4000000}">
      <text>
        <r>
          <rPr>
            <sz val="11"/>
            <rFont val="Calibri"/>
          </rPr>
          <t>System security patches and updates must be installed and up-to-date.</t>
        </r>
      </text>
    </comment>
    <comment ref="I41" authorId="0" shapeId="0" xr:uid="{00000000-0006-0000-0500-0000A5000000}">
      <text>
        <r>
          <rPr>
            <sz val="11"/>
            <rFont val="Calibri"/>
          </rPr>
          <t>The Oracle Linux operating system must be a vendor-supported release.</t>
        </r>
      </text>
    </comment>
    <comment ref="H43" authorId="0" shapeId="0" xr:uid="{00000000-0006-0000-0500-0000A6000000}">
      <text>
        <r>
          <rPr>
            <sz val="11"/>
            <rFont val="Calibri"/>
          </rPr>
          <t>Temporary accounts must be provisioned with an expiration date.</t>
        </r>
      </text>
    </comment>
    <comment ref="I43" authorId="0" shapeId="0" xr:uid="{00000000-0006-0000-0500-0000A7000000}">
      <text>
        <r>
          <rPr>
            <sz val="11"/>
            <rFont val="Calibri"/>
          </rPr>
          <t>Emergency accounts must be provisioned with an expiration date.</t>
        </r>
      </text>
    </comment>
    <comment ref="J43" authorId="0" shapeId="0" xr:uid="{00000000-0006-0000-0500-0000A8000000}">
      <text>
        <r>
          <rPr>
            <sz val="11"/>
            <rFont val="Calibri"/>
          </rPr>
          <t>Accounts must be locked upon 35 days of inactivity.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Temporary accounts must be provisioned with an expiration date.</t>
        </r>
      </text>
    </comment>
    <comment ref="K3" authorId="0" shapeId="0" xr:uid="{00000000-0006-0000-0600-000003000000}">
      <text>
        <r>
          <rPr>
            <sz val="11"/>
            <rFont val="Calibri"/>
          </rPr>
          <t>Emergency accounts must be provisioned with an expiration date.</t>
        </r>
      </text>
    </comment>
    <comment ref="L3" authorId="0" shapeId="0" xr:uid="{00000000-0006-0000-0600-000002000000}">
      <text>
        <r>
          <rPr>
            <sz val="11"/>
            <rFont val="Calibri"/>
          </rPr>
          <t>Accounts must be locked upon 35 days of inactivity.</t>
        </r>
      </text>
    </comment>
    <comment ref="J4" authorId="0" shapeId="0" xr:uid="{00000000-0006-0000-0600-000004000000}">
      <text>
        <r>
          <rPr>
            <sz val="11"/>
            <rFont val="Calibri"/>
          </rPr>
          <t>The system must use a Linux Security Module at boot time.</t>
        </r>
      </text>
    </comment>
    <comment ref="K4" authorId="0" shapeId="0" xr:uid="{00000000-0006-0000-0600-000007000000}">
      <text>
        <r>
          <rPr>
            <sz val="11"/>
            <rFont val="Calibri"/>
          </rPr>
          <t>The system must use a Linux Security Module configured to enforce limits on system services.</t>
        </r>
      </text>
    </comment>
    <comment ref="L4" authorId="0" shapeId="0" xr:uid="{00000000-0006-0000-0600-000008000000}">
      <text>
        <r>
          <rPr>
            <sz val="11"/>
            <rFont val="Calibri"/>
          </rPr>
          <t>The system must use a Linux Security Module configured to limit the privileges of system services.</t>
        </r>
      </text>
    </comment>
    <comment ref="M4" authorId="0" shapeId="0" xr:uid="{00000000-0006-0000-0600-000005000000}">
      <text>
        <r>
          <rPr>
            <sz val="11"/>
            <rFont val="Calibri"/>
          </rPr>
          <t>All device files must be monitored by the system Linux Security Module.</t>
        </r>
      </text>
    </comment>
    <comment ref="N4" authorId="0" shapeId="0" xr:uid="{00000000-0006-0000-0600-000006000000}">
      <text>
        <r>
          <rPr>
            <sz val="11"/>
            <rFont val="Calibri"/>
          </rPr>
          <t>The audit system must be configured to audit modifications to the systems Mandatory Access Control (MAC) configuration (SELinux).</t>
        </r>
      </text>
    </comment>
    <comment ref="J8" authorId="0" shapeId="0" xr:uid="{00000000-0006-0000-0600-000009000000}">
      <text>
        <r>
          <rPr>
            <sz val="11"/>
            <rFont val="Calibri"/>
          </rPr>
          <t>The root account must be the only account having a UID of 0.</t>
        </r>
      </text>
    </comment>
    <comment ref="K8" authorId="0" shapeId="0" xr:uid="{00000000-0006-0000-0600-00000C000000}">
      <text>
        <r>
          <rPr>
            <sz val="11"/>
            <rFont val="Calibri"/>
          </rPr>
          <t>The system must not permit root logins using remote access programs such as ssh.</t>
        </r>
      </text>
    </comment>
    <comment ref="L8" authorId="0" shapeId="0" xr:uid="{00000000-0006-0000-0600-00000D000000}">
      <text>
        <r>
          <rPr>
            <sz val="11"/>
            <rFont val="Calibri"/>
          </rPr>
          <t>The Oracle Linux operating system must restrict privilege elevation to authorized personnel.</t>
        </r>
      </text>
    </comment>
    <comment ref="M8" authorId="0" shapeId="0" xr:uid="{00000000-0006-0000-0600-00000E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8" authorId="0" shapeId="0" xr:uid="{00000000-0006-0000-0600-00000F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8" authorId="0" shapeId="0" xr:uid="{00000000-0006-0000-0600-00000A000000}">
      <text>
        <r>
          <rPr>
            <sz val="11"/>
            <rFont val="Calibri"/>
          </rPr>
          <t>The Oracle Linux operating system must not be configured to bypass password requirements for privilege escalation.</t>
        </r>
      </text>
    </comment>
    <comment ref="P8" authorId="0" shapeId="0" xr:uid="{00000000-0006-0000-0600-00000B000000}">
      <text>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J9" authorId="0" shapeId="0" xr:uid="{00000000-0006-0000-0600-000010000000}">
      <text>
        <r>
          <rPr>
            <sz val="11"/>
            <rFont val="Calibri"/>
          </rPr>
          <t>The audit system must be configured to audit all use of setuid and setgid programs.</t>
        </r>
      </text>
    </comment>
    <comment ref="K9" authorId="0" shapeId="0" xr:uid="{00000000-0006-0000-0600-000011000000}">
      <text>
        <r>
          <rPr>
            <sz val="11"/>
            <rFont val="Calibri"/>
          </rPr>
          <t>The Oracle Linux operating system must restrict privilege elevation to authorized personnel.</t>
        </r>
      </text>
    </comment>
    <comment ref="L9" authorId="0" shapeId="0" xr:uid="{00000000-0006-0000-0600-000012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M9" authorId="0" shapeId="0" xr:uid="{00000000-0006-0000-0600-000013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N9" authorId="0" shapeId="0" xr:uid="{00000000-0006-0000-0600-000014000000}">
      <text>
        <r>
          <rPr>
            <sz val="11"/>
            <rFont val="Calibri"/>
          </rPr>
          <t>The Oracle Linux operating system must not be configured to bypass password requirements for privilege escalation.</t>
        </r>
      </text>
    </comment>
    <comment ref="O9" authorId="0" shapeId="0" xr:uid="{00000000-0006-0000-0600-000015000000}">
      <text>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J10" authorId="0" shapeId="0" xr:uid="{00000000-0006-0000-0600-000016000000}">
      <text>
        <r>
          <rPr>
            <sz val="11"/>
            <rFont val="Calibri"/>
          </rPr>
          <t>The system must require administrator action to unlock an account locked by excessive failed login attempts.</t>
        </r>
      </text>
    </comment>
    <comment ref="J11" authorId="0" shapeId="0" xr:uid="{00000000-0006-0000-0600-000017000000}">
      <text>
        <r>
          <rPr>
            <sz val="11"/>
            <rFont val="Calibri"/>
          </rPr>
          <t>The Department of Defense (DoD) login banner must be displayed immediately prior to, or as part of, console login prompts.</t>
        </r>
      </text>
    </comment>
    <comment ref="K11" authorId="0" shapeId="0" xr:uid="{00000000-0006-0000-0600-000018000000}">
      <text>
        <r>
          <rPr>
            <sz val="11"/>
            <rFont val="Calibri"/>
          </rPr>
          <t>The SSH daemon must be configured with the Department of Defense (DoD) login banner.</t>
        </r>
      </text>
    </comment>
    <comment ref="L11" authorId="0" shapeId="0" xr:uid="{00000000-0006-0000-0600-000019000000}">
      <text>
        <r>
          <rPr>
            <sz val="11"/>
            <rFont val="Calibri"/>
          </rPr>
          <t>The system must display a publicly-viewable pattern during a graphical desktop environment session lock.</t>
        </r>
      </text>
    </comment>
    <comment ref="M11" authorId="0" shapeId="0" xr:uid="{00000000-0006-0000-0600-00001A000000}">
      <text>
        <r>
          <rPr>
            <sz val="11"/>
            <rFont val="Calibri"/>
          </rPr>
          <t>A login banner must be displayed immediately prior to, or as part of, graphical desktop environment login prompts.</t>
        </r>
      </text>
    </comment>
    <comment ref="N11" authorId="0" shapeId="0" xr:uid="{00000000-0006-0000-0600-00001B000000}">
      <text>
        <r>
          <rPr>
            <sz val="11"/>
            <rFont val="Calibri"/>
          </rPr>
          <t>The Department of Defense (DoD) login banner must be displayed immediately prior to, or as part of, graphical desktop environment login prompts.</t>
        </r>
      </text>
    </comment>
    <comment ref="O11" authorId="0" shapeId="0" xr:uid="{00000000-0006-0000-0600-00001C000000}">
      <text>
        <r>
          <rPr>
            <sz val="11"/>
            <rFont val="Calibri"/>
          </rPr>
          <t>The FTPS/FTP service on the system must be configured with the Department of Defense (DoD) login banner.</t>
        </r>
      </text>
    </comment>
    <comment ref="J12" authorId="0" shapeId="0" xr:uid="{00000000-0006-0000-0600-00001D000000}">
      <text>
        <r>
          <rPr>
            <sz val="11"/>
            <rFont val="Calibri"/>
          </rPr>
          <t>The SSH daemon must set a timeout interval on idle sessions.</t>
        </r>
      </text>
    </comment>
    <comment ref="K12" authorId="0" shapeId="0" xr:uid="{00000000-0006-0000-0600-00001E000000}">
      <text>
        <r>
          <rPr>
            <sz val="11"/>
            <rFont val="Calibri"/>
          </rPr>
          <t>The SSH daemon must set a timeout count on idle sessions.</t>
        </r>
      </text>
    </comment>
    <comment ref="J13" authorId="0" shapeId="0" xr:uid="{00000000-0006-0000-0600-00001F000000}">
      <text>
        <r>
          <rPr>
            <sz val="11"/>
            <rFont val="Calibri"/>
          </rPr>
          <t>The SSH daemon must set a timeout interval on idle sessions.</t>
        </r>
      </text>
    </comment>
    <comment ref="K13" authorId="0" shapeId="0" xr:uid="{00000000-0006-0000-0600-000020000000}">
      <text>
        <r>
          <rPr>
            <sz val="11"/>
            <rFont val="Calibri"/>
          </rPr>
          <t>The SSH daemon must set a timeout count on idle sessions.</t>
        </r>
      </text>
    </comment>
    <comment ref="L13" authorId="0" shapeId="0" xr:uid="{00000000-0006-0000-0600-000021000000}">
      <text>
        <r>
          <rPr>
            <sz val="11"/>
            <rFont val="Calibri"/>
          </rPr>
          <t>The operating system, upon successful logon, must display to the user the date and time of the last logon or access via ssh.</t>
        </r>
      </text>
    </comment>
    <comment ref="J14" authorId="0" shapeId="0" xr:uid="{00000000-0006-0000-0600-000022000000}">
      <text>
        <r>
          <rPr>
            <sz val="11"/>
            <rFont val="Calibri"/>
          </rPr>
          <t>Wireless network adapters must be disabled.</t>
        </r>
      </text>
    </comment>
    <comment ref="K14" authorId="0" shapeId="0" xr:uid="{00000000-0006-0000-0600-000023000000}">
      <text>
        <r>
          <rPr>
            <sz val="11"/>
            <rFont val="Calibri"/>
          </rPr>
          <t>The Bluetooth kernel module must be disabled.</t>
        </r>
      </text>
    </comment>
    <comment ref="L14" authorId="0" shapeId="0" xr:uid="{00000000-0006-0000-0600-000024000000}">
      <text>
        <r>
          <rPr>
            <sz val="11"/>
            <rFont val="Calibri"/>
          </rPr>
          <t>The Bluetooth service must be disabled.</t>
        </r>
      </text>
    </comment>
    <comment ref="J23" authorId="0" shapeId="0" xr:uid="{00000000-0006-0000-0600-000025000000}">
      <text>
        <r>
          <rPr>
            <sz val="11"/>
            <rFont val="Calibri"/>
          </rPr>
          <t>The system must prevent the root account from logging in from virtual consoles.</t>
        </r>
      </text>
    </comment>
    <comment ref="K23" authorId="0" shapeId="0" xr:uid="{00000000-0006-0000-0600-000047000000}">
      <text>
        <r>
          <rPr>
            <sz val="11"/>
            <rFont val="Calibri"/>
          </rPr>
          <t>The system must prevent the root account from logging in from serial consoles.</t>
        </r>
      </text>
    </comment>
    <comment ref="L23" authorId="0" shapeId="0" xr:uid="{00000000-0006-0000-0600-000048000000}">
      <text>
        <r>
          <rPr>
            <sz val="11"/>
            <rFont val="Calibri"/>
          </rPr>
          <t>Default operating system accounts, other than root, must be locked.</t>
        </r>
      </text>
    </comment>
    <comment ref="M23" authorId="0" shapeId="0" xr:uid="{00000000-0006-0000-0600-000049000000}">
      <text>
        <r>
          <rPr>
            <sz val="11"/>
            <rFont val="Calibri"/>
          </rPr>
          <t>Users must be warned 7 days in advance of password expiration.</t>
        </r>
      </text>
    </comment>
    <comment ref="N23" authorId="0" shapeId="0" xr:uid="{00000000-0006-0000-0600-00004A000000}">
      <text>
        <r>
          <rPr>
            <sz val="11"/>
            <rFont val="Calibri"/>
          </rPr>
          <t>The system must disable accounts after three consecutive unsuccessful logon attempts.</t>
        </r>
      </text>
    </comment>
    <comment ref="O23" authorId="0" shapeId="0" xr:uid="{00000000-0006-0000-0600-00004B000000}">
      <text>
        <r>
          <rPr>
            <sz val="11"/>
            <rFont val="Calibri"/>
          </rPr>
          <t>The system must be configured so all network connections associated with a communication session are terminated at the end of the session or after 15 minutes of inactivity from the user at a command prompt, except to fulfill documented and validated mission requirements.</t>
        </r>
      </text>
    </comment>
    <comment ref="P23" authorId="0" shapeId="0" xr:uid="{00000000-0006-0000-0600-00004C000000}">
      <text>
        <r>
          <rPr>
            <sz val="11"/>
            <rFont val="Calibri"/>
          </rPr>
          <t>The system must implement virtual address space randomization.</t>
        </r>
      </text>
    </comment>
    <comment ref="Q23" authorId="0" shapeId="0" xr:uid="{00000000-0006-0000-0600-000026000000}">
      <text>
        <r>
          <rPr>
            <sz val="11"/>
            <rFont val="Calibri"/>
          </rPr>
          <t>The system must not accept ICMPv4 redirect packets on any interface.</t>
        </r>
      </text>
    </comment>
    <comment ref="R23" authorId="0" shapeId="0" xr:uid="{00000000-0006-0000-0600-000027000000}">
      <text>
        <r>
          <rPr>
            <sz val="11"/>
            <rFont val="Calibri"/>
          </rPr>
          <t>The system must not accept ICMPv4 secure redirect packets on any interface.</t>
        </r>
      </text>
    </comment>
    <comment ref="S23" authorId="0" shapeId="0" xr:uid="{00000000-0006-0000-0600-000028000000}">
      <text>
        <r>
          <rPr>
            <sz val="11"/>
            <rFont val="Calibri"/>
          </rPr>
          <t>The system must log Martian packets.</t>
        </r>
      </text>
    </comment>
    <comment ref="T23" authorId="0" shapeId="0" xr:uid="{00000000-0006-0000-0600-000029000000}">
      <text>
        <r>
          <rPr>
            <sz val="11"/>
            <rFont val="Calibri"/>
          </rPr>
          <t>The system must not accept ICMPv4 secure redirect packets by default.</t>
        </r>
      </text>
    </comment>
    <comment ref="U23" authorId="0" shapeId="0" xr:uid="{00000000-0006-0000-0600-00002A000000}">
      <text>
        <r>
          <rPr>
            <sz val="11"/>
            <rFont val="Calibri"/>
          </rPr>
          <t>The system must not respond to ICMPv4 sent to a broadcast address.</t>
        </r>
      </text>
    </comment>
    <comment ref="V23" authorId="0" shapeId="0" xr:uid="{00000000-0006-0000-0600-00002B000000}">
      <text>
        <r>
          <rPr>
            <sz val="11"/>
            <rFont val="Calibri"/>
          </rPr>
          <t>All rsyslog-generated log files must be owned by root.</t>
        </r>
      </text>
    </comment>
    <comment ref="W23" authorId="0" shapeId="0" xr:uid="{00000000-0006-0000-0600-00002C000000}">
      <text>
        <r>
          <rPr>
            <sz val="11"/>
            <rFont val="Calibri"/>
          </rPr>
          <t>All rsyslog-generated log files must be group-owned by root.</t>
        </r>
      </text>
    </comment>
    <comment ref="X23" authorId="0" shapeId="0" xr:uid="{00000000-0006-0000-0600-00002D000000}">
      <text>
        <r>
          <rPr>
            <sz val="11"/>
            <rFont val="Calibri"/>
          </rPr>
          <t>All rsyslog-generated log files must have mode 0600 or less permissive.</t>
        </r>
      </text>
    </comment>
    <comment ref="Y23" authorId="0" shapeId="0" xr:uid="{00000000-0006-0000-0600-00002E000000}">
      <text>
        <r>
          <rPr>
            <sz val="11"/>
            <rFont val="Calibri"/>
          </rPr>
          <t>The operating system must back up audit records on an organization defined frequency onto a different system or media than the system being audited.</t>
        </r>
      </text>
    </comment>
    <comment ref="Z23" authorId="0" shapeId="0" xr:uid="{00000000-0006-0000-0600-00002F000000}">
      <text>
        <r>
          <rPr>
            <sz val="11"/>
            <rFont val="Calibri"/>
          </rPr>
          <t>System logs must be rotated daily.</t>
        </r>
      </text>
    </comment>
    <comment ref="AA23" authorId="0" shapeId="0" xr:uid="{00000000-0006-0000-0600-000030000000}">
      <text>
        <r>
          <rPr>
            <sz val="11"/>
            <rFont val="Calibri"/>
          </rPr>
          <t>The operating system must produce audit records containing sufficient information to establish the identity of any user/subject associated with the event.</t>
        </r>
      </text>
    </comment>
    <comment ref="AB23" authorId="0" shapeId="0" xr:uid="{00000000-0006-0000-0600-000031000000}">
      <text>
        <r>
          <rPr>
            <sz val="11"/>
            <rFont val="Calibri"/>
          </rPr>
          <t>The operating system must employ automated mechanisms to facilitate the monitoring and control of remote access methods.</t>
        </r>
      </text>
    </comment>
    <comment ref="AC23" authorId="0" shapeId="0" xr:uid="{00000000-0006-0000-0600-000032000000}">
      <text>
        <r>
          <rPr>
            <sz val="11"/>
            <rFont val="Calibri"/>
          </rPr>
          <t>The operating system must produce audit records containing sufficient information to establish what type of events occurred.</t>
        </r>
      </text>
    </comment>
    <comment ref="AD23" authorId="0" shapeId="0" xr:uid="{00000000-0006-0000-0600-000033000000}">
      <text>
        <r>
          <rPr>
            <sz val="11"/>
            <rFont val="Calibri"/>
          </rPr>
          <t>The system must retain enough rotated audit logs to cover the required log retention period.</t>
        </r>
      </text>
    </comment>
    <comment ref="AE23" authorId="0" shapeId="0" xr:uid="{00000000-0006-0000-0600-000034000000}">
      <text>
        <r>
          <rPr>
            <sz val="11"/>
            <rFont val="Calibri"/>
          </rPr>
          <t>The system must set a maximum audit log file size.</t>
        </r>
      </text>
    </comment>
    <comment ref="AF23" authorId="0" shapeId="0" xr:uid="{00000000-0006-0000-0600-000035000000}">
      <text>
        <r>
          <rPr>
            <sz val="11"/>
            <rFont val="Calibri"/>
          </rPr>
          <t>The system must rotate audit log files that reach the maximum file size.</t>
        </r>
      </text>
    </comment>
    <comment ref="AG23" authorId="0" shapeId="0" xr:uid="{00000000-0006-0000-0600-000036000000}">
      <text>
        <r>
          <rPr>
            <sz val="11"/>
            <rFont val="Calibri"/>
          </rPr>
          <t>The audit system must switch the system to single-user mode when available audit storage volume becomes dangerously low.</t>
        </r>
      </text>
    </comment>
    <comment ref="AH23" authorId="0" shapeId="0" xr:uid="{00000000-0006-0000-0600-000037000000}">
      <text>
        <r>
          <rPr>
            <sz val="11"/>
            <rFont val="Calibri"/>
          </rPr>
          <t>The audit system must be configured to audit all attempts to alter system time through adjtimex.</t>
        </r>
      </text>
    </comment>
    <comment ref="AI23" authorId="0" shapeId="0" xr:uid="{00000000-0006-0000-0600-000038000000}">
      <text>
        <r>
          <rPr>
            <sz val="11"/>
            <rFont val="Calibri"/>
          </rPr>
          <t>The audit system must be configured to audit all attempts to alter system time through settimeofday.</t>
        </r>
      </text>
    </comment>
    <comment ref="AJ23" authorId="0" shapeId="0" xr:uid="{00000000-0006-0000-0600-000039000000}">
      <text>
        <r>
          <rPr>
            <sz val="11"/>
            <rFont val="Calibri"/>
          </rPr>
          <t>The audit system must be configured to audit all attempts to alter system time through stime.</t>
        </r>
      </text>
    </comment>
    <comment ref="AK23" authorId="0" shapeId="0" xr:uid="{00000000-0006-0000-0600-00003A000000}">
      <text>
        <r>
          <rPr>
            <sz val="11"/>
            <rFont val="Calibri"/>
          </rPr>
          <t>The audit system must be configured to audit all attempts to alter system time through clock_settime.</t>
        </r>
      </text>
    </comment>
    <comment ref="AL23" authorId="0" shapeId="0" xr:uid="{00000000-0006-0000-0600-00003B000000}">
      <text>
        <r>
          <rPr>
            <sz val="11"/>
            <rFont val="Calibri"/>
          </rPr>
          <t>The audit system must be configured to audit all attempts to alter system time through /etc/localtime.</t>
        </r>
      </text>
    </comment>
    <comment ref="AM23" authorId="0" shapeId="0" xr:uid="{00000000-0006-0000-0600-00003C000000}">
      <text>
        <r>
          <rPr>
            <sz val="11"/>
            <rFont val="Calibri"/>
          </rPr>
          <t>The operating system must automatically audit account creation.</t>
        </r>
      </text>
    </comment>
    <comment ref="AN23" authorId="0" shapeId="0" xr:uid="{00000000-0006-0000-0600-00003D000000}">
      <text>
        <r>
          <rPr>
            <sz val="11"/>
            <rFont val="Calibri"/>
          </rPr>
          <t>The operating system must automatically audit account modification.</t>
        </r>
      </text>
    </comment>
    <comment ref="AO23" authorId="0" shapeId="0" xr:uid="{00000000-0006-0000-0600-00003E000000}">
      <text>
        <r>
          <rPr>
            <sz val="11"/>
            <rFont val="Calibri"/>
          </rPr>
          <t>The operating system must automatically audit account disabling actions.</t>
        </r>
      </text>
    </comment>
    <comment ref="AP23" authorId="0" shapeId="0" xr:uid="{00000000-0006-0000-0600-00003F000000}">
      <text>
        <r>
          <rPr>
            <sz val="11"/>
            <rFont val="Calibri"/>
          </rPr>
          <t>The operating system must automatically audit account termination.</t>
        </r>
      </text>
    </comment>
    <comment ref="AQ23" authorId="0" shapeId="0" xr:uid="{00000000-0006-0000-0600-000040000000}">
      <text>
        <r>
          <rPr>
            <sz val="11"/>
            <rFont val="Calibri"/>
          </rPr>
          <t>The audit system must be configured to audit modifications to the systems network configuration.</t>
        </r>
      </text>
    </comment>
    <comment ref="AR23" authorId="0" shapeId="0" xr:uid="{00000000-0006-0000-0600-000041000000}">
      <text>
        <r>
          <rPr>
            <sz val="11"/>
            <rFont val="Calibri"/>
          </rPr>
          <t>The audit system must be configured to audit all discretionary access control permission modifications using chmod, fchmod, and fchmodat.</t>
        </r>
      </text>
    </comment>
    <comment ref="AS23" authorId="0" shapeId="0" xr:uid="{00000000-0006-0000-0600-000042000000}">
      <text>
        <r>
          <rPr>
            <sz val="11"/>
            <rFont val="Calibri"/>
          </rPr>
          <t>The audit system must be configured to audit all discretionary access control permission modifications using chown, fchown, fchownat, and lchown.</t>
        </r>
      </text>
    </comment>
    <comment ref="AT23" authorId="0" shapeId="0" xr:uid="{00000000-0006-0000-0600-000043000000}">
      <text>
        <r>
          <rPr>
            <sz val="11"/>
            <rFont val="Calibri"/>
          </rPr>
          <t>The audit system must be configured to audit all discretionary access control permission modifications using setxattr, lsetxattr, fsetxattr, removexattr, lremovexattr, and fremovexattr.</t>
        </r>
      </text>
    </comment>
    <comment ref="AU23" authorId="0" shapeId="0" xr:uid="{00000000-0006-0000-0600-000044000000}">
      <text>
        <r>
          <rPr>
            <sz val="11"/>
            <rFont val="Calibri"/>
          </rPr>
          <t>The audit system must be configured to audit failed attempts to access files and programs.</t>
        </r>
      </text>
    </comment>
    <comment ref="AV23" authorId="0" shapeId="0" xr:uid="{00000000-0006-0000-0600-000045000000}">
      <text>
        <r>
          <rPr>
            <sz val="11"/>
            <rFont val="Calibri"/>
          </rPr>
          <t>The audit system must be configured to audit successful file system mounts.</t>
        </r>
      </text>
    </comment>
    <comment ref="AW23" authorId="0" shapeId="0" xr:uid="{00000000-0006-0000-0600-000046000000}">
      <text>
        <r>
          <rPr>
            <sz val="11"/>
            <rFont val="Calibri"/>
          </rPr>
          <t>The audit system must be configured to audit user deletions of files and programs.</t>
        </r>
      </text>
    </comment>
    <comment ref="J24" authorId="0" shapeId="0" xr:uid="{00000000-0006-0000-0600-00004D000000}">
      <text>
        <r>
          <rPr>
            <sz val="11"/>
            <rFont val="Calibri"/>
          </rPr>
          <t>The operating system must employ automated mechanisms to facilitate the monitoring and control of remote access methods.</t>
        </r>
      </text>
    </comment>
    <comment ref="K24" authorId="0" shapeId="0" xr:uid="{00000000-0006-0000-0600-00004E000000}">
      <text>
        <r>
          <rPr>
            <sz val="11"/>
            <rFont val="Calibri"/>
          </rPr>
          <t>The audit system must be configured to audit all attempts to alter system time through adjtimex.</t>
        </r>
      </text>
    </comment>
    <comment ref="L24" authorId="0" shapeId="0" xr:uid="{00000000-0006-0000-0600-00004F000000}">
      <text>
        <r>
          <rPr>
            <sz val="11"/>
            <rFont val="Calibri"/>
          </rPr>
          <t>The audit system must be configured to audit all attempts to alter system time through settimeofday.</t>
        </r>
      </text>
    </comment>
    <comment ref="M24" authorId="0" shapeId="0" xr:uid="{00000000-0006-0000-0600-000050000000}">
      <text>
        <r>
          <rPr>
            <sz val="11"/>
            <rFont val="Calibri"/>
          </rPr>
          <t>The audit system must be configured to audit all attempts to alter system time through stime.</t>
        </r>
      </text>
    </comment>
    <comment ref="N24" authorId="0" shapeId="0" xr:uid="{00000000-0006-0000-0600-000051000000}">
      <text>
        <r>
          <rPr>
            <sz val="11"/>
            <rFont val="Calibri"/>
          </rPr>
          <t>The audit system must be configured to audit all attempts to alter system time through clock_settime.</t>
        </r>
      </text>
    </comment>
    <comment ref="O24" authorId="0" shapeId="0" xr:uid="{00000000-0006-0000-0600-000052000000}">
      <text>
        <r>
          <rPr>
            <sz val="11"/>
            <rFont val="Calibri"/>
          </rPr>
          <t>The audit system must be configured to audit all attempts to alter system time through /etc/localtime.</t>
        </r>
      </text>
    </comment>
    <comment ref="P24" authorId="0" shapeId="0" xr:uid="{00000000-0006-0000-0600-000053000000}">
      <text>
        <r>
          <rPr>
            <sz val="11"/>
            <rFont val="Calibri"/>
          </rPr>
          <t>The operating system must automatically audit account creation.</t>
        </r>
      </text>
    </comment>
    <comment ref="Q24" authorId="0" shapeId="0" xr:uid="{00000000-0006-0000-0600-000054000000}">
      <text>
        <r>
          <rPr>
            <sz val="11"/>
            <rFont val="Calibri"/>
          </rPr>
          <t>The audit system must be configured to audit all discretionary access control permission modifications using chmod, fchmod, and fchmodat.</t>
        </r>
      </text>
    </comment>
    <comment ref="R24" authorId="0" shapeId="0" xr:uid="{00000000-0006-0000-0600-000055000000}">
      <text>
        <r>
          <rPr>
            <sz val="11"/>
            <rFont val="Calibri"/>
          </rPr>
          <t>The audit system must be configured to audit all discretionary access control permission modifications using chown, fchown, fchownat, and lchown.</t>
        </r>
      </text>
    </comment>
    <comment ref="S24" authorId="0" shapeId="0" xr:uid="{00000000-0006-0000-0600-000056000000}">
      <text>
        <r>
          <rPr>
            <sz val="11"/>
            <rFont val="Calibri"/>
          </rPr>
          <t>The audit system must be configured to audit all discretionary access control permission modifications using setxattr, lsetxattr, fsetxattr, removexattr, lremovexattr, and fremovexattr.</t>
        </r>
      </text>
    </comment>
    <comment ref="T24" authorId="0" shapeId="0" xr:uid="{00000000-0006-0000-0600-000057000000}">
      <text>
        <r>
          <rPr>
            <sz val="11"/>
            <rFont val="Calibri"/>
          </rPr>
          <t>The audit system must be configured to audit user deletions of files and programs.</t>
        </r>
      </text>
    </comment>
    <comment ref="U24" authorId="0" shapeId="0" xr:uid="{00000000-0006-0000-0600-000058000000}">
      <text>
        <r>
          <rPr>
            <sz val="11"/>
            <rFont val="Calibri"/>
          </rPr>
          <t>The audit system must be configured to audit changes to the /etc/sudoers file.</t>
        </r>
      </text>
    </comment>
    <comment ref="V24" authorId="0" shapeId="0" xr:uid="{00000000-0006-0000-0600-000059000000}">
      <text>
        <r>
          <rPr>
            <sz val="11"/>
            <rFont val="Calibri"/>
          </rPr>
          <t>The audit system must be configured to audit all use of setuid and setgid programs.</t>
        </r>
      </text>
    </comment>
    <comment ref="J26" authorId="0" shapeId="0" xr:uid="{00000000-0006-0000-0600-00005A000000}">
      <text>
        <r>
          <rPr>
            <sz val="11"/>
            <rFont val="Calibri"/>
          </rPr>
          <t>The audit system must take appropriate action when the audit storage volume is full.</t>
        </r>
      </text>
    </comment>
    <comment ref="K26" authorId="0" shapeId="0" xr:uid="{00000000-0006-0000-0600-00005B000000}">
      <text>
        <r>
          <rPr>
            <sz val="11"/>
            <rFont val="Calibri"/>
          </rPr>
          <t>The audit system must take appropriate action when there are disk errors on the audit storage volume.</t>
        </r>
      </text>
    </comment>
    <comment ref="J29" authorId="0" shapeId="0" xr:uid="{00000000-0006-0000-0600-00005C000000}">
      <text>
        <r>
          <rPr>
            <sz val="11"/>
            <rFont val="Calibri"/>
          </rPr>
          <t>The ntpdate service must not be running.</t>
        </r>
      </text>
    </comment>
    <comment ref="K29" authorId="0" shapeId="0" xr:uid="{00000000-0006-0000-0600-00005D000000}">
      <text>
        <r>
          <rPr>
            <sz val="11"/>
            <rFont val="Calibri"/>
          </rPr>
          <t>The system clock must be synchronized to an authoritative DoD time source.</t>
        </r>
      </text>
    </comment>
    <comment ref="J30" authorId="0" shapeId="0" xr:uid="{00000000-0006-0000-0600-00005E000000}">
      <text>
        <r>
          <rPr>
            <sz val="11"/>
            <rFont val="Calibri"/>
          </rPr>
          <t>Audit log files must have mode 0640 or less permissive.</t>
        </r>
      </text>
    </comment>
    <comment ref="K30" authorId="0" shapeId="0" xr:uid="{00000000-0006-0000-0600-00005F000000}">
      <text>
        <r>
          <rPr>
            <sz val="11"/>
            <rFont val="Calibri"/>
          </rPr>
          <t>Audit log files must be owned by root.</t>
        </r>
      </text>
    </comment>
    <comment ref="L30" authorId="0" shapeId="0" xr:uid="{00000000-0006-0000-0600-000060000000}">
      <text>
        <r>
          <rPr>
            <sz val="11"/>
            <rFont val="Calibri"/>
          </rPr>
          <t>Audit log directories must have mode 0755 or less permissive.</t>
        </r>
      </text>
    </comment>
    <comment ref="M30" authorId="0" shapeId="0" xr:uid="{00000000-0006-0000-0600-000061000000}">
      <text>
        <r>
          <rPr>
            <sz val="11"/>
            <rFont val="Calibri"/>
          </rPr>
          <t>Audit log files must be group-owned by root.</t>
        </r>
      </text>
    </comment>
    <comment ref="J32" authorId="0" shapeId="0" xr:uid="{00000000-0006-0000-0600-000062000000}">
      <text>
        <r>
          <rPr>
            <sz val="11"/>
            <rFont val="Calibri"/>
          </rPr>
          <t>The system boot loader configuration file(s) must be owned by root.</t>
        </r>
      </text>
    </comment>
    <comment ref="K32" authorId="0" shapeId="0" xr:uid="{00000000-0006-0000-0600-000063000000}">
      <text>
        <r>
          <rPr>
            <sz val="11"/>
            <rFont val="Calibri"/>
          </rPr>
          <t>The system boot loader configuration file(s) must be group-owned by root.</t>
        </r>
      </text>
    </comment>
    <comment ref="L32" authorId="0" shapeId="0" xr:uid="{00000000-0006-0000-0600-000064000000}">
      <text>
        <r>
          <rPr>
            <sz val="11"/>
            <rFont val="Calibri"/>
          </rPr>
          <t>The system boot loader configuration file(s) must have mode 0600 or less permissive.</t>
        </r>
      </text>
    </comment>
    <comment ref="M32" authorId="0" shapeId="0" xr:uid="{00000000-0006-0000-0600-000065000000}">
      <text>
        <r>
          <rPr>
            <sz val="11"/>
            <rFont val="Calibri"/>
          </rPr>
          <t>The system boot loader must require authentication.</t>
        </r>
      </text>
    </comment>
    <comment ref="N32" authorId="0" shapeId="0" xr:uid="{00000000-0006-0000-0600-000066000000}">
      <text>
        <r>
          <rPr>
            <sz val="11"/>
            <rFont val="Calibri"/>
          </rPr>
          <t>The system must require authentication upon booting into single-user and maintenance modes.</t>
        </r>
      </text>
    </comment>
    <comment ref="J33" authorId="0" shapeId="0" xr:uid="{00000000-0006-0000-0600-000067000000}">
      <text>
        <r>
          <rPr>
            <sz val="11"/>
            <rFont val="Calibri"/>
          </rPr>
          <t>The system must use a separate file system for user home directories.</t>
        </r>
      </text>
    </comment>
    <comment ref="K33" authorId="0" shapeId="0" xr:uid="{00000000-0006-0000-0600-000068000000}">
      <text>
        <r>
          <rPr>
            <sz val="11"/>
            <rFont val="Calibri"/>
          </rPr>
          <t>The /etc/passwd file must not contain password hashes.</t>
        </r>
      </text>
    </comment>
    <comment ref="L33" authorId="0" shapeId="0" xr:uid="{00000000-0006-0000-0600-000069000000}">
      <text>
        <r>
          <rPr>
            <sz val="11"/>
            <rFont val="Calibri"/>
          </rPr>
          <t>The /etc/shadow file must be owned by root.</t>
        </r>
      </text>
    </comment>
    <comment ref="M33" authorId="0" shapeId="0" xr:uid="{00000000-0006-0000-0600-00006A000000}">
      <text>
        <r>
          <rPr>
            <sz val="11"/>
            <rFont val="Calibri"/>
          </rPr>
          <t>The /etc/shadow file must be group-owned by root.</t>
        </r>
      </text>
    </comment>
    <comment ref="N33" authorId="0" shapeId="0" xr:uid="{00000000-0006-0000-0600-00006B000000}">
      <text>
        <r>
          <rPr>
            <sz val="11"/>
            <rFont val="Calibri"/>
          </rPr>
          <t>The /etc/shadow file must have mode 0000.</t>
        </r>
      </text>
    </comment>
    <comment ref="O33" authorId="0" shapeId="0" xr:uid="{00000000-0006-0000-0600-00006C000000}">
      <text>
        <r>
          <rPr>
            <sz val="11"/>
            <rFont val="Calibri"/>
          </rPr>
          <t>The /etc/gshadow file must be owned by root.</t>
        </r>
      </text>
    </comment>
    <comment ref="P33" authorId="0" shapeId="0" xr:uid="{00000000-0006-0000-0600-00006D000000}">
      <text>
        <r>
          <rPr>
            <sz val="11"/>
            <rFont val="Calibri"/>
          </rPr>
          <t>The /etc/gshadow file must be group-owned by root.</t>
        </r>
      </text>
    </comment>
    <comment ref="Q33" authorId="0" shapeId="0" xr:uid="{00000000-0006-0000-0600-00006E000000}">
      <text>
        <r>
          <rPr>
            <sz val="11"/>
            <rFont val="Calibri"/>
          </rPr>
          <t>The /etc/gshadow file must have mode 0000.</t>
        </r>
      </text>
    </comment>
    <comment ref="R33" authorId="0" shapeId="0" xr:uid="{00000000-0006-0000-0600-00006F000000}">
      <text>
        <r>
          <rPr>
            <sz val="11"/>
            <rFont val="Calibri"/>
          </rPr>
          <t>The /etc/passwd file must be owned by root.</t>
        </r>
      </text>
    </comment>
    <comment ref="S33" authorId="0" shapeId="0" xr:uid="{00000000-0006-0000-0600-000070000000}">
      <text>
        <r>
          <rPr>
            <sz val="11"/>
            <rFont val="Calibri"/>
          </rPr>
          <t>The /etc/passwd file must be group-owned by root.</t>
        </r>
      </text>
    </comment>
    <comment ref="T33" authorId="0" shapeId="0" xr:uid="{00000000-0006-0000-0600-000071000000}">
      <text>
        <r>
          <rPr>
            <sz val="11"/>
            <rFont val="Calibri"/>
          </rPr>
          <t>The /etc/passwd file must have mode 0644 or less permissive.</t>
        </r>
      </text>
    </comment>
    <comment ref="U33" authorId="0" shapeId="0" xr:uid="{00000000-0006-0000-0600-000072000000}">
      <text>
        <r>
          <rPr>
            <sz val="11"/>
            <rFont val="Calibri"/>
          </rPr>
          <t>The /etc/group file must be owned by root.</t>
        </r>
      </text>
    </comment>
    <comment ref="V33" authorId="0" shapeId="0" xr:uid="{00000000-0006-0000-0600-000073000000}">
      <text>
        <r>
          <rPr>
            <sz val="11"/>
            <rFont val="Calibri"/>
          </rPr>
          <t>The /etc/group file must be group-owned by root.</t>
        </r>
      </text>
    </comment>
    <comment ref="W33" authorId="0" shapeId="0" xr:uid="{00000000-0006-0000-0600-000074000000}">
      <text>
        <r>
          <rPr>
            <sz val="11"/>
            <rFont val="Calibri"/>
          </rPr>
          <t>The /etc/group file must have mode 0644 or less permissive.</t>
        </r>
      </text>
    </comment>
    <comment ref="X33" authorId="0" shapeId="0" xr:uid="{00000000-0006-0000-0600-000075000000}">
      <text>
        <r>
          <rPr>
            <sz val="11"/>
            <rFont val="Calibri"/>
          </rPr>
          <t>Library files must have mode 0755 or less permissive.</t>
        </r>
      </text>
    </comment>
    <comment ref="Y33" authorId="0" shapeId="0" xr:uid="{00000000-0006-0000-0600-000076000000}">
      <text>
        <r>
          <rPr>
            <sz val="11"/>
            <rFont val="Calibri"/>
          </rPr>
          <t>Library files must be owned by a system account.</t>
        </r>
      </text>
    </comment>
    <comment ref="Z33" authorId="0" shapeId="0" xr:uid="{00000000-0006-0000-0600-000077000000}">
      <text>
        <r>
          <rPr>
            <sz val="11"/>
            <rFont val="Calibri"/>
          </rPr>
          <t>All system command files must have mode 755 or less permissive.</t>
        </r>
      </text>
    </comment>
    <comment ref="AA33" authorId="0" shapeId="0" xr:uid="{00000000-0006-0000-0600-000078000000}">
      <text>
        <r>
          <rPr>
            <sz val="11"/>
            <rFont val="Calibri"/>
          </rPr>
          <t>All system command files must be owned by root.</t>
        </r>
      </text>
    </comment>
    <comment ref="AB33" authorId="0" shapeId="0" xr:uid="{00000000-0006-0000-0600-000079000000}">
      <text>
        <r>
          <rPr>
            <sz val="11"/>
            <rFont val="Calibri"/>
          </rPr>
          <t>There must be no world-writable files on the system.</t>
        </r>
      </text>
    </comment>
    <comment ref="AC33" authorId="0" shapeId="0" xr:uid="{00000000-0006-0000-0600-00007A000000}">
      <text>
        <r>
          <rPr>
            <sz val="11"/>
            <rFont val="Calibri"/>
          </rPr>
          <t>The NFS server must not have the insecure file locking option enabled.</t>
        </r>
      </text>
    </comment>
    <comment ref="AD33" authorId="0" shapeId="0" xr:uid="{00000000-0006-0000-0600-00007B000000}">
      <text>
        <r>
          <rPr>
            <sz val="11"/>
            <rFont val="Calibri"/>
          </rPr>
          <t>The sticky bit must be set on all public directories.</t>
        </r>
      </text>
    </comment>
    <comment ref="AE33" authorId="0" shapeId="0" xr:uid="{00000000-0006-0000-0600-00007C000000}">
      <text>
        <r>
          <rPr>
            <sz val="11"/>
            <rFont val="Calibri"/>
          </rPr>
          <t>All public directories must be owned by a system account.</t>
        </r>
      </text>
    </comment>
    <comment ref="AF33" authorId="0" shapeId="0" xr:uid="{00000000-0006-0000-0600-00007D000000}">
      <text>
        <r>
          <rPr>
            <sz val="11"/>
            <rFont val="Calibri"/>
          </rPr>
          <t>The system default umask for the bash shell must be 077.</t>
        </r>
      </text>
    </comment>
    <comment ref="AG33" authorId="0" shapeId="0" xr:uid="{00000000-0006-0000-0600-00007E000000}">
      <text>
        <r>
          <rPr>
            <sz val="11"/>
            <rFont val="Calibri"/>
          </rPr>
          <t>The system default umask for the csh shell must be 077.</t>
        </r>
      </text>
    </comment>
    <comment ref="AH33" authorId="0" shapeId="0" xr:uid="{00000000-0006-0000-0600-00007F000000}">
      <text>
        <r>
          <rPr>
            <sz val="11"/>
            <rFont val="Calibri"/>
          </rPr>
          <t>The system default umask in /etc/profile must be 077.</t>
        </r>
      </text>
    </comment>
    <comment ref="AI33" authorId="0" shapeId="0" xr:uid="{00000000-0006-0000-0600-000080000000}">
      <text>
        <r>
          <rPr>
            <sz val="11"/>
            <rFont val="Calibri"/>
          </rPr>
          <t>The system default umask in /etc/login.defs must be 077.</t>
        </r>
      </text>
    </comment>
    <comment ref="AJ33" authorId="0" shapeId="0" xr:uid="{00000000-0006-0000-0600-000081000000}">
      <text>
        <r>
          <rPr>
            <sz val="11"/>
            <rFont val="Calibri"/>
          </rPr>
          <t>The system default umask for daemons must be 027 or 022.</t>
        </r>
      </text>
    </comment>
    <comment ref="AK33" authorId="0" shapeId="0" xr:uid="{00000000-0006-0000-0600-000082000000}">
      <text>
        <r>
          <rPr>
            <sz val="11"/>
            <rFont val="Calibri"/>
          </rPr>
          <t>The NFS server must not have the all_squash option enabled.</t>
        </r>
      </text>
    </comment>
    <comment ref="J37" authorId="0" shapeId="0" xr:uid="{00000000-0006-0000-0600-000083000000}">
      <text>
        <r>
          <rPr>
            <sz val="11"/>
            <rFont val="Calibri"/>
          </rPr>
          <t>The system must use a separate file system for /tmp.</t>
        </r>
      </text>
    </comment>
    <comment ref="K37" authorId="0" shapeId="0" xr:uid="{00000000-0006-0000-0600-000084000000}">
      <text>
        <r>
          <rPr>
            <sz val="11"/>
            <rFont val="Calibri"/>
          </rPr>
          <t>The system must use a separate file system for /var.</t>
        </r>
      </text>
    </comment>
    <comment ref="L37" authorId="0" shapeId="0" xr:uid="{00000000-0006-0000-0600-000085000000}">
      <text>
        <r>
          <rPr>
            <sz val="11"/>
            <rFont val="Calibri"/>
          </rPr>
          <t>The system must use a separate file system for /var/log.</t>
        </r>
      </text>
    </comment>
    <comment ref="M37" authorId="0" shapeId="0" xr:uid="{00000000-0006-0000-0600-000086000000}">
      <text>
        <r>
          <rPr>
            <sz val="11"/>
            <rFont val="Calibri"/>
          </rPr>
          <t>The Red Hat Network Service (rhnsd) service must not be running, unless it is being used to query the Oracle Unbreakable Linux Network for updates and information.</t>
        </r>
      </text>
    </comment>
    <comment ref="N37" authorId="0" shapeId="0" xr:uid="{00000000-0006-0000-0600-000087000000}">
      <text>
        <r>
          <rPr>
            <sz val="11"/>
            <rFont val="Calibri"/>
          </rPr>
          <t>The system must use a Linux Security Module at boot time.</t>
        </r>
      </text>
    </comment>
    <comment ref="O37" authorId="0" shapeId="0" xr:uid="{00000000-0006-0000-0600-000088000000}">
      <text>
        <r>
          <rPr>
            <sz val="11"/>
            <rFont val="Calibri"/>
          </rPr>
          <t>The system must use a Linux Security Module configured to enforce limits on system services.</t>
        </r>
      </text>
    </comment>
    <comment ref="P37" authorId="0" shapeId="0" xr:uid="{00000000-0006-0000-0600-000089000000}">
      <text>
        <r>
          <rPr>
            <sz val="11"/>
            <rFont val="Calibri"/>
          </rPr>
          <t>The system must use a Linux Security Module configured to limit the privileges of system services.</t>
        </r>
      </text>
    </comment>
    <comment ref="Q37" authorId="0" shapeId="0" xr:uid="{00000000-0006-0000-0600-00008A000000}">
      <text>
        <r>
          <rPr>
            <sz val="11"/>
            <rFont val="Calibri"/>
          </rPr>
          <t>All device files must be monitored by the system Linux Security Module.</t>
        </r>
      </text>
    </comment>
    <comment ref="R37" authorId="0" shapeId="0" xr:uid="{00000000-0006-0000-0600-00008B000000}">
      <text>
        <r>
          <rPr>
            <sz val="11"/>
            <rFont val="Calibri"/>
          </rPr>
          <t>Users must not be able to change passwords more than once every 24 hours.</t>
        </r>
      </text>
    </comment>
    <comment ref="S37" authorId="0" shapeId="0" xr:uid="{00000000-0006-0000-0600-00008C000000}">
      <text>
        <r>
          <rPr>
            <sz val="11"/>
            <rFont val="Calibri"/>
          </rPr>
          <t>User passwords must be changed at least every 60 days.</t>
        </r>
      </text>
    </comment>
    <comment ref="T37" authorId="0" shapeId="0" xr:uid="{00000000-0006-0000-0600-00008D000000}">
      <text>
        <r>
          <rPr>
            <sz val="11"/>
            <rFont val="Calibri"/>
          </rPr>
          <t>System and application account passwords must be changed at least annually.</t>
        </r>
      </text>
    </comment>
    <comment ref="U37" authorId="0" shapeId="0" xr:uid="{00000000-0006-0000-0600-00008E000000}">
      <text>
        <r>
          <rPr>
            <sz val="11"/>
            <rFont val="Calibri"/>
          </rPr>
          <t>The system must not permit interactive boot.</t>
        </r>
      </text>
    </comment>
    <comment ref="V37" authorId="0" shapeId="0" xr:uid="{00000000-0006-0000-0600-00008F000000}">
      <text>
        <r>
          <rPr>
            <sz val="11"/>
            <rFont val="Calibri"/>
          </rPr>
          <t>The system must limit the ability of processes to have simultaneous write and execute access to memory.</t>
        </r>
      </text>
    </comment>
    <comment ref="W37" authorId="0" shapeId="0" xr:uid="{00000000-0006-0000-0600-000090000000}">
      <text>
        <r>
          <rPr>
            <sz val="11"/>
            <rFont val="Calibri"/>
          </rPr>
          <t>The system must not send ICMPv4 redirects by default.</t>
        </r>
      </text>
    </comment>
    <comment ref="X37" authorId="0" shapeId="0" xr:uid="{00000000-0006-0000-0600-000091000000}">
      <text>
        <r>
          <rPr>
            <sz val="11"/>
            <rFont val="Calibri"/>
          </rPr>
          <t>The system must not send ICMPv4 redirects from any interface.</t>
        </r>
      </text>
    </comment>
    <comment ref="Y37" authorId="0" shapeId="0" xr:uid="{00000000-0006-0000-0600-000092000000}">
      <text>
        <r>
          <rPr>
            <sz val="11"/>
            <rFont val="Calibri"/>
          </rPr>
          <t>IP forwarding for IPv4 must not be enabled, unless the system is a router.</t>
        </r>
      </text>
    </comment>
    <comment ref="Z37" authorId="0" shapeId="0" xr:uid="{00000000-0006-0000-0600-000093000000}">
      <text>
        <r>
          <rPr>
            <sz val="11"/>
            <rFont val="Calibri"/>
          </rPr>
          <t>The system must not accept IPv4 source-routed packets on any interface.</t>
        </r>
      </text>
    </comment>
    <comment ref="AA37" authorId="0" shapeId="0" xr:uid="{00000000-0006-0000-0600-000094000000}">
      <text>
        <r>
          <rPr>
            <sz val="11"/>
            <rFont val="Calibri"/>
          </rPr>
          <t>The system must log Martian packets.</t>
        </r>
      </text>
    </comment>
    <comment ref="AB37" authorId="0" shapeId="0" xr:uid="{00000000-0006-0000-0600-000095000000}">
      <text>
        <r>
          <rPr>
            <sz val="11"/>
            <rFont val="Calibri"/>
          </rPr>
          <t>The system must not accept IPv4 source-routed packets by default.</t>
        </r>
      </text>
    </comment>
    <comment ref="AC37" authorId="0" shapeId="0" xr:uid="{00000000-0006-0000-0600-000096000000}">
      <text>
        <r>
          <rPr>
            <sz val="11"/>
            <rFont val="Calibri"/>
          </rPr>
          <t>The system must ignore ICMPv4 redirect messages by default.</t>
        </r>
      </text>
    </comment>
    <comment ref="AD37" authorId="0" shapeId="0" xr:uid="{00000000-0006-0000-0600-000097000000}">
      <text>
        <r>
          <rPr>
            <sz val="11"/>
            <rFont val="Calibri"/>
          </rPr>
          <t>The system must ignore ICMPv4 bogus error responses.</t>
        </r>
      </text>
    </comment>
    <comment ref="AE37" authorId="0" shapeId="0" xr:uid="{00000000-0006-0000-0600-000098000000}">
      <text>
        <r>
          <rPr>
            <sz val="11"/>
            <rFont val="Calibri"/>
          </rPr>
          <t>The system must be configured to use TCP syncookies when experiencing a TCP SYN flood.</t>
        </r>
      </text>
    </comment>
    <comment ref="AF37" authorId="0" shapeId="0" xr:uid="{00000000-0006-0000-0600-000099000000}">
      <text>
        <r>
          <rPr>
            <sz val="11"/>
            <rFont val="Calibri"/>
          </rPr>
          <t>The system must use a reverse-path filter for IPv4 network traffic when possible on all interfaces.</t>
        </r>
      </text>
    </comment>
    <comment ref="AG37" authorId="0" shapeId="0" xr:uid="{00000000-0006-0000-0600-00009A000000}">
      <text>
        <r>
          <rPr>
            <sz val="11"/>
            <rFont val="Calibri"/>
          </rPr>
          <t>The system must use a reverse-path filter for IPv4 network traffic when possible by default.</t>
        </r>
      </text>
    </comment>
    <comment ref="AH37" authorId="0" shapeId="0" xr:uid="{00000000-0006-0000-0600-00009B000000}">
      <text>
        <r>
          <rPr>
            <sz val="11"/>
            <rFont val="Calibri"/>
          </rPr>
          <t>The system must ignore ICMPv6 redirects by default.</t>
        </r>
      </text>
    </comment>
    <comment ref="AI37" authorId="0" shapeId="0" xr:uid="{00000000-0006-0000-0600-00009C000000}">
      <text>
        <r>
          <rPr>
            <sz val="11"/>
            <rFont val="Calibri"/>
          </rPr>
          <t>The Datagram Congestion Control Protocol (DCCP) must be disabled unless required.</t>
        </r>
      </text>
    </comment>
    <comment ref="AJ37" authorId="0" shapeId="0" xr:uid="{00000000-0006-0000-0600-00009D000000}">
      <text>
        <r>
          <rPr>
            <sz val="11"/>
            <rFont val="Calibri"/>
          </rPr>
          <t>The Stream Control Transmission Protocol (SCTP) must be disabled unless required.</t>
        </r>
      </text>
    </comment>
    <comment ref="AK37" authorId="0" shapeId="0" xr:uid="{00000000-0006-0000-0600-00009E000000}">
      <text>
        <r>
          <rPr>
            <sz val="11"/>
            <rFont val="Calibri"/>
          </rPr>
          <t>The Reliable Datagram Sockets (RDS) protocol must be disabled unless required.</t>
        </r>
      </text>
    </comment>
    <comment ref="AL37" authorId="0" shapeId="0" xr:uid="{00000000-0006-0000-0600-00009F000000}">
      <text>
        <r>
          <rPr>
            <sz val="11"/>
            <rFont val="Calibri"/>
          </rPr>
          <t>The Transparent Inter-Process Communication (TIPC) protocol must be disabled unless required.</t>
        </r>
      </text>
    </comment>
    <comment ref="AM37" authorId="0" shapeId="0" xr:uid="{00000000-0006-0000-0600-0000A0000000}">
      <text>
        <r>
          <rPr>
            <sz val="11"/>
            <rFont val="Calibri"/>
          </rPr>
          <t>The audit system must be configured to audit modifications to the systems Mandatory Access Control (MAC) configuration (SELinux).</t>
        </r>
      </text>
    </comment>
    <comment ref="AN37" authorId="0" shapeId="0" xr:uid="{00000000-0006-0000-0600-0000A1000000}">
      <text>
        <r>
          <rPr>
            <sz val="11"/>
            <rFont val="Calibri"/>
          </rPr>
          <t>The xinetd service must be disabled if no network services utilizing it are enabled.</t>
        </r>
      </text>
    </comment>
    <comment ref="AO37" authorId="0" shapeId="0" xr:uid="{00000000-0006-0000-0600-0000A2000000}">
      <text>
        <r>
          <rPr>
            <sz val="11"/>
            <rFont val="Calibri"/>
          </rPr>
          <t>The xinetd service must be uninstalled if no network services utilizing it are enabled.</t>
        </r>
      </text>
    </comment>
    <comment ref="AP37" authorId="0" shapeId="0" xr:uid="{00000000-0006-0000-0600-0000A3000000}">
      <text>
        <r>
          <rPr>
            <sz val="11"/>
            <rFont val="Calibri"/>
          </rPr>
          <t>The telnet-server package must not be installed.</t>
        </r>
      </text>
    </comment>
    <comment ref="AQ37" authorId="0" shapeId="0" xr:uid="{00000000-0006-0000-0600-0000A4000000}">
      <text>
        <r>
          <rPr>
            <sz val="11"/>
            <rFont val="Calibri"/>
          </rPr>
          <t>The rsh-server package must not be installed.</t>
        </r>
      </text>
    </comment>
    <comment ref="AR37" authorId="0" shapeId="0" xr:uid="{00000000-0006-0000-0600-0000A5000000}">
      <text>
        <r>
          <rPr>
            <sz val="11"/>
            <rFont val="Calibri"/>
          </rPr>
          <t>The rshd service must not be running.</t>
        </r>
      </text>
    </comment>
    <comment ref="AS37" authorId="0" shapeId="0" xr:uid="{00000000-0006-0000-0600-0000A6000000}">
      <text>
        <r>
          <rPr>
            <sz val="11"/>
            <rFont val="Calibri"/>
          </rPr>
          <t>The rexecd service must not be running.</t>
        </r>
      </text>
    </comment>
    <comment ref="AT37" authorId="0" shapeId="0" xr:uid="{00000000-0006-0000-0600-0000A7000000}">
      <text>
        <r>
          <rPr>
            <sz val="11"/>
            <rFont val="Calibri"/>
          </rPr>
          <t>The tftp-server package must not be installed unless required.</t>
        </r>
      </text>
    </comment>
    <comment ref="AU37" authorId="0" shapeId="0" xr:uid="{00000000-0006-0000-0600-0000A8000000}">
      <text>
        <r>
          <rPr>
            <sz val="11"/>
            <rFont val="Calibri"/>
          </rPr>
          <t>The SSH daemon must not permit user environment settings.</t>
        </r>
      </text>
    </comment>
    <comment ref="AV37" authorId="0" shapeId="0" xr:uid="{00000000-0006-0000-0600-0000A9000000}">
      <text>
        <r>
          <rPr>
            <sz val="11"/>
            <rFont val="Calibri"/>
          </rPr>
          <t>Mail relaying must be restricted.</t>
        </r>
      </text>
    </comment>
    <comment ref="AW37" authorId="0" shapeId="0" xr:uid="{00000000-0006-0000-0600-0000AA000000}">
      <text>
        <r>
          <rPr>
            <sz val="11"/>
            <rFont val="Calibri"/>
          </rPr>
          <t>The openldap-servers package must not be installed unless required.</t>
        </r>
      </text>
    </comment>
    <comment ref="J43" authorId="0" shapeId="0" xr:uid="{00000000-0006-0000-0600-0000AB000000}">
      <text>
        <r>
          <rPr>
            <sz val="11"/>
            <rFont val="Calibri"/>
          </rPr>
          <t>The SSH daemon must ignore .rhosts files.</t>
        </r>
      </text>
    </comment>
    <comment ref="K43" authorId="0" shapeId="0" xr:uid="{00000000-0006-0000-0600-0000AC000000}">
      <text>
        <r>
          <rPr>
            <sz val="11"/>
            <rFont val="Calibri"/>
          </rPr>
          <t>The SSH daemon must not allow host-based authentication.</t>
        </r>
      </text>
    </comment>
    <comment ref="L43" authorId="0" shapeId="0" xr:uid="{00000000-0006-0000-0600-0000AD000000}">
      <text>
        <r>
          <rPr>
            <sz val="11"/>
            <rFont val="Calibri"/>
          </rPr>
          <t>The snmpd service must use only SNMP protocol version 3 or newer.</t>
        </r>
      </text>
    </comment>
    <comment ref="M43" authorId="0" shapeId="0" xr:uid="{00000000-0006-0000-0600-0000AE000000}">
      <text>
        <r>
          <rPr>
            <sz val="11"/>
            <rFont val="Calibri"/>
          </rPr>
          <t>The snmpd service must not use a default password.</t>
        </r>
      </text>
    </comment>
    <comment ref="N43" authorId="0" shapeId="0" xr:uid="{00000000-0006-0000-0600-0000AF000000}">
      <text>
        <r>
          <rPr>
            <sz val="11"/>
            <rFont val="Calibri"/>
          </rPr>
          <t>There must be no .rhosts or hosts.equiv files on the system.</t>
        </r>
      </text>
    </comment>
    <comment ref="O43" authorId="0" shapeId="0" xr:uid="{00000000-0006-0000-0600-0000B0000000}">
      <text>
        <r>
          <rPr>
            <sz val="11"/>
            <rFont val="Calibri"/>
          </rPr>
          <t>The Oracle Linux operating system must not contain .shosts or shosts.equiv files.</t>
        </r>
      </text>
    </comment>
    <comment ref="J45" authorId="0" shapeId="0" xr:uid="{00000000-0006-0000-0600-0000B1000000}">
      <text>
        <r>
          <rPr>
            <sz val="11"/>
            <rFont val="Calibri"/>
          </rPr>
          <t>The system must be configured to require the use of a CAC, PIV compliant hardware token, or Alternate Logon Token (ALT) for authentication.</t>
        </r>
      </text>
    </comment>
    <comment ref="J48" authorId="0" shapeId="0" xr:uid="{00000000-0006-0000-0600-0000B2000000}">
      <text>
        <r>
          <rPr>
            <sz val="11"/>
            <rFont val="Calibri"/>
          </rPr>
          <t>The system must not allow accounts configured with blank or null passwords.</t>
        </r>
      </text>
    </comment>
    <comment ref="K48" authorId="0" shapeId="0" xr:uid="{00000000-0006-0000-0600-0000B3000000}">
      <text>
        <r>
          <rPr>
            <sz val="11"/>
            <rFont val="Calibri"/>
          </rPr>
          <t>The system must require passwords to contain a minimum of 15 characters.</t>
        </r>
      </text>
    </comment>
    <comment ref="L48" authorId="0" shapeId="0" xr:uid="{00000000-0006-0000-0600-0000B4000000}">
      <text>
        <r>
          <rPr>
            <sz val="11"/>
            <rFont val="Calibri"/>
          </rPr>
          <t>The system must require passwords to contain at least one numeric character.</t>
        </r>
      </text>
    </comment>
    <comment ref="M48" authorId="0" shapeId="0" xr:uid="{00000000-0006-0000-0600-0000B5000000}">
      <text>
        <r>
          <rPr>
            <sz val="11"/>
            <rFont val="Calibri"/>
          </rPr>
          <t>The system must require passwords to contain at least one uppercase alphabetic character.</t>
        </r>
      </text>
    </comment>
    <comment ref="N48" authorId="0" shapeId="0" xr:uid="{00000000-0006-0000-0600-0000B6000000}">
      <text>
        <r>
          <rPr>
            <sz val="11"/>
            <rFont val="Calibri"/>
          </rPr>
          <t>The system must require passwords to contain at least one special character.</t>
        </r>
      </text>
    </comment>
    <comment ref="O48" authorId="0" shapeId="0" xr:uid="{00000000-0006-0000-0600-0000B7000000}">
      <text>
        <r>
          <rPr>
            <sz val="11"/>
            <rFont val="Calibri"/>
          </rPr>
          <t>The system must require passwords to contain at least one lower-case alphabetic character.</t>
        </r>
      </text>
    </comment>
    <comment ref="P48" authorId="0" shapeId="0" xr:uid="{00000000-0006-0000-0600-0000B8000000}">
      <text>
        <r>
          <rPr>
            <sz val="11"/>
            <rFont val="Calibri"/>
          </rPr>
          <t>The system must require at least eight characters be changed between the old and new passwords during a password change.</t>
        </r>
      </text>
    </comment>
    <comment ref="Q48" authorId="0" shapeId="0" xr:uid="{00000000-0006-0000-0600-0000B9000000}">
      <text>
        <r>
          <rPr>
            <sz val="11"/>
            <rFont val="Calibri"/>
          </rPr>
          <t>The system must prohibit the reuse of passwords within five iterations.</t>
        </r>
      </text>
    </comment>
    <comment ref="R48" authorId="0" shapeId="0" xr:uid="{00000000-0006-0000-0600-0000BA000000}">
      <text>
        <r>
          <rPr>
            <sz val="11"/>
            <rFont val="Calibri"/>
          </rPr>
          <t>The system must require passwords to contain no more than three consecutive repeating characters.</t>
        </r>
      </text>
    </comment>
    <comment ref="S48" authorId="0" shapeId="0" xr:uid="{00000000-0006-0000-0600-0000BB000000}">
      <text>
        <r>
          <rPr>
            <sz val="11"/>
            <rFont val="Calibri"/>
          </rPr>
          <t>The Oracle Linux operating system must not have accounts configured with blank or null passwords.</t>
        </r>
      </text>
    </comment>
    <comment ref="J68" authorId="0" shapeId="0" xr:uid="{00000000-0006-0000-0600-0000BC000000}">
      <text>
        <r>
          <rPr>
            <sz val="11"/>
            <rFont val="Calibri"/>
          </rPr>
          <t>The operating system must conduct backups of user-level information contained in the operating system per organization defined frequency to conduct backups consistent with recovery time and recovery point objectives.</t>
        </r>
      </text>
    </comment>
    <comment ref="K68" authorId="0" shapeId="0" xr:uid="{00000000-0006-0000-0600-0000BD000000}">
      <text>
        <r>
          <rPr>
            <sz val="11"/>
            <rFont val="Calibri"/>
          </rPr>
          <t>The operating system must conduct backups of system-level information contained in the information system per organization defined frequency to conduct backups that are consistent with recovery time and recovery point objectives.</t>
        </r>
      </text>
    </comment>
    <comment ref="J88" authorId="0" shapeId="0" xr:uid="{00000000-0006-0000-0600-0000BE000000}">
      <text>
        <r>
          <rPr>
            <sz val="11"/>
            <rFont val="Calibri"/>
          </rPr>
          <t>The system must not send ICMPv4 redirects by default.</t>
        </r>
      </text>
    </comment>
    <comment ref="K88" authorId="0" shapeId="0" xr:uid="{00000000-0006-0000-0600-0000BF000000}">
      <text>
        <r>
          <rPr>
            <sz val="11"/>
            <rFont val="Calibri"/>
          </rPr>
          <t>The system must not send ICMPv4 redirects from any interface.</t>
        </r>
      </text>
    </comment>
    <comment ref="L88" authorId="0" shapeId="0" xr:uid="{00000000-0006-0000-0600-0000C0000000}">
      <text>
        <r>
          <rPr>
            <sz val="11"/>
            <rFont val="Calibri"/>
          </rPr>
          <t>IP forwarding for IPv4 must not be enabled, unless the system is a router.</t>
        </r>
      </text>
    </comment>
    <comment ref="M88" authorId="0" shapeId="0" xr:uid="{00000000-0006-0000-0600-0000C1000000}">
      <text>
        <r>
          <rPr>
            <sz val="11"/>
            <rFont val="Calibri"/>
          </rPr>
          <t>The system must not accept IPv4 source-routed packets on any interface.</t>
        </r>
      </text>
    </comment>
    <comment ref="N88" authorId="0" shapeId="0" xr:uid="{00000000-0006-0000-0600-0000C2000000}">
      <text>
        <r>
          <rPr>
            <sz val="11"/>
            <rFont val="Calibri"/>
          </rPr>
          <t>The system must not accept IPv4 source-routed packets by default.</t>
        </r>
      </text>
    </comment>
    <comment ref="O88" authorId="0" shapeId="0" xr:uid="{00000000-0006-0000-0600-0000C3000000}">
      <text>
        <r>
          <rPr>
            <sz val="11"/>
            <rFont val="Calibri"/>
          </rPr>
          <t>The system must ignore ICMPv4 redirect messages by default.</t>
        </r>
      </text>
    </comment>
    <comment ref="P88" authorId="0" shapeId="0" xr:uid="{00000000-0006-0000-0600-0000C4000000}">
      <text>
        <r>
          <rPr>
            <sz val="11"/>
            <rFont val="Calibri"/>
          </rPr>
          <t>The system must ignore ICMPv4 bogus error responses.</t>
        </r>
      </text>
    </comment>
    <comment ref="Q88" authorId="0" shapeId="0" xr:uid="{00000000-0006-0000-0600-0000C5000000}">
      <text>
        <r>
          <rPr>
            <sz val="11"/>
            <rFont val="Calibri"/>
          </rPr>
          <t>The system must be configured to use TCP syncookies when experiencing a TCP SYN flood.</t>
        </r>
      </text>
    </comment>
    <comment ref="R88" authorId="0" shapeId="0" xr:uid="{00000000-0006-0000-0600-0000C6000000}">
      <text>
        <r>
          <rPr>
            <sz val="11"/>
            <rFont val="Calibri"/>
          </rPr>
          <t>The system must use a reverse-path filter for IPv4 network traffic when possible on all interfaces.</t>
        </r>
      </text>
    </comment>
    <comment ref="S88" authorId="0" shapeId="0" xr:uid="{00000000-0006-0000-0600-0000C7000000}">
      <text>
        <r>
          <rPr>
            <sz val="11"/>
            <rFont val="Calibri"/>
          </rPr>
          <t>The system must use a reverse-path filter for IPv4 network traffic when possible by default.</t>
        </r>
      </text>
    </comment>
    <comment ref="T88" authorId="0" shapeId="0" xr:uid="{00000000-0006-0000-0600-0000C8000000}">
      <text>
        <r>
          <rPr>
            <sz val="11"/>
            <rFont val="Calibri"/>
          </rPr>
          <t>The system must ignore ICMPv6 redirects by default.</t>
        </r>
      </text>
    </comment>
    <comment ref="J89" authorId="0" shapeId="0" xr:uid="{00000000-0006-0000-0600-0000C9000000}">
      <text>
        <r>
          <rPr>
            <sz val="11"/>
            <rFont val="Calibri"/>
          </rPr>
          <t>The /etc/passwd file must not contain password hashes.</t>
        </r>
      </text>
    </comment>
    <comment ref="K89" authorId="0" shapeId="0" xr:uid="{00000000-0006-0000-0600-0000CA000000}">
      <text>
        <r>
          <rPr>
            <sz val="11"/>
            <rFont val="Calibri"/>
          </rPr>
          <t>The /etc/shadow file must be owned by root.</t>
        </r>
      </text>
    </comment>
    <comment ref="L89" authorId="0" shapeId="0" xr:uid="{00000000-0006-0000-0600-0000CB000000}">
      <text>
        <r>
          <rPr>
            <sz val="11"/>
            <rFont val="Calibri"/>
          </rPr>
          <t>The /etc/shadow file must be group-owned by root.</t>
        </r>
      </text>
    </comment>
    <comment ref="M89" authorId="0" shapeId="0" xr:uid="{00000000-0006-0000-0600-0000CC000000}">
      <text>
        <r>
          <rPr>
            <sz val="11"/>
            <rFont val="Calibri"/>
          </rPr>
          <t>The /etc/shadow file must have mode 0000.</t>
        </r>
      </text>
    </comment>
    <comment ref="N89" authorId="0" shapeId="0" xr:uid="{00000000-0006-0000-0600-0000CD000000}">
      <text>
        <r>
          <rPr>
            <sz val="11"/>
            <rFont val="Calibri"/>
          </rPr>
          <t>The /etc/gshadow file must be owned by root.</t>
        </r>
      </text>
    </comment>
    <comment ref="O89" authorId="0" shapeId="0" xr:uid="{00000000-0006-0000-0600-0000CE000000}">
      <text>
        <r>
          <rPr>
            <sz val="11"/>
            <rFont val="Calibri"/>
          </rPr>
          <t>The /etc/gshadow file must be group-owned by root.</t>
        </r>
      </text>
    </comment>
    <comment ref="P89" authorId="0" shapeId="0" xr:uid="{00000000-0006-0000-0600-0000CF000000}">
      <text>
        <r>
          <rPr>
            <sz val="11"/>
            <rFont val="Calibri"/>
          </rPr>
          <t>The /etc/gshadow file must have mode 0000.</t>
        </r>
      </text>
    </comment>
    <comment ref="Q89" authorId="0" shapeId="0" xr:uid="{00000000-0006-0000-0600-0000D0000000}">
      <text>
        <r>
          <rPr>
            <sz val="11"/>
            <rFont val="Calibri"/>
          </rPr>
          <t>The /etc/passwd file must be owned by root.</t>
        </r>
      </text>
    </comment>
    <comment ref="R89" authorId="0" shapeId="0" xr:uid="{00000000-0006-0000-0600-0000D1000000}">
      <text>
        <r>
          <rPr>
            <sz val="11"/>
            <rFont val="Calibri"/>
          </rPr>
          <t>The /etc/passwd file must be group-owned by root.</t>
        </r>
      </text>
    </comment>
    <comment ref="S89" authorId="0" shapeId="0" xr:uid="{00000000-0006-0000-0600-0000D2000000}">
      <text>
        <r>
          <rPr>
            <sz val="11"/>
            <rFont val="Calibri"/>
          </rPr>
          <t>The /etc/passwd file must have mode 0644 or less permissive.</t>
        </r>
      </text>
    </comment>
    <comment ref="T89" authorId="0" shapeId="0" xr:uid="{00000000-0006-0000-0600-0000D3000000}">
      <text>
        <r>
          <rPr>
            <sz val="11"/>
            <rFont val="Calibri"/>
          </rPr>
          <t>The /etc/group file must be owned by root.</t>
        </r>
      </text>
    </comment>
    <comment ref="U89" authorId="0" shapeId="0" xr:uid="{00000000-0006-0000-0600-0000D4000000}">
      <text>
        <r>
          <rPr>
            <sz val="11"/>
            <rFont val="Calibri"/>
          </rPr>
          <t>The /etc/group file must be group-owned by root.</t>
        </r>
      </text>
    </comment>
    <comment ref="V89" authorId="0" shapeId="0" xr:uid="{00000000-0006-0000-0600-0000D5000000}">
      <text>
        <r>
          <rPr>
            <sz val="11"/>
            <rFont val="Calibri"/>
          </rPr>
          <t>The /etc/group file must have mode 0644 or less permissive.</t>
        </r>
      </text>
    </comment>
    <comment ref="J90" authorId="0" shapeId="0" xr:uid="{00000000-0006-0000-0600-0000D6000000}">
      <text>
        <r>
          <rPr>
            <sz val="11"/>
            <rFont val="Calibri"/>
          </rPr>
          <t>The systems local IPv4 firewall must implement a deny-all, allow-by-exception policy for inbound packets.</t>
        </r>
      </text>
    </comment>
    <comment ref="K90" authorId="0" shapeId="0" xr:uid="{00000000-0006-0000-0600-0000D7000000}">
      <text>
        <r>
          <rPr>
            <sz val="11"/>
            <rFont val="Calibri"/>
          </rPr>
          <t>The systems local firewall must implement a deny-all, allow-by-exception policy for forwarded packets.</t>
        </r>
      </text>
    </comment>
    <comment ref="L90" authorId="0" shapeId="0" xr:uid="{00000000-0006-0000-0600-0000D8000000}">
      <text>
        <r>
          <rPr>
            <sz val="11"/>
            <rFont val="Calibri"/>
          </rPr>
          <t>The systems local IPv6 firewall must implement a deny-all, allow-by-exception policy for inbound packets.</t>
        </r>
      </text>
    </comment>
    <comment ref="J91" authorId="0" shapeId="0" xr:uid="{00000000-0006-0000-0600-0000D9000000}">
      <text>
        <r>
          <rPr>
            <sz val="11"/>
            <rFont val="Calibri"/>
          </rPr>
          <t>The system must use a FIPS 140-2-approved cryptographic hashing algorithm for generating account password hashes (system-auth).</t>
        </r>
      </text>
    </comment>
    <comment ref="K91" authorId="0" shapeId="0" xr:uid="{00000000-0006-0000-0600-0000DA000000}">
      <text>
        <r>
          <rPr>
            <sz val="11"/>
            <rFont val="Calibri"/>
          </rPr>
          <t>The system must use a FIPS 140-2 approved cryptographic hashing algorithm for generating account password hashes (login.defs).</t>
        </r>
      </text>
    </comment>
    <comment ref="L91" authorId="0" shapeId="0" xr:uid="{00000000-0006-0000-0600-0000DB000000}">
      <text>
        <r>
          <rPr>
            <sz val="11"/>
            <rFont val="Calibri"/>
          </rPr>
          <t>The system must use a FIPS 140-2 approved cryptographic hashing algorithm for generating account password hashes (libuser.conf).</t>
        </r>
      </text>
    </comment>
    <comment ref="M91" authorId="0" shapeId="0" xr:uid="{00000000-0006-0000-0600-0000DC000000}">
      <text>
        <r>
          <rPr>
            <sz val="11"/>
            <rFont val="Calibri"/>
          </rPr>
          <t>The telnet-server package must not be installed.</t>
        </r>
      </text>
    </comment>
    <comment ref="N91" authorId="0" shapeId="0" xr:uid="{00000000-0006-0000-0600-0000DD000000}">
      <text>
        <r>
          <rPr>
            <sz val="11"/>
            <rFont val="Calibri"/>
          </rPr>
          <t>The rsh-server package must not be installed.</t>
        </r>
      </text>
    </comment>
    <comment ref="O91" authorId="0" shapeId="0" xr:uid="{00000000-0006-0000-0600-0000DE000000}">
      <text>
        <r>
          <rPr>
            <sz val="11"/>
            <rFont val="Calibri"/>
          </rPr>
          <t>The rshd service must not be running.</t>
        </r>
      </text>
    </comment>
    <comment ref="P91" authorId="0" shapeId="0" xr:uid="{00000000-0006-0000-0600-0000DF000000}">
      <text>
        <r>
          <rPr>
            <sz val="11"/>
            <rFont val="Calibri"/>
          </rPr>
          <t>The rexecd service must not be running.</t>
        </r>
      </text>
    </comment>
    <comment ref="Q91" authorId="0" shapeId="0" xr:uid="{00000000-0006-0000-0600-0000E0000000}">
      <text>
        <r>
          <rPr>
            <sz val="11"/>
            <rFont val="Calibri"/>
          </rPr>
          <t>If the system is using LDAP for authentication or account information, the system must use a TLS connection using FIPS 140-2 approved cryptographic algorithms.</t>
        </r>
      </text>
    </comment>
    <comment ref="R91" authorId="0" shapeId="0" xr:uid="{00000000-0006-0000-0600-0000E1000000}">
      <text>
        <r>
          <rPr>
            <sz val="11"/>
            <rFont val="Calibri"/>
          </rPr>
          <t>The system must use SMB client signing for connecting to samba servers using smbclient.</t>
        </r>
      </text>
    </comment>
    <comment ref="S91" authorId="0" shapeId="0" xr:uid="{00000000-0006-0000-0600-0000E2000000}">
      <text>
        <r>
          <rPr>
            <sz val="11"/>
            <rFont val="Calibri"/>
          </rPr>
          <t>The system must use SMB client signing for connecting to samba servers using mount.cifs.</t>
        </r>
      </text>
    </comment>
    <comment ref="T91" authorId="0" shapeId="0" xr:uid="{00000000-0006-0000-0600-0000E3000000}">
      <text>
        <r>
          <rPr>
            <sz val="11"/>
            <rFont val="Calibri"/>
          </rPr>
          <t>The operating system must protect the confidentiality and integrity of data at rest.</t>
        </r>
      </text>
    </comment>
    <comment ref="U91" authorId="0" shapeId="0" xr:uid="{00000000-0006-0000-0600-0000E4000000}">
      <text>
        <r>
          <rPr>
            <sz val="11"/>
            <rFont val="Calibri"/>
          </rPr>
          <t>The snmpd service must use only SNMP protocol version 3 or newer.</t>
        </r>
      </text>
    </comment>
    <comment ref="V91" authorId="0" shapeId="0" xr:uid="{00000000-0006-0000-0600-0000E5000000}">
      <text>
        <r>
          <rPr>
            <sz val="11"/>
            <rFont val="Calibri"/>
          </rPr>
          <t>The snmpd service must not use a default password.</t>
        </r>
      </text>
    </comment>
    <comment ref="W91" authorId="0" shapeId="0" xr:uid="{00000000-0006-0000-0600-0000E6000000}">
      <text>
        <r>
          <rPr>
            <sz val="11"/>
            <rFont val="Calibri"/>
          </rPr>
          <t>The Oracle Linux 6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X91" authorId="0" shapeId="0" xr:uid="{00000000-0006-0000-0600-0000E7000000}">
      <text>
        <r>
          <rPr>
            <sz val="11"/>
            <rFont val="Calibri"/>
          </rPr>
          <t>The telnet daemon must not be running.</t>
        </r>
      </text>
    </comment>
    <comment ref="Y91" authorId="0" shapeId="0" xr:uid="{00000000-0006-0000-0600-0000E8000000}">
      <text>
        <r>
          <rPr>
            <sz val="11"/>
            <rFont val="Calibri"/>
          </rPr>
          <t>The rlogind service must not be running.</t>
        </r>
      </text>
    </comment>
    <comment ref="Z91" authorId="0" shapeId="0" xr:uid="{00000000-0006-0000-0600-0000E9000000}">
      <text>
        <r>
          <rPr>
            <sz val="11"/>
            <rFont val="Calibri"/>
          </rPr>
          <t>The SSH daemon must be configured to use only the SSHv2 protocol.</t>
        </r>
      </text>
    </comment>
    <comment ref="AA91" authorId="0" shapeId="0" xr:uid="{00000000-0006-0000-0600-0000EA000000}">
      <text>
        <r>
          <rPr>
            <sz val="11"/>
            <rFont val="Calibri"/>
          </rPr>
          <t>The operating system must employ cryptographic mechanisms to prevent unauthorized disclosure of data at rest unless otherwise protected by alternative physical measures.</t>
        </r>
      </text>
    </comment>
    <comment ref="AB91" authorId="0" shapeId="0" xr:uid="{00000000-0006-0000-0600-0000EB000000}">
      <text>
        <r>
          <rPr>
            <sz val="11"/>
            <rFont val="Calibri"/>
          </rPr>
          <t>The system must provide VPN connectivity for communications over untrusted networks.</t>
        </r>
      </text>
    </comment>
    <comment ref="AC91" authorId="0" shapeId="0" xr:uid="{00000000-0006-0000-0600-0000EC000000}">
      <text>
        <r>
          <rPr>
            <sz val="11"/>
            <rFont val="Calibri"/>
          </rPr>
          <t>The Oracle Linux operating system must be configured so that the SSH daemon is configured to only use Message Authentication Codes (MACs) employing FIPS 140-2 approved cryptographic hash algorithms.</t>
        </r>
      </text>
    </comment>
    <comment ref="J93" authorId="0" shapeId="0" xr:uid="{00000000-0006-0000-0600-0000ED000000}">
      <text>
        <r>
          <rPr>
            <sz val="11"/>
            <rFont val="Calibri"/>
          </rPr>
          <t>The operating system must protect the confidentiality and integrity of data at rest.</t>
        </r>
      </text>
    </comment>
    <comment ref="K93" authorId="0" shapeId="0" xr:uid="{00000000-0006-0000-0600-0000EE000000}">
      <text>
        <r>
          <rPr>
            <sz val="11"/>
            <rFont val="Calibri"/>
          </rPr>
          <t>The operating system must employ cryptographic mechanisms to prevent unauthorized disclosure of data at rest unless otherwise protected by alternative physical measures.</t>
        </r>
      </text>
    </comment>
    <comment ref="J94" authorId="0" shapeId="0" xr:uid="{00000000-0006-0000-0600-0000EF000000}">
      <text>
        <r>
          <rPr>
            <sz val="11"/>
            <rFont val="Calibri"/>
          </rPr>
          <t>The system must use a FIPS 140-2-approved cryptographic hashing algorithm for generating account password hashes (system-auth).</t>
        </r>
      </text>
    </comment>
    <comment ref="K94" authorId="0" shapeId="0" xr:uid="{00000000-0006-0000-0600-0000F0000000}">
      <text>
        <r>
          <rPr>
            <sz val="11"/>
            <rFont val="Calibri"/>
          </rPr>
          <t>The system must use a FIPS 140-2 approved cryptographic hashing algorithm for generating account password hashes (login.defs).</t>
        </r>
      </text>
    </comment>
    <comment ref="L94" authorId="0" shapeId="0" xr:uid="{00000000-0006-0000-0600-0000F1000000}">
      <text>
        <r>
          <rPr>
            <sz val="11"/>
            <rFont val="Calibri"/>
          </rPr>
          <t>The system must use a FIPS 140-2 approved cryptographic hashing algorithm for generating account password hashes (libuser.conf).</t>
        </r>
      </text>
    </comment>
    <comment ref="M94" authorId="0" shapeId="0" xr:uid="{00000000-0006-0000-0600-0000F2000000}">
      <text>
        <r>
          <rPr>
            <sz val="11"/>
            <rFont val="Calibri"/>
          </rPr>
          <t>If the system is using LDAP for authentication or account information, the system must use a TLS connection using FIPS 140-2 approved cryptographic algorithms.</t>
        </r>
      </text>
    </comment>
    <comment ref="N94" authorId="0" shapeId="0" xr:uid="{00000000-0006-0000-0600-0000F3000000}">
      <text>
        <r>
          <rPr>
            <sz val="11"/>
            <rFont val="Calibri"/>
          </rPr>
          <t>The Oracle Linux 6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O94" authorId="0" shapeId="0" xr:uid="{00000000-0006-0000-0600-0000F4000000}">
      <text>
        <r>
          <rPr>
            <sz val="11"/>
            <rFont val="Calibri"/>
          </rPr>
          <t>The SSH daemon must be configured to use only the SSHv2 protocol.</t>
        </r>
      </text>
    </comment>
    <comment ref="P94" authorId="0" shapeId="0" xr:uid="{00000000-0006-0000-0600-0000F5000000}">
      <text>
        <r>
          <rPr>
            <sz val="11"/>
            <rFont val="Calibri"/>
          </rPr>
          <t>The system must provide VPN connectivity for communications over untrusted networks.</t>
        </r>
      </text>
    </comment>
    <comment ref="Q94" authorId="0" shapeId="0" xr:uid="{00000000-0006-0000-0600-0000F6000000}">
      <text>
        <r>
          <rPr>
            <sz val="11"/>
            <rFont val="Calibri"/>
          </rPr>
          <t>The Oracle Linux operating system must be configured so that the SSH daemon is configured to only use Message Authentication Codes (MACs) employing FIPS 140-2 approved cryptographic hash algorithms.</t>
        </r>
      </text>
    </comment>
    <comment ref="J99" authorId="0" shapeId="0" xr:uid="{00000000-0006-0000-0600-0000F7000000}">
      <text>
        <r>
          <rPr>
            <sz val="11"/>
            <rFont val="Calibri"/>
          </rPr>
          <t>System security patches and updates must be installed and up-to-date.</t>
        </r>
      </text>
    </comment>
    <comment ref="K99" authorId="0" shapeId="0" xr:uid="{00000000-0006-0000-0600-0000F8000000}">
      <text>
        <r>
          <rPr>
            <sz val="11"/>
            <rFont val="Calibri"/>
          </rPr>
          <t>The Oracle Linux operating system must be a vendor-supported release.</t>
        </r>
      </text>
    </comment>
    <comment ref="J100" authorId="0" shapeId="0" xr:uid="{00000000-0006-0000-0600-0000F9000000}">
      <text>
        <r>
          <rPr>
            <sz val="11"/>
            <rFont val="Calibri"/>
          </rPr>
          <t>The Oracle Linux operating system must implement the Endpoint Security for Linux Threat Prevention tool.</t>
        </r>
      </text>
    </comment>
    <comment ref="K100" authorId="0" shapeId="0" xr:uid="{00000000-0006-0000-0600-0000FA000000}">
      <text>
        <r>
          <rPr>
            <sz val="11"/>
            <rFont val="Calibri"/>
          </rPr>
          <t>The Oracle Linux 6 operating system must use a virus scan program.</t>
        </r>
      </text>
    </comment>
    <comment ref="J102" authorId="0" shapeId="0" xr:uid="{00000000-0006-0000-0600-0000FB000000}">
      <text>
        <r>
          <rPr>
            <sz val="11"/>
            <rFont val="Calibri"/>
          </rPr>
          <t>A file integrity baseline must be created.</t>
        </r>
      </text>
    </comment>
    <comment ref="K102" authorId="0" shapeId="0" xr:uid="{00000000-0006-0000-0600-0000FC000000}">
      <text>
        <r>
          <rPr>
            <sz val="11"/>
            <rFont val="Calibri"/>
          </rPr>
          <t>The system package management tool must verify permissions on all files and directories associated with the audit package.</t>
        </r>
      </text>
    </comment>
    <comment ref="L102" authorId="0" shapeId="0" xr:uid="{00000000-0006-0000-0600-0000FD000000}">
      <text>
        <r>
          <rPr>
            <sz val="11"/>
            <rFont val="Calibri"/>
          </rPr>
          <t>The system package management tool must verify ownership on all files and directories associated with the audit package.</t>
        </r>
      </text>
    </comment>
    <comment ref="M102" authorId="0" shapeId="0" xr:uid="{00000000-0006-0000-0600-0000FE000000}">
      <text>
        <r>
          <rPr>
            <sz val="11"/>
            <rFont val="Calibri"/>
          </rPr>
          <t>The system package management tool must verify group-ownership on all files and directories associated with the audit package.</t>
        </r>
      </text>
    </comment>
    <comment ref="N102" authorId="0" shapeId="0" xr:uid="{00000000-0006-0000-0600-0000FF000000}">
      <text>
        <r>
          <rPr>
            <sz val="11"/>
            <rFont val="Calibri"/>
          </rPr>
          <t>The system package management tool must verify contents of all files associated with the audit package.</t>
        </r>
      </text>
    </comment>
    <comment ref="O102" authorId="0" shapeId="0" xr:uid="{00000000-0006-0000-0600-000000010000}">
      <text>
        <r>
          <rPr>
            <sz val="11"/>
            <rFont val="Calibri"/>
          </rPr>
          <t>The system package management tool must verify ownership on all files and directories associated with packages.</t>
        </r>
      </text>
    </comment>
    <comment ref="P102" authorId="0" shapeId="0" xr:uid="{00000000-0006-0000-0600-000001010000}">
      <text>
        <r>
          <rPr>
            <sz val="11"/>
            <rFont val="Calibri"/>
          </rPr>
          <t>The system package management tool must verify group-ownership on all files and directories associated with packages.</t>
        </r>
      </text>
    </comment>
    <comment ref="Q102" authorId="0" shapeId="0" xr:uid="{00000000-0006-0000-0600-000002010000}">
      <text>
        <r>
          <rPr>
            <sz val="11"/>
            <rFont val="Calibri"/>
          </rPr>
          <t>The system package management tool must verify permissions on all files and directories associated with packages.</t>
        </r>
      </text>
    </comment>
    <comment ref="R102" authorId="0" shapeId="0" xr:uid="{00000000-0006-0000-0600-000003010000}">
      <text>
        <r>
          <rPr>
            <sz val="11"/>
            <rFont val="Calibri"/>
          </rPr>
          <t>The system package management tool must verify contents of all files associated with packages.</t>
        </r>
      </text>
    </comment>
    <comment ref="S102" authorId="0" shapeId="0" xr:uid="{00000000-0006-0000-0600-000004010000}">
      <text>
        <r>
          <rPr>
            <sz val="11"/>
            <rFont val="Calibri"/>
          </rPr>
          <t>A file integrity tool must be installed.</t>
        </r>
      </text>
    </comment>
    <comment ref="T102" authorId="0" shapeId="0" xr:uid="{00000000-0006-0000-0600-00000501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Temporary accounts must be provisioned with an expiration date.</t>
        </r>
      </text>
    </comment>
    <comment ref="I89" authorId="0" shapeId="0" xr:uid="{00000000-0006-0000-0700-000003000000}">
      <text>
        <r>
          <rPr>
            <sz val="11"/>
            <rFont val="Calibri"/>
          </rPr>
          <t>Emergency accounts must be provisioned with an expiration date.</t>
        </r>
      </text>
    </comment>
    <comment ref="J89" authorId="0" shapeId="0" xr:uid="{00000000-0006-0000-0700-000002000000}">
      <text>
        <r>
          <rPr>
            <sz val="11"/>
            <rFont val="Calibri"/>
          </rPr>
          <t>Accounts must be locked upon 35 days of inactivity.</t>
        </r>
      </text>
    </comment>
    <comment ref="H91" authorId="0" shapeId="0" xr:uid="{00000000-0006-0000-0700-000004000000}">
      <text>
        <r>
          <rPr>
            <sz val="11"/>
            <rFont val="Calibri"/>
          </rPr>
          <t>The SSH daemon must ignore .rhosts files.</t>
        </r>
      </text>
    </comment>
    <comment ref="I91" authorId="0" shapeId="0" xr:uid="{00000000-0006-0000-0700-000009000000}">
      <text>
        <r>
          <rPr>
            <sz val="11"/>
            <rFont val="Calibri"/>
          </rPr>
          <t>The SSH daemon must not allow host-based authentication.</t>
        </r>
      </text>
    </comment>
    <comment ref="J91" authorId="0" shapeId="0" xr:uid="{00000000-0006-0000-0700-00000A000000}">
      <text>
        <r>
          <rPr>
            <sz val="11"/>
            <rFont val="Calibri"/>
          </rPr>
          <t>The snmpd service must use only SNMP protocol version 3 or newer.</t>
        </r>
      </text>
    </comment>
    <comment ref="K91" authorId="0" shapeId="0" xr:uid="{00000000-0006-0000-0700-000005000000}">
      <text>
        <r>
          <rPr>
            <sz val="11"/>
            <rFont val="Calibri"/>
          </rPr>
          <t>The snmpd service must not use a default password.</t>
        </r>
      </text>
    </comment>
    <comment ref="L91" authorId="0" shapeId="0" xr:uid="{00000000-0006-0000-0700-000006000000}">
      <text>
        <r>
          <rPr>
            <sz val="11"/>
            <rFont val="Calibri"/>
          </rPr>
          <t>The system must be configured to require the use of a CAC, PIV compliant hardware token, or Alternate Logon Token (ALT) for authentication.</t>
        </r>
      </text>
    </comment>
    <comment ref="M91" authorId="0" shapeId="0" xr:uid="{00000000-0006-0000-0700-000007000000}">
      <text>
        <r>
          <rPr>
            <sz val="11"/>
            <rFont val="Calibri"/>
          </rPr>
          <t>There must be no .rhosts or hosts.equiv files on the system.</t>
        </r>
      </text>
    </comment>
    <comment ref="N91" authorId="0" shapeId="0" xr:uid="{00000000-0006-0000-0700-000008000000}">
      <text>
        <r>
          <rPr>
            <sz val="11"/>
            <rFont val="Calibri"/>
          </rPr>
          <t>The Oracle Linux operating system must not contain .shosts or shosts.equiv files.</t>
        </r>
      </text>
    </comment>
    <comment ref="H93" authorId="0" shapeId="0" xr:uid="{00000000-0006-0000-0700-00000B000000}">
      <text>
        <r>
          <rPr>
            <sz val="11"/>
            <rFont val="Calibri"/>
          </rPr>
          <t>The system must not allow accounts configured with blank or null passwords.</t>
        </r>
      </text>
    </comment>
    <comment ref="I93" authorId="0" shapeId="0" xr:uid="{00000000-0006-0000-0700-00001A000000}">
      <text>
        <r>
          <rPr>
            <sz val="11"/>
            <rFont val="Calibri"/>
          </rPr>
          <t>The root account must be the only account having a UID of 0.</t>
        </r>
      </text>
    </comment>
    <comment ref="J93" authorId="0" shapeId="0" xr:uid="{00000000-0006-0000-0700-00001B000000}">
      <text>
        <r>
          <rPr>
            <sz val="11"/>
            <rFont val="Calibri"/>
          </rPr>
          <t>The system must require passwords to contain a minimum of 15 characters.</t>
        </r>
      </text>
    </comment>
    <comment ref="K93" authorId="0" shapeId="0" xr:uid="{00000000-0006-0000-0700-00001C000000}">
      <text>
        <r>
          <rPr>
            <sz val="11"/>
            <rFont val="Calibri"/>
          </rPr>
          <t>The system must require passwords to contain at least one numeric character.</t>
        </r>
      </text>
    </comment>
    <comment ref="L93" authorId="0" shapeId="0" xr:uid="{00000000-0006-0000-0700-00001D000000}">
      <text>
        <r>
          <rPr>
            <sz val="11"/>
            <rFont val="Calibri"/>
          </rPr>
          <t>The system must require passwords to contain at least one uppercase alphabetic character.</t>
        </r>
      </text>
    </comment>
    <comment ref="M93" authorId="0" shapeId="0" xr:uid="{00000000-0006-0000-0700-00001E000000}">
      <text>
        <r>
          <rPr>
            <sz val="11"/>
            <rFont val="Calibri"/>
          </rPr>
          <t>The system must require passwords to contain at least one special character.</t>
        </r>
      </text>
    </comment>
    <comment ref="N93" authorId="0" shapeId="0" xr:uid="{00000000-0006-0000-0700-00001F000000}">
      <text>
        <r>
          <rPr>
            <sz val="11"/>
            <rFont val="Calibri"/>
          </rPr>
          <t>The system must require passwords to contain at least one lower-case alphabetic character.</t>
        </r>
      </text>
    </comment>
    <comment ref="O93" authorId="0" shapeId="0" xr:uid="{00000000-0006-0000-0700-00000C000000}">
      <text>
        <r>
          <rPr>
            <sz val="11"/>
            <rFont val="Calibri"/>
          </rPr>
          <t>The system must require at least eight characters be changed between the old and new passwords during a password change.</t>
        </r>
      </text>
    </comment>
    <comment ref="P93" authorId="0" shapeId="0" xr:uid="{00000000-0006-0000-0700-00000D000000}">
      <text>
        <r>
          <rPr>
            <sz val="11"/>
            <rFont val="Calibri"/>
          </rPr>
          <t>The SSH daemon must set a timeout interval on idle sessions.</t>
        </r>
      </text>
    </comment>
    <comment ref="Q93" authorId="0" shapeId="0" xr:uid="{00000000-0006-0000-0700-00000E000000}">
      <text>
        <r>
          <rPr>
            <sz val="11"/>
            <rFont val="Calibri"/>
          </rPr>
          <t>The SSH daemon must set a timeout count on idle sessions.</t>
        </r>
      </text>
    </comment>
    <comment ref="R93" authorId="0" shapeId="0" xr:uid="{00000000-0006-0000-0700-00000F000000}">
      <text>
        <r>
          <rPr>
            <sz val="11"/>
            <rFont val="Calibri"/>
          </rPr>
          <t>The system must not permit root logins using remote access programs such as ssh.</t>
        </r>
      </text>
    </comment>
    <comment ref="S93" authorId="0" shapeId="0" xr:uid="{00000000-0006-0000-0700-000010000000}">
      <text>
        <r>
          <rPr>
            <sz val="11"/>
            <rFont val="Calibri"/>
          </rPr>
          <t>The system must prohibit the reuse of passwords within five iterations.</t>
        </r>
      </text>
    </comment>
    <comment ref="T93" authorId="0" shapeId="0" xr:uid="{00000000-0006-0000-0700-000011000000}">
      <text>
        <r>
          <rPr>
            <sz val="11"/>
            <rFont val="Calibri"/>
          </rPr>
          <t>The system must require passwords to contain no more than three consecutive repeating characters.</t>
        </r>
      </text>
    </comment>
    <comment ref="U93" authorId="0" shapeId="0" xr:uid="{00000000-0006-0000-0700-000012000000}">
      <text>
        <r>
          <rPr>
            <sz val="11"/>
            <rFont val="Calibri"/>
          </rPr>
          <t>The operating system, upon successful logon, must display to the user the date and time of the last logon or access via ssh.</t>
        </r>
      </text>
    </comment>
    <comment ref="V93" authorId="0" shapeId="0" xr:uid="{00000000-0006-0000-0700-000013000000}">
      <text>
        <r>
          <rPr>
            <sz val="11"/>
            <rFont val="Calibri"/>
          </rPr>
          <t>The system must require administrator action to unlock an account locked by excessive failed login attempts.</t>
        </r>
      </text>
    </comment>
    <comment ref="W93" authorId="0" shapeId="0" xr:uid="{00000000-0006-0000-0700-000014000000}">
      <text>
        <r>
          <rPr>
            <sz val="11"/>
            <rFont val="Calibri"/>
          </rPr>
          <t>The Oracle Linux operating system must restrict privilege elevation to authorized personnel.</t>
        </r>
      </text>
    </comment>
    <comment ref="X93" authorId="0" shapeId="0" xr:uid="{00000000-0006-0000-0700-000015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Y93" authorId="0" shapeId="0" xr:uid="{00000000-0006-0000-0700-000016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Z93" authorId="0" shapeId="0" xr:uid="{00000000-0006-0000-0700-000017000000}">
      <text>
        <r>
          <rPr>
            <sz val="11"/>
            <rFont val="Calibri"/>
          </rPr>
          <t>The Oracle Linux operating system must not have accounts configured with blank or null passwords.</t>
        </r>
      </text>
    </comment>
    <comment ref="AA93" authorId="0" shapeId="0" xr:uid="{00000000-0006-0000-0700-000018000000}">
      <text>
        <r>
          <rPr>
            <sz val="11"/>
            <rFont val="Calibri"/>
          </rPr>
          <t>The Oracle Linux operating system must not be configured to bypass password requirements for privilege escalation.</t>
        </r>
      </text>
    </comment>
    <comment ref="AB93" authorId="0" shapeId="0" xr:uid="{00000000-0006-0000-0700-000019000000}">
      <text>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H110" authorId="0" shapeId="0" xr:uid="{00000000-0006-0000-0700-000020000000}">
      <text>
        <r>
          <rPr>
            <sz val="11"/>
            <rFont val="Calibri"/>
          </rPr>
          <t>The /etc/passwd file must not contain password hashes.</t>
        </r>
      </text>
    </comment>
    <comment ref="I110" authorId="0" shapeId="0" xr:uid="{00000000-0006-0000-0700-000021000000}">
      <text>
        <r>
          <rPr>
            <sz val="11"/>
            <rFont val="Calibri"/>
          </rPr>
          <t>The /etc/shadow file must be owned by root.</t>
        </r>
      </text>
    </comment>
    <comment ref="J110" authorId="0" shapeId="0" xr:uid="{00000000-0006-0000-0700-000022000000}">
      <text>
        <r>
          <rPr>
            <sz val="11"/>
            <rFont val="Calibri"/>
          </rPr>
          <t>The /etc/shadow file must be group-owned by root.</t>
        </r>
      </text>
    </comment>
    <comment ref="K110" authorId="0" shapeId="0" xr:uid="{00000000-0006-0000-0700-000023000000}">
      <text>
        <r>
          <rPr>
            <sz val="11"/>
            <rFont val="Calibri"/>
          </rPr>
          <t>The /etc/shadow file must have mode 0000.</t>
        </r>
      </text>
    </comment>
    <comment ref="L110" authorId="0" shapeId="0" xr:uid="{00000000-0006-0000-0700-000024000000}">
      <text>
        <r>
          <rPr>
            <sz val="11"/>
            <rFont val="Calibri"/>
          </rPr>
          <t>The /etc/gshadow file must be owned by root.</t>
        </r>
      </text>
    </comment>
    <comment ref="M110" authorId="0" shapeId="0" xr:uid="{00000000-0006-0000-0700-000025000000}">
      <text>
        <r>
          <rPr>
            <sz val="11"/>
            <rFont val="Calibri"/>
          </rPr>
          <t>The /etc/gshadow file must be group-owned by root.</t>
        </r>
      </text>
    </comment>
    <comment ref="N110" authorId="0" shapeId="0" xr:uid="{00000000-0006-0000-0700-000026000000}">
      <text>
        <r>
          <rPr>
            <sz val="11"/>
            <rFont val="Calibri"/>
          </rPr>
          <t>The /etc/gshadow file must have mode 0000.</t>
        </r>
      </text>
    </comment>
    <comment ref="O110" authorId="0" shapeId="0" xr:uid="{00000000-0006-0000-0700-000027000000}">
      <text>
        <r>
          <rPr>
            <sz val="11"/>
            <rFont val="Calibri"/>
          </rPr>
          <t>The /etc/passwd file must be owned by root.</t>
        </r>
      </text>
    </comment>
    <comment ref="P110" authorId="0" shapeId="0" xr:uid="{00000000-0006-0000-0700-000028000000}">
      <text>
        <r>
          <rPr>
            <sz val="11"/>
            <rFont val="Calibri"/>
          </rPr>
          <t>The /etc/passwd file must be group-owned by root.</t>
        </r>
      </text>
    </comment>
    <comment ref="Q110" authorId="0" shapeId="0" xr:uid="{00000000-0006-0000-0700-000029000000}">
      <text>
        <r>
          <rPr>
            <sz val="11"/>
            <rFont val="Calibri"/>
          </rPr>
          <t>The /etc/passwd file must have mode 0644 or less permissive.</t>
        </r>
      </text>
    </comment>
    <comment ref="R110" authorId="0" shapeId="0" xr:uid="{00000000-0006-0000-0700-00002A000000}">
      <text>
        <r>
          <rPr>
            <sz val="11"/>
            <rFont val="Calibri"/>
          </rPr>
          <t>The /etc/group file must be owned by root.</t>
        </r>
      </text>
    </comment>
    <comment ref="S110" authorId="0" shapeId="0" xr:uid="{00000000-0006-0000-0700-00002B000000}">
      <text>
        <r>
          <rPr>
            <sz val="11"/>
            <rFont val="Calibri"/>
          </rPr>
          <t>The /etc/group file must be group-owned by root.</t>
        </r>
      </text>
    </comment>
    <comment ref="T110" authorId="0" shapeId="0" xr:uid="{00000000-0006-0000-0700-00002C000000}">
      <text>
        <r>
          <rPr>
            <sz val="11"/>
            <rFont val="Calibri"/>
          </rPr>
          <t>The /etc/group file must have mode 0644 or less permissive.</t>
        </r>
      </text>
    </comment>
    <comment ref="U110" authorId="0" shapeId="0" xr:uid="{00000000-0006-0000-0700-00002D000000}">
      <text>
        <r>
          <rPr>
            <sz val="11"/>
            <rFont val="Calibri"/>
          </rPr>
          <t>The operating system must protect the confidentiality and integrity of data at rest.</t>
        </r>
      </text>
    </comment>
    <comment ref="V110" authorId="0" shapeId="0" xr:uid="{00000000-0006-0000-0700-00002E000000}">
      <text>
        <r>
          <rPr>
            <sz val="11"/>
            <rFont val="Calibri"/>
          </rPr>
          <t>The operating system must employ cryptographic mechanisms to prevent unauthorized disclosure of data at rest unless otherwise protected by alternative physical measures.</t>
        </r>
      </text>
    </comment>
    <comment ref="H111" authorId="0" shapeId="0" xr:uid="{00000000-0006-0000-0700-00002F000000}">
      <text>
        <r>
          <rPr>
            <sz val="11"/>
            <rFont val="Calibri"/>
          </rPr>
          <t>The system must use a FIPS 140-2-approved cryptographic hashing algorithm for generating account password hashes (system-auth).</t>
        </r>
      </text>
    </comment>
    <comment ref="I111" authorId="0" shapeId="0" xr:uid="{00000000-0006-0000-0700-000030000000}">
      <text>
        <r>
          <rPr>
            <sz val="11"/>
            <rFont val="Calibri"/>
          </rPr>
          <t>The system must use a FIPS 140-2 approved cryptographic hashing algorithm for generating account password hashes (login.defs).</t>
        </r>
      </text>
    </comment>
    <comment ref="J111" authorId="0" shapeId="0" xr:uid="{00000000-0006-0000-0700-000031000000}">
      <text>
        <r>
          <rPr>
            <sz val="11"/>
            <rFont val="Calibri"/>
          </rPr>
          <t>The system must use a FIPS 140-2 approved cryptographic hashing algorithm for generating account password hashes (libuser.conf).</t>
        </r>
      </text>
    </comment>
    <comment ref="K111" authorId="0" shapeId="0" xr:uid="{00000000-0006-0000-0700-000032000000}">
      <text>
        <r>
          <rPr>
            <sz val="11"/>
            <rFont val="Calibri"/>
          </rPr>
          <t>If the system is using LDAP for authentication or account information, the system must use a TLS connection using FIPS 140-2 approved cryptographic algorithms.</t>
        </r>
      </text>
    </comment>
    <comment ref="L111" authorId="0" shapeId="0" xr:uid="{00000000-0006-0000-0700-000033000000}">
      <text>
        <r>
          <rPr>
            <sz val="11"/>
            <rFont val="Calibri"/>
          </rPr>
          <t>The system must use SMB client signing for connecting to samba servers using smbclient.</t>
        </r>
      </text>
    </comment>
    <comment ref="M111" authorId="0" shapeId="0" xr:uid="{00000000-0006-0000-0700-000034000000}">
      <text>
        <r>
          <rPr>
            <sz val="11"/>
            <rFont val="Calibri"/>
          </rPr>
          <t>The system must use SMB client signing for connecting to samba servers using mount.cifs.</t>
        </r>
      </text>
    </comment>
    <comment ref="N111" authorId="0" shapeId="0" xr:uid="{00000000-0006-0000-0700-000035000000}">
      <text>
        <r>
          <rPr>
            <sz val="11"/>
            <rFont val="Calibri"/>
          </rPr>
          <t>The snmpd service must use only SNMP protocol version 3 or newer.</t>
        </r>
      </text>
    </comment>
    <comment ref="O111" authorId="0" shapeId="0" xr:uid="{00000000-0006-0000-0700-000036000000}">
      <text>
        <r>
          <rPr>
            <sz val="11"/>
            <rFont val="Calibri"/>
          </rPr>
          <t>The snmpd service must not use a default password.</t>
        </r>
      </text>
    </comment>
    <comment ref="P111" authorId="0" shapeId="0" xr:uid="{00000000-0006-0000-0700-000037000000}">
      <text>
        <r>
          <rPr>
            <sz val="11"/>
            <rFont val="Calibri"/>
          </rPr>
          <t>The Oracle Linux 6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Q111" authorId="0" shapeId="0" xr:uid="{00000000-0006-0000-0700-000038000000}">
      <text>
        <r>
          <rPr>
            <sz val="11"/>
            <rFont val="Calibri"/>
          </rPr>
          <t>The SSH daemon must be configured to use only the SSHv2 protocol.</t>
        </r>
      </text>
    </comment>
    <comment ref="R111" authorId="0" shapeId="0" xr:uid="{00000000-0006-0000-0700-000039000000}">
      <text>
        <r>
          <rPr>
            <sz val="11"/>
            <rFont val="Calibri"/>
          </rPr>
          <t>The system must provide VPN connectivity for communications over untrusted networks.</t>
        </r>
      </text>
    </comment>
    <comment ref="S111" authorId="0" shapeId="0" xr:uid="{00000000-0006-0000-0700-00003A000000}">
      <text>
        <r>
          <rPr>
            <sz val="11"/>
            <rFont val="Calibri"/>
          </rPr>
          <t>The Oracle Linux operating system must be configured so that the SSH daemon is configured to only use Message Authentication Codes (MACs) employing FIPS 140-2 approved cryptographic hash algorithms.</t>
        </r>
      </text>
    </comment>
    <comment ref="H113" authorId="0" shapeId="0" xr:uid="{00000000-0006-0000-0700-00003B000000}">
      <text>
        <r>
          <rPr>
            <sz val="11"/>
            <rFont val="Calibri"/>
          </rPr>
          <t>The operating system must conduct backups of user-level information contained in the operating system per organization defined frequency to conduct backups consistent with recovery time and recovery point objectives.</t>
        </r>
      </text>
    </comment>
    <comment ref="I113" authorId="0" shapeId="0" xr:uid="{00000000-0006-0000-0700-00003C000000}">
      <text>
        <r>
          <rPr>
            <sz val="11"/>
            <rFont val="Calibri"/>
          </rPr>
          <t>The operating system must conduct backups of system-level information contained in the information system per organization defined frequency to conduct backups that are consistent with recovery time and recovery point objectives.</t>
        </r>
      </text>
    </comment>
    <comment ref="H115" authorId="0" shapeId="0" xr:uid="{00000000-0006-0000-0700-00003D000000}">
      <text>
        <r>
          <rPr>
            <sz val="11"/>
            <rFont val="Calibri"/>
          </rPr>
          <t>A file integrity baseline must be created.</t>
        </r>
      </text>
    </comment>
    <comment ref="I115" authorId="0" shapeId="0" xr:uid="{00000000-0006-0000-0700-00003E000000}">
      <text>
        <r>
          <rPr>
            <sz val="11"/>
            <rFont val="Calibri"/>
          </rPr>
          <t>The system package management tool must verify permissions on all files and directories associated with the audit package.</t>
        </r>
      </text>
    </comment>
    <comment ref="J115" authorId="0" shapeId="0" xr:uid="{00000000-0006-0000-0700-00003F000000}">
      <text>
        <r>
          <rPr>
            <sz val="11"/>
            <rFont val="Calibri"/>
          </rPr>
          <t>The system package management tool must verify ownership on all files and directories associated with the audit package.</t>
        </r>
      </text>
    </comment>
    <comment ref="K115" authorId="0" shapeId="0" xr:uid="{00000000-0006-0000-0700-000040000000}">
      <text>
        <r>
          <rPr>
            <sz val="11"/>
            <rFont val="Calibri"/>
          </rPr>
          <t>The system package management tool must verify group-ownership on all files and directories associated with the audit package.</t>
        </r>
      </text>
    </comment>
    <comment ref="L115" authorId="0" shapeId="0" xr:uid="{00000000-0006-0000-0700-000041000000}">
      <text>
        <r>
          <rPr>
            <sz val="11"/>
            <rFont val="Calibri"/>
          </rPr>
          <t>The system package management tool must verify contents of all files associated with the audit package.</t>
        </r>
      </text>
    </comment>
    <comment ref="M115" authorId="0" shapeId="0" xr:uid="{00000000-0006-0000-0700-000042000000}">
      <text>
        <r>
          <rPr>
            <sz val="11"/>
            <rFont val="Calibri"/>
          </rPr>
          <t>The system package management tool must verify ownership on all files and directories associated with packages.</t>
        </r>
      </text>
    </comment>
    <comment ref="N115" authorId="0" shapeId="0" xr:uid="{00000000-0006-0000-0700-000043000000}">
      <text>
        <r>
          <rPr>
            <sz val="11"/>
            <rFont val="Calibri"/>
          </rPr>
          <t>The system package management tool must verify group-ownership on all files and directories associated with packages.</t>
        </r>
      </text>
    </comment>
    <comment ref="O115" authorId="0" shapeId="0" xr:uid="{00000000-0006-0000-0700-000044000000}">
      <text>
        <r>
          <rPr>
            <sz val="11"/>
            <rFont val="Calibri"/>
          </rPr>
          <t>The system package management tool must verify permissions on all files and directories associated with packages.</t>
        </r>
      </text>
    </comment>
    <comment ref="P115" authorId="0" shapeId="0" xr:uid="{00000000-0006-0000-0700-000045000000}">
      <text>
        <r>
          <rPr>
            <sz val="11"/>
            <rFont val="Calibri"/>
          </rPr>
          <t>The system package management tool must verify contents of all files associated with packages.</t>
        </r>
      </text>
    </comment>
    <comment ref="Q115" authorId="0" shapeId="0" xr:uid="{00000000-0006-0000-0700-000046000000}">
      <text>
        <r>
          <rPr>
            <sz val="11"/>
            <rFont val="Calibri"/>
          </rPr>
          <t>A file integrity tool must be installed.</t>
        </r>
      </text>
    </comment>
    <comment ref="R115" authorId="0" shapeId="0" xr:uid="{00000000-0006-0000-0700-000047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H134" authorId="0" shapeId="0" xr:uid="{00000000-0006-0000-0700-000048000000}">
      <text>
        <r>
          <rPr>
            <sz val="11"/>
            <rFont val="Calibri"/>
          </rPr>
          <t>The systems local IPv4 firewall must implement a deny-all, allow-by-exception policy for inbound packets.</t>
        </r>
      </text>
    </comment>
    <comment ref="I134" authorId="0" shapeId="0" xr:uid="{00000000-0006-0000-0700-000049000000}">
      <text>
        <r>
          <rPr>
            <sz val="11"/>
            <rFont val="Calibri"/>
          </rPr>
          <t>The systems local firewall must implement a deny-all, allow-by-exception policy for forwarded packets.</t>
        </r>
      </text>
    </comment>
    <comment ref="J134" authorId="0" shapeId="0" xr:uid="{00000000-0006-0000-0700-00004A000000}">
      <text>
        <r>
          <rPr>
            <sz val="11"/>
            <rFont val="Calibri"/>
          </rPr>
          <t>The systems local IPv6 firewall must implement a deny-all, allow-by-exception policy for inbound packets.</t>
        </r>
      </text>
    </comment>
    <comment ref="H142" authorId="0" shapeId="0" xr:uid="{00000000-0006-0000-0700-00004B000000}">
      <text>
        <r>
          <rPr>
            <sz val="11"/>
            <rFont val="Calibri"/>
          </rPr>
          <t>The system must use a separate file system for /tmp.</t>
        </r>
      </text>
    </comment>
    <comment ref="I142" authorId="0" shapeId="0" xr:uid="{00000000-0006-0000-0700-00005F000000}">
      <text>
        <r>
          <rPr>
            <sz val="11"/>
            <rFont val="Calibri"/>
          </rPr>
          <t>The system must use a separate file system for /var.</t>
        </r>
      </text>
    </comment>
    <comment ref="J142" authorId="0" shapeId="0" xr:uid="{00000000-0006-0000-0700-000060000000}">
      <text>
        <r>
          <rPr>
            <sz val="11"/>
            <rFont val="Calibri"/>
          </rPr>
          <t>The system must use a separate file system for /var/log.</t>
        </r>
      </text>
    </comment>
    <comment ref="K142" authorId="0" shapeId="0" xr:uid="{00000000-0006-0000-0700-000061000000}">
      <text>
        <r>
          <rPr>
            <sz val="11"/>
            <rFont val="Calibri"/>
          </rPr>
          <t>The system must use a separate file system for user home directories.</t>
        </r>
      </text>
    </comment>
    <comment ref="L142" authorId="0" shapeId="0" xr:uid="{00000000-0006-0000-0700-000062000000}">
      <text>
        <r>
          <rPr>
            <sz val="11"/>
            <rFont val="Calibri"/>
          </rPr>
          <t>The Red Hat Network Service (rhnsd) service must not be running, unless it is being used to query the Oracle Unbreakable Linux Network for updates and information.</t>
        </r>
      </text>
    </comment>
    <comment ref="M142" authorId="0" shapeId="0" xr:uid="{00000000-0006-0000-0700-000063000000}">
      <text>
        <r>
          <rPr>
            <sz val="11"/>
            <rFont val="Calibri"/>
          </rPr>
          <t>The system must use a Linux Security Module at boot time.</t>
        </r>
      </text>
    </comment>
    <comment ref="N142" authorId="0" shapeId="0" xr:uid="{00000000-0006-0000-0700-000064000000}">
      <text>
        <r>
          <rPr>
            <sz val="11"/>
            <rFont val="Calibri"/>
          </rPr>
          <t>The system must use a Linux Security Module configured to enforce limits on system services.</t>
        </r>
      </text>
    </comment>
    <comment ref="O142" authorId="0" shapeId="0" xr:uid="{00000000-0006-0000-0700-000065000000}">
      <text>
        <r>
          <rPr>
            <sz val="11"/>
            <rFont val="Calibri"/>
          </rPr>
          <t>The system must use a Linux Security Module configured to limit the privileges of system services.</t>
        </r>
      </text>
    </comment>
    <comment ref="P142" authorId="0" shapeId="0" xr:uid="{00000000-0006-0000-0700-000066000000}">
      <text>
        <r>
          <rPr>
            <sz val="11"/>
            <rFont val="Calibri"/>
          </rPr>
          <t>All device files must be monitored by the system Linux Security Module.</t>
        </r>
      </text>
    </comment>
    <comment ref="Q142" authorId="0" shapeId="0" xr:uid="{00000000-0006-0000-0700-000067000000}">
      <text>
        <r>
          <rPr>
            <sz val="11"/>
            <rFont val="Calibri"/>
          </rPr>
          <t>The /etc/passwd file must not contain password hashes.</t>
        </r>
      </text>
    </comment>
    <comment ref="R142" authorId="0" shapeId="0" xr:uid="{00000000-0006-0000-0700-000068000000}">
      <text>
        <r>
          <rPr>
            <sz val="11"/>
            <rFont val="Calibri"/>
          </rPr>
          <t>The /etc/shadow file must be owned by root.</t>
        </r>
      </text>
    </comment>
    <comment ref="S142" authorId="0" shapeId="0" xr:uid="{00000000-0006-0000-0700-000069000000}">
      <text>
        <r>
          <rPr>
            <sz val="11"/>
            <rFont val="Calibri"/>
          </rPr>
          <t>The /etc/shadow file must be group-owned by root.</t>
        </r>
      </text>
    </comment>
    <comment ref="T142" authorId="0" shapeId="0" xr:uid="{00000000-0006-0000-0700-00006A000000}">
      <text>
        <r>
          <rPr>
            <sz val="11"/>
            <rFont val="Calibri"/>
          </rPr>
          <t>The /etc/shadow file must have mode 0000.</t>
        </r>
      </text>
    </comment>
    <comment ref="U142" authorId="0" shapeId="0" xr:uid="{00000000-0006-0000-0700-00006B000000}">
      <text>
        <r>
          <rPr>
            <sz val="11"/>
            <rFont val="Calibri"/>
          </rPr>
          <t>The /etc/gshadow file must be owned by root.</t>
        </r>
      </text>
    </comment>
    <comment ref="V142" authorId="0" shapeId="0" xr:uid="{00000000-0006-0000-0700-00006C000000}">
      <text>
        <r>
          <rPr>
            <sz val="11"/>
            <rFont val="Calibri"/>
          </rPr>
          <t>The /etc/gshadow file must be group-owned by root.</t>
        </r>
      </text>
    </comment>
    <comment ref="W142" authorId="0" shapeId="0" xr:uid="{00000000-0006-0000-0700-00006D000000}">
      <text>
        <r>
          <rPr>
            <sz val="11"/>
            <rFont val="Calibri"/>
          </rPr>
          <t>The /etc/gshadow file must have mode 0000.</t>
        </r>
      </text>
    </comment>
    <comment ref="X142" authorId="0" shapeId="0" xr:uid="{00000000-0006-0000-0700-00006E000000}">
      <text>
        <r>
          <rPr>
            <sz val="11"/>
            <rFont val="Calibri"/>
          </rPr>
          <t>The /etc/passwd file must be owned by root.</t>
        </r>
      </text>
    </comment>
    <comment ref="Y142" authorId="0" shapeId="0" xr:uid="{00000000-0006-0000-0700-00006F000000}">
      <text>
        <r>
          <rPr>
            <sz val="11"/>
            <rFont val="Calibri"/>
          </rPr>
          <t>The /etc/passwd file must be group-owned by root.</t>
        </r>
      </text>
    </comment>
    <comment ref="Z142" authorId="0" shapeId="0" xr:uid="{00000000-0006-0000-0700-000070000000}">
      <text>
        <r>
          <rPr>
            <sz val="11"/>
            <rFont val="Calibri"/>
          </rPr>
          <t>The /etc/passwd file must have mode 0644 or less permissive.</t>
        </r>
      </text>
    </comment>
    <comment ref="AA142" authorId="0" shapeId="0" xr:uid="{00000000-0006-0000-0700-000071000000}">
      <text>
        <r>
          <rPr>
            <sz val="11"/>
            <rFont val="Calibri"/>
          </rPr>
          <t>The /etc/group file must be owned by root.</t>
        </r>
      </text>
    </comment>
    <comment ref="AB142" authorId="0" shapeId="0" xr:uid="{00000000-0006-0000-0700-000072000000}">
      <text>
        <r>
          <rPr>
            <sz val="11"/>
            <rFont val="Calibri"/>
          </rPr>
          <t>The /etc/group file must be group-owned by root.</t>
        </r>
      </text>
    </comment>
    <comment ref="AC142" authorId="0" shapeId="0" xr:uid="{00000000-0006-0000-0700-00004C000000}">
      <text>
        <r>
          <rPr>
            <sz val="11"/>
            <rFont val="Calibri"/>
          </rPr>
          <t>The /etc/group file must have mode 0644 or less permissive.</t>
        </r>
      </text>
    </comment>
    <comment ref="AD142" authorId="0" shapeId="0" xr:uid="{00000000-0006-0000-0700-00004D000000}">
      <text>
        <r>
          <rPr>
            <sz val="11"/>
            <rFont val="Calibri"/>
          </rPr>
          <t>Library files must have mode 0755 or less permissive.</t>
        </r>
      </text>
    </comment>
    <comment ref="AE142" authorId="0" shapeId="0" xr:uid="{00000000-0006-0000-0700-00004E000000}">
      <text>
        <r>
          <rPr>
            <sz val="11"/>
            <rFont val="Calibri"/>
          </rPr>
          <t>Library files must be owned by a system account.</t>
        </r>
      </text>
    </comment>
    <comment ref="AF142" authorId="0" shapeId="0" xr:uid="{00000000-0006-0000-0700-00004F000000}">
      <text>
        <r>
          <rPr>
            <sz val="11"/>
            <rFont val="Calibri"/>
          </rPr>
          <t>All system command files must have mode 755 or less permissive.</t>
        </r>
      </text>
    </comment>
    <comment ref="AG142" authorId="0" shapeId="0" xr:uid="{00000000-0006-0000-0700-000050000000}">
      <text>
        <r>
          <rPr>
            <sz val="11"/>
            <rFont val="Calibri"/>
          </rPr>
          <t>All system command files must be owned by root.</t>
        </r>
      </text>
    </comment>
    <comment ref="AH142" authorId="0" shapeId="0" xr:uid="{00000000-0006-0000-0700-000051000000}">
      <text>
        <r>
          <rPr>
            <sz val="11"/>
            <rFont val="Calibri"/>
          </rPr>
          <t>Users must not be able to change passwords more than once every 24 hours.</t>
        </r>
      </text>
    </comment>
    <comment ref="AI142" authorId="0" shapeId="0" xr:uid="{00000000-0006-0000-0700-000052000000}">
      <text>
        <r>
          <rPr>
            <sz val="11"/>
            <rFont val="Calibri"/>
          </rPr>
          <t>User passwords must be changed at least every 60 days.</t>
        </r>
      </text>
    </comment>
    <comment ref="AJ142" authorId="0" shapeId="0" xr:uid="{00000000-0006-0000-0700-000053000000}">
      <text>
        <r>
          <rPr>
            <sz val="11"/>
            <rFont val="Calibri"/>
          </rPr>
          <t>System and application account passwords must be changed at least annually.</t>
        </r>
      </text>
    </comment>
    <comment ref="AK142" authorId="0" shapeId="0" xr:uid="{00000000-0006-0000-0700-000054000000}">
      <text>
        <r>
          <rPr>
            <sz val="11"/>
            <rFont val="Calibri"/>
          </rPr>
          <t>The system boot loader configuration file(s) must be owned by root.</t>
        </r>
      </text>
    </comment>
    <comment ref="AL142" authorId="0" shapeId="0" xr:uid="{00000000-0006-0000-0700-000055000000}">
      <text>
        <r>
          <rPr>
            <sz val="11"/>
            <rFont val="Calibri"/>
          </rPr>
          <t>The system boot loader configuration file(s) must be group-owned by root.</t>
        </r>
      </text>
    </comment>
    <comment ref="AM142" authorId="0" shapeId="0" xr:uid="{00000000-0006-0000-0700-000056000000}">
      <text>
        <r>
          <rPr>
            <sz val="11"/>
            <rFont val="Calibri"/>
          </rPr>
          <t>The system boot loader configuration file(s) must have mode 0600 or less permissive.</t>
        </r>
      </text>
    </comment>
    <comment ref="AN142" authorId="0" shapeId="0" xr:uid="{00000000-0006-0000-0700-000057000000}">
      <text>
        <r>
          <rPr>
            <sz val="11"/>
            <rFont val="Calibri"/>
          </rPr>
          <t>The system boot loader must require authentication.</t>
        </r>
      </text>
    </comment>
    <comment ref="AO142" authorId="0" shapeId="0" xr:uid="{00000000-0006-0000-0700-000058000000}">
      <text>
        <r>
          <rPr>
            <sz val="11"/>
            <rFont val="Calibri"/>
          </rPr>
          <t>The system must require authentication upon booting into single-user and maintenance modes.</t>
        </r>
      </text>
    </comment>
    <comment ref="AP142" authorId="0" shapeId="0" xr:uid="{00000000-0006-0000-0700-000059000000}">
      <text>
        <r>
          <rPr>
            <sz val="11"/>
            <rFont val="Calibri"/>
          </rPr>
          <t>The system must not permit interactive boot.</t>
        </r>
      </text>
    </comment>
    <comment ref="AQ142" authorId="0" shapeId="0" xr:uid="{00000000-0006-0000-0700-00005A000000}">
      <text>
        <r>
          <rPr>
            <sz val="11"/>
            <rFont val="Calibri"/>
          </rPr>
          <t>The Department of Defense (DoD) login banner must be displayed immediately prior to, or as part of, console login prompts.</t>
        </r>
      </text>
    </comment>
    <comment ref="AR142" authorId="0" shapeId="0" xr:uid="{00000000-0006-0000-0700-00005B000000}">
      <text>
        <r>
          <rPr>
            <sz val="11"/>
            <rFont val="Calibri"/>
          </rPr>
          <t>The system must limit the ability of processes to have simultaneous write and execute access to memory.</t>
        </r>
      </text>
    </comment>
    <comment ref="AS142" authorId="0" shapeId="0" xr:uid="{00000000-0006-0000-0700-00005C000000}">
      <text>
        <r>
          <rPr>
            <sz val="11"/>
            <rFont val="Calibri"/>
          </rPr>
          <t>The system must not send ICMPv4 redirects by default.</t>
        </r>
      </text>
    </comment>
    <comment ref="AT142" authorId="0" shapeId="0" xr:uid="{00000000-0006-0000-0700-00005D000000}">
      <text>
        <r>
          <rPr>
            <sz val="11"/>
            <rFont val="Calibri"/>
          </rPr>
          <t>The system must not send ICMPv4 redirects from any interface.</t>
        </r>
      </text>
    </comment>
    <comment ref="AU142" authorId="0" shapeId="0" xr:uid="{00000000-0006-0000-0700-00005E000000}">
      <text>
        <r>
          <rPr>
            <sz val="11"/>
            <rFont val="Calibri"/>
          </rPr>
          <t>IP forwarding for IPv4 must not be enabled, unless the system is a router.</t>
        </r>
      </text>
    </comment>
    <comment ref="H143" authorId="0" shapeId="0" xr:uid="{00000000-0006-0000-0700-000073000000}">
      <text>
        <r>
          <rPr>
            <sz val="11"/>
            <rFont val="Calibri"/>
          </rPr>
          <t>System security patches and updates must be installed and up-to-date.</t>
        </r>
      </text>
    </comment>
    <comment ref="I143" authorId="0" shapeId="0" xr:uid="{00000000-0006-0000-0700-000074000000}">
      <text>
        <r>
          <rPr>
            <sz val="11"/>
            <rFont val="Calibri"/>
          </rPr>
          <t>The Oracle Linux operating system must be a vendor-supported release.</t>
        </r>
      </text>
    </comment>
    <comment ref="H145" authorId="0" shapeId="0" xr:uid="{00000000-0006-0000-0700-000075000000}">
      <text>
        <r>
          <rPr>
            <sz val="11"/>
            <rFont val="Calibri"/>
          </rPr>
          <t>The system must prevent the root account from logging in from virtual consoles.</t>
        </r>
      </text>
    </comment>
    <comment ref="I145" authorId="0" shapeId="0" xr:uid="{00000000-0006-0000-0700-000076000000}">
      <text>
        <r>
          <rPr>
            <sz val="11"/>
            <rFont val="Calibri"/>
          </rPr>
          <t>The system must prevent the root account from logging in from serial consoles.</t>
        </r>
      </text>
    </comment>
    <comment ref="J145" authorId="0" shapeId="0" xr:uid="{00000000-0006-0000-0700-000077000000}">
      <text>
        <r>
          <rPr>
            <sz val="11"/>
            <rFont val="Calibri"/>
          </rPr>
          <t>Default operating system accounts, other than root, must be locked.</t>
        </r>
      </text>
    </comment>
    <comment ref="K145" authorId="0" shapeId="0" xr:uid="{00000000-0006-0000-0700-000078000000}">
      <text>
        <r>
          <rPr>
            <sz val="11"/>
            <rFont val="Calibri"/>
          </rPr>
          <t>Users must be warned 7 days in advance of password expiration.</t>
        </r>
      </text>
    </comment>
    <comment ref="L145" authorId="0" shapeId="0" xr:uid="{00000000-0006-0000-0700-000079000000}">
      <text>
        <r>
          <rPr>
            <sz val="11"/>
            <rFont val="Calibri"/>
          </rPr>
          <t>The system must disable accounts after three consecutive unsuccessful logon attempts.</t>
        </r>
      </text>
    </comment>
    <comment ref="M145" authorId="0" shapeId="0" xr:uid="{00000000-0006-0000-0700-00007A000000}">
      <text>
        <r>
          <rPr>
            <sz val="11"/>
            <rFont val="Calibri"/>
          </rPr>
          <t>The system must be configured so all network connections associated with a communication session are terminated at the end of the session or after 15 minutes of inactivity from the user at a command prompt, except to fulfill documented and validated mission requirements.</t>
        </r>
      </text>
    </comment>
    <comment ref="N145" authorId="0" shapeId="0" xr:uid="{00000000-0006-0000-0700-00007B000000}">
      <text>
        <r>
          <rPr>
            <sz val="11"/>
            <rFont val="Calibri"/>
          </rPr>
          <t>The system must implement virtual address space randomization.</t>
        </r>
      </text>
    </comment>
    <comment ref="O145" authorId="0" shapeId="0" xr:uid="{00000000-0006-0000-0700-00007C000000}">
      <text>
        <r>
          <rPr>
            <sz val="11"/>
            <rFont val="Calibri"/>
          </rPr>
          <t>The system must not accept ICMPv4 redirect packets on any interface.</t>
        </r>
      </text>
    </comment>
    <comment ref="P145" authorId="0" shapeId="0" xr:uid="{00000000-0006-0000-0700-00007D000000}">
      <text>
        <r>
          <rPr>
            <sz val="11"/>
            <rFont val="Calibri"/>
          </rPr>
          <t>The system must not accept ICMPv4 secure redirect packets on any interface.</t>
        </r>
      </text>
    </comment>
    <comment ref="Q145" authorId="0" shapeId="0" xr:uid="{00000000-0006-0000-0700-00007E000000}">
      <text>
        <r>
          <rPr>
            <sz val="11"/>
            <rFont val="Calibri"/>
          </rPr>
          <t>The system must log Martian packets.</t>
        </r>
      </text>
    </comment>
    <comment ref="R145" authorId="0" shapeId="0" xr:uid="{00000000-0006-0000-0700-00007F000000}">
      <text>
        <r>
          <rPr>
            <sz val="11"/>
            <rFont val="Calibri"/>
          </rPr>
          <t>The system must not accept ICMPv4 secure redirect packets by default.</t>
        </r>
      </text>
    </comment>
    <comment ref="S145" authorId="0" shapeId="0" xr:uid="{00000000-0006-0000-0700-000080000000}">
      <text>
        <r>
          <rPr>
            <sz val="11"/>
            <rFont val="Calibri"/>
          </rPr>
          <t>The system must not respond to ICMPv4 sent to a broadcast address.</t>
        </r>
      </text>
    </comment>
    <comment ref="T145" authorId="0" shapeId="0" xr:uid="{00000000-0006-0000-0700-000081000000}">
      <text>
        <r>
          <rPr>
            <sz val="11"/>
            <rFont val="Calibri"/>
          </rPr>
          <t>All rsyslog-generated log files must be owned by root.</t>
        </r>
      </text>
    </comment>
    <comment ref="U145" authorId="0" shapeId="0" xr:uid="{00000000-0006-0000-0700-000082000000}">
      <text>
        <r>
          <rPr>
            <sz val="11"/>
            <rFont val="Calibri"/>
          </rPr>
          <t>All rsyslog-generated log files must be group-owned by root.</t>
        </r>
      </text>
    </comment>
    <comment ref="V145" authorId="0" shapeId="0" xr:uid="{00000000-0006-0000-0700-000083000000}">
      <text>
        <r>
          <rPr>
            <sz val="11"/>
            <rFont val="Calibri"/>
          </rPr>
          <t>All rsyslog-generated log files must have mode 0600 or less permissive.</t>
        </r>
      </text>
    </comment>
    <comment ref="W145" authorId="0" shapeId="0" xr:uid="{00000000-0006-0000-0700-000084000000}">
      <text>
        <r>
          <rPr>
            <sz val="11"/>
            <rFont val="Calibri"/>
          </rPr>
          <t>The operating system must back up audit records on an organization defined frequency onto a different system or media than the system being audited.</t>
        </r>
      </text>
    </comment>
    <comment ref="X145" authorId="0" shapeId="0" xr:uid="{00000000-0006-0000-0700-000085000000}">
      <text>
        <r>
          <rPr>
            <sz val="11"/>
            <rFont val="Calibri"/>
          </rPr>
          <t>System logs must be rotated daily.</t>
        </r>
      </text>
    </comment>
    <comment ref="Y145" authorId="0" shapeId="0" xr:uid="{00000000-0006-0000-0700-000086000000}">
      <text>
        <r>
          <rPr>
            <sz val="11"/>
            <rFont val="Calibri"/>
          </rPr>
          <t>The operating system must produce audit records containing sufficient information to establish the identity of any user/subject associated with the event.</t>
        </r>
      </text>
    </comment>
    <comment ref="Z145" authorId="0" shapeId="0" xr:uid="{00000000-0006-0000-0700-000087000000}">
      <text>
        <r>
          <rPr>
            <sz val="11"/>
            <rFont val="Calibri"/>
          </rPr>
          <t>The operating system must employ automated mechanisms to facilitate the monitoring and control of remote access methods.</t>
        </r>
      </text>
    </comment>
    <comment ref="AA145" authorId="0" shapeId="0" xr:uid="{00000000-0006-0000-0700-000088000000}">
      <text>
        <r>
          <rPr>
            <sz val="11"/>
            <rFont val="Calibri"/>
          </rPr>
          <t>The operating system must produce audit records containing sufficient information to establish what type of events occurred.</t>
        </r>
      </text>
    </comment>
    <comment ref="AB145" authorId="0" shapeId="0" xr:uid="{00000000-0006-0000-0700-000089000000}">
      <text>
        <r>
          <rPr>
            <sz val="11"/>
            <rFont val="Calibri"/>
          </rPr>
          <t>The system must retain enough rotated audit logs to cover the required log retention period.</t>
        </r>
      </text>
    </comment>
    <comment ref="AC145" authorId="0" shapeId="0" xr:uid="{00000000-0006-0000-0700-00008A000000}">
      <text>
        <r>
          <rPr>
            <sz val="11"/>
            <rFont val="Calibri"/>
          </rPr>
          <t>The system must set a maximum audit log file size.</t>
        </r>
      </text>
    </comment>
    <comment ref="AD145" authorId="0" shapeId="0" xr:uid="{00000000-0006-0000-0700-00008B000000}">
      <text>
        <r>
          <rPr>
            <sz val="11"/>
            <rFont val="Calibri"/>
          </rPr>
          <t>The system must rotate audit log files that reach the maximum file size.</t>
        </r>
      </text>
    </comment>
    <comment ref="AE145" authorId="0" shapeId="0" xr:uid="{00000000-0006-0000-0700-00008C000000}">
      <text>
        <r>
          <rPr>
            <sz val="11"/>
            <rFont val="Calibri"/>
          </rPr>
          <t>The audit system must switch the system to single-user mode when available audit storage volume becomes dangerously low.</t>
        </r>
      </text>
    </comment>
    <comment ref="AF145" authorId="0" shapeId="0" xr:uid="{00000000-0006-0000-0700-00008D000000}">
      <text>
        <r>
          <rPr>
            <sz val="11"/>
            <rFont val="Calibri"/>
          </rPr>
          <t>The audit system must be configured to audit all attempts to alter system time through adjtimex.</t>
        </r>
      </text>
    </comment>
    <comment ref="AG145" authorId="0" shapeId="0" xr:uid="{00000000-0006-0000-0700-00008E000000}">
      <text>
        <r>
          <rPr>
            <sz val="11"/>
            <rFont val="Calibri"/>
          </rPr>
          <t>The audit system must be configured to audit all attempts to alter system time through settimeofday.</t>
        </r>
      </text>
    </comment>
    <comment ref="AH145" authorId="0" shapeId="0" xr:uid="{00000000-0006-0000-0700-00008F000000}">
      <text>
        <r>
          <rPr>
            <sz val="11"/>
            <rFont val="Calibri"/>
          </rPr>
          <t>The audit system must be configured to audit all attempts to alter system time through stime.</t>
        </r>
      </text>
    </comment>
    <comment ref="AI145" authorId="0" shapeId="0" xr:uid="{00000000-0006-0000-0700-000090000000}">
      <text>
        <r>
          <rPr>
            <sz val="11"/>
            <rFont val="Calibri"/>
          </rPr>
          <t>The audit system must be configured to audit all attempts to alter system time through clock_settime.</t>
        </r>
      </text>
    </comment>
    <comment ref="AJ145" authorId="0" shapeId="0" xr:uid="{00000000-0006-0000-0700-000091000000}">
      <text>
        <r>
          <rPr>
            <sz val="11"/>
            <rFont val="Calibri"/>
          </rPr>
          <t>The audit system must be configured to audit all attempts to alter system time through /etc/localtime.</t>
        </r>
      </text>
    </comment>
    <comment ref="AK145" authorId="0" shapeId="0" xr:uid="{00000000-0006-0000-0700-000092000000}">
      <text>
        <r>
          <rPr>
            <sz val="11"/>
            <rFont val="Calibri"/>
          </rPr>
          <t>The operating system must automatically audit account creation.</t>
        </r>
      </text>
    </comment>
    <comment ref="AL145" authorId="0" shapeId="0" xr:uid="{00000000-0006-0000-0700-000093000000}">
      <text>
        <r>
          <rPr>
            <sz val="11"/>
            <rFont val="Calibri"/>
          </rPr>
          <t>The operating system must automatically audit account modification.</t>
        </r>
      </text>
    </comment>
    <comment ref="AM145" authorId="0" shapeId="0" xr:uid="{00000000-0006-0000-0700-000094000000}">
      <text>
        <r>
          <rPr>
            <sz val="11"/>
            <rFont val="Calibri"/>
          </rPr>
          <t>The operating system must automatically audit account disabling actions.</t>
        </r>
      </text>
    </comment>
    <comment ref="AN145" authorId="0" shapeId="0" xr:uid="{00000000-0006-0000-0700-000095000000}">
      <text>
        <r>
          <rPr>
            <sz val="11"/>
            <rFont val="Calibri"/>
          </rPr>
          <t>The operating system must automatically audit account termination.</t>
        </r>
      </text>
    </comment>
    <comment ref="AO145" authorId="0" shapeId="0" xr:uid="{00000000-0006-0000-0700-000096000000}">
      <text>
        <r>
          <rPr>
            <sz val="11"/>
            <rFont val="Calibri"/>
          </rPr>
          <t>The audit system must be configured to audit modifications to the systems network configuration.</t>
        </r>
      </text>
    </comment>
    <comment ref="AP145" authorId="0" shapeId="0" xr:uid="{00000000-0006-0000-0700-000097000000}">
      <text>
        <r>
          <rPr>
            <sz val="11"/>
            <rFont val="Calibri"/>
          </rPr>
          <t>The audit system must be configured to audit all discretionary access control permission modifications using chmod, fchmod, and fchmodat.</t>
        </r>
      </text>
    </comment>
    <comment ref="AQ145" authorId="0" shapeId="0" xr:uid="{00000000-0006-0000-0700-000098000000}">
      <text>
        <r>
          <rPr>
            <sz val="11"/>
            <rFont val="Calibri"/>
          </rPr>
          <t>The audit system must be configured to audit all discretionary access control permission modifications using chown, fchown, fchownat, and lchown.</t>
        </r>
      </text>
    </comment>
    <comment ref="AR145" authorId="0" shapeId="0" xr:uid="{00000000-0006-0000-0700-000099000000}">
      <text>
        <r>
          <rPr>
            <sz val="11"/>
            <rFont val="Calibri"/>
          </rPr>
          <t>The audit system must be configured to audit all discretionary access control permission modifications using setxattr, lsetxattr, fsetxattr, removexattr, lremovexattr, and fremovexattr.</t>
        </r>
      </text>
    </comment>
    <comment ref="AS145" authorId="0" shapeId="0" xr:uid="{00000000-0006-0000-0700-00009A000000}">
      <text>
        <r>
          <rPr>
            <sz val="11"/>
            <rFont val="Calibri"/>
          </rPr>
          <t>The audit system must be configured to audit failed attempts to access files and programs.</t>
        </r>
      </text>
    </comment>
    <comment ref="AT145" authorId="0" shapeId="0" xr:uid="{00000000-0006-0000-0700-00009B000000}">
      <text>
        <r>
          <rPr>
            <sz val="11"/>
            <rFont val="Calibri"/>
          </rPr>
          <t>The audit system must be configured to audit successful file system mounts.</t>
        </r>
      </text>
    </comment>
    <comment ref="AU145" authorId="0" shapeId="0" xr:uid="{00000000-0006-0000-0700-00009C000000}">
      <text>
        <r>
          <rPr>
            <sz val="11"/>
            <rFont val="Calibri"/>
          </rPr>
          <t>The audit system must be configured to audit user deletions of files and programs.</t>
        </r>
      </text>
    </comment>
    <comment ref="H151" authorId="0" shapeId="0" xr:uid="{00000000-0006-0000-0700-00009D000000}">
      <text>
        <r>
          <rPr>
            <sz val="11"/>
            <rFont val="Calibri"/>
          </rPr>
          <t>Users must not be able to change passwords more than once every 24 hours.</t>
        </r>
      </text>
    </comment>
    <comment ref="I151" authorId="0" shapeId="0" xr:uid="{00000000-0006-0000-0700-00009E000000}">
      <text>
        <r>
          <rPr>
            <sz val="11"/>
            <rFont val="Calibri"/>
          </rPr>
          <t>User passwords must be changed at least every 60 days.</t>
        </r>
      </text>
    </comment>
    <comment ref="J151" authorId="0" shapeId="0" xr:uid="{00000000-0006-0000-0700-00009F000000}">
      <text>
        <r>
          <rPr>
            <sz val="11"/>
            <rFont val="Calibri"/>
          </rPr>
          <t>System and application account passwords must be changed at least annually.</t>
        </r>
      </text>
    </comment>
    <comment ref="K151" authorId="0" shapeId="0" xr:uid="{00000000-0006-0000-0700-0000A0000000}">
      <text>
        <r>
          <rPr>
            <sz val="11"/>
            <rFont val="Calibri"/>
          </rPr>
          <t>The Datagram Congestion Control Protocol (DCCP) must be disabled unless required.</t>
        </r>
      </text>
    </comment>
    <comment ref="L151" authorId="0" shapeId="0" xr:uid="{00000000-0006-0000-0700-0000A1000000}">
      <text>
        <r>
          <rPr>
            <sz val="11"/>
            <rFont val="Calibri"/>
          </rPr>
          <t>The Stream Control Transmission Protocol (SCTP) must be disabled unless required.</t>
        </r>
      </text>
    </comment>
    <comment ref="M151" authorId="0" shapeId="0" xr:uid="{00000000-0006-0000-0700-0000A2000000}">
      <text>
        <r>
          <rPr>
            <sz val="11"/>
            <rFont val="Calibri"/>
          </rPr>
          <t>The Reliable Datagram Sockets (RDS) protocol must be disabled unless required.</t>
        </r>
      </text>
    </comment>
    <comment ref="N151" authorId="0" shapeId="0" xr:uid="{00000000-0006-0000-0700-0000A3000000}">
      <text>
        <r>
          <rPr>
            <sz val="11"/>
            <rFont val="Calibri"/>
          </rPr>
          <t>The Transparent Inter-Process Communication (TIPC) protocol must be disabled unless required.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systems local IPv4 firewall must implement a deny-all, allow-by-exception policy for inbound packets.</t>
        </r>
      </text>
    </comment>
    <comment ref="H37" authorId="0" shapeId="0" xr:uid="{00000000-0006-0000-0800-000003000000}">
      <text>
        <r>
          <rPr>
            <sz val="11"/>
            <rFont val="Calibri"/>
          </rPr>
          <t>The systems local firewall must implement a deny-all, allow-by-exception policy for forwarded packets.</t>
        </r>
      </text>
    </comment>
    <comment ref="I37" authorId="0" shapeId="0" xr:uid="{00000000-0006-0000-0800-000002000000}">
      <text>
        <r>
          <rPr>
            <sz val="11"/>
            <rFont val="Calibri"/>
          </rPr>
          <t>The systems local IPv6 firewall must implement a deny-all, allow-by-exception policy for inbound packets.</t>
        </r>
      </text>
    </comment>
    <comment ref="G52" authorId="0" shapeId="0" xr:uid="{00000000-0006-0000-0800-000004000000}">
      <text>
        <r>
          <rPr>
            <sz val="11"/>
            <rFont val="Calibri"/>
          </rPr>
          <t>The Red Hat Network Service (rhnsd) service must not be running, unless it is being used to query the Oracle Unbreakable Linux Network for updates and information.</t>
        </r>
      </text>
    </comment>
    <comment ref="H52" authorId="0" shapeId="0" xr:uid="{00000000-0006-0000-0800-00002A000000}">
      <text>
        <r>
          <rPr>
            <sz val="11"/>
            <rFont val="Calibri"/>
          </rPr>
          <t>The system must use a Linux Security Module at boot time.</t>
        </r>
      </text>
    </comment>
    <comment ref="I52" authorId="0" shapeId="0" xr:uid="{00000000-0006-0000-0800-00002B000000}">
      <text>
        <r>
          <rPr>
            <sz val="11"/>
            <rFont val="Calibri"/>
          </rPr>
          <t>The system must use a Linux Security Module configured to enforce limits on system services.</t>
        </r>
      </text>
    </comment>
    <comment ref="J52" authorId="0" shapeId="0" xr:uid="{00000000-0006-0000-0800-000005000000}">
      <text>
        <r>
          <rPr>
            <sz val="11"/>
            <rFont val="Calibri"/>
          </rPr>
          <t>The system must use a Linux Security Module configured to limit the privileges of system services.</t>
        </r>
      </text>
    </comment>
    <comment ref="K52" authorId="0" shapeId="0" xr:uid="{00000000-0006-0000-0800-000006000000}">
      <text>
        <r>
          <rPr>
            <sz val="11"/>
            <rFont val="Calibri"/>
          </rPr>
          <t>All device files must be monitored by the system Linux Security Module.</t>
        </r>
      </text>
    </comment>
    <comment ref="L52" authorId="0" shapeId="0" xr:uid="{00000000-0006-0000-0800-000007000000}">
      <text>
        <r>
          <rPr>
            <sz val="11"/>
            <rFont val="Calibri"/>
          </rPr>
          <t>Users must not be able to change passwords more than once every 24 hours.</t>
        </r>
      </text>
    </comment>
    <comment ref="M52" authorId="0" shapeId="0" xr:uid="{00000000-0006-0000-0800-000008000000}">
      <text>
        <r>
          <rPr>
            <sz val="11"/>
            <rFont val="Calibri"/>
          </rPr>
          <t>User passwords must be changed at least every 60 days.</t>
        </r>
      </text>
    </comment>
    <comment ref="N52" authorId="0" shapeId="0" xr:uid="{00000000-0006-0000-0800-000009000000}">
      <text>
        <r>
          <rPr>
            <sz val="11"/>
            <rFont val="Calibri"/>
          </rPr>
          <t>System and application account passwords must be changed at least annually.</t>
        </r>
      </text>
    </comment>
    <comment ref="O52" authorId="0" shapeId="0" xr:uid="{00000000-0006-0000-0800-00000A000000}">
      <text>
        <r>
          <rPr>
            <sz val="11"/>
            <rFont val="Calibri"/>
          </rPr>
          <t>The Datagram Congestion Control Protocol (DCCP) must be disabled unless required.</t>
        </r>
      </text>
    </comment>
    <comment ref="P52" authorId="0" shapeId="0" xr:uid="{00000000-0006-0000-0800-00000B000000}">
      <text>
        <r>
          <rPr>
            <sz val="11"/>
            <rFont val="Calibri"/>
          </rPr>
          <t>The Stream Control Transmission Protocol (SCTP) must be disabled unless required.</t>
        </r>
      </text>
    </comment>
    <comment ref="Q52" authorId="0" shapeId="0" xr:uid="{00000000-0006-0000-0800-00000C000000}">
      <text>
        <r>
          <rPr>
            <sz val="11"/>
            <rFont val="Calibri"/>
          </rPr>
          <t>The Reliable Datagram Sockets (RDS) protocol must be disabled unless required.</t>
        </r>
      </text>
    </comment>
    <comment ref="R52" authorId="0" shapeId="0" xr:uid="{00000000-0006-0000-0800-00000D000000}">
      <text>
        <r>
          <rPr>
            <sz val="11"/>
            <rFont val="Calibri"/>
          </rPr>
          <t>The Transparent Inter-Process Communication (TIPC) protocol must be disabled unless required.</t>
        </r>
      </text>
    </comment>
    <comment ref="S52" authorId="0" shapeId="0" xr:uid="{00000000-0006-0000-0800-00000E000000}">
      <text>
        <r>
          <rPr>
            <sz val="11"/>
            <rFont val="Calibri"/>
          </rPr>
          <t>The audit system must be configured to audit modifications to the systems Mandatory Access Control (MAC) configuration (SELinux).</t>
        </r>
      </text>
    </comment>
    <comment ref="T52" authorId="0" shapeId="0" xr:uid="{00000000-0006-0000-0800-00000F000000}">
      <text>
        <r>
          <rPr>
            <sz val="11"/>
            <rFont val="Calibri"/>
          </rPr>
          <t>The xinetd service must be disabled if no network services utilizing it are enabled.</t>
        </r>
      </text>
    </comment>
    <comment ref="U52" authorId="0" shapeId="0" xr:uid="{00000000-0006-0000-0800-000010000000}">
      <text>
        <r>
          <rPr>
            <sz val="11"/>
            <rFont val="Calibri"/>
          </rPr>
          <t>The xinetd service must be uninstalled if no network services utilizing it are enabled.</t>
        </r>
      </text>
    </comment>
    <comment ref="V52" authorId="0" shapeId="0" xr:uid="{00000000-0006-0000-0800-000011000000}">
      <text>
        <r>
          <rPr>
            <sz val="11"/>
            <rFont val="Calibri"/>
          </rPr>
          <t>The telnet-server package must not be installed.</t>
        </r>
      </text>
    </comment>
    <comment ref="W52" authorId="0" shapeId="0" xr:uid="{00000000-0006-0000-0800-000012000000}">
      <text>
        <r>
          <rPr>
            <sz val="11"/>
            <rFont val="Calibri"/>
          </rPr>
          <t>The rsh-server package must not be installed.</t>
        </r>
      </text>
    </comment>
    <comment ref="X52" authorId="0" shapeId="0" xr:uid="{00000000-0006-0000-0800-000013000000}">
      <text>
        <r>
          <rPr>
            <sz val="11"/>
            <rFont val="Calibri"/>
          </rPr>
          <t>The rshd service must not be running.</t>
        </r>
      </text>
    </comment>
    <comment ref="Y52" authorId="0" shapeId="0" xr:uid="{00000000-0006-0000-0800-000014000000}">
      <text>
        <r>
          <rPr>
            <sz val="11"/>
            <rFont val="Calibri"/>
          </rPr>
          <t>The rexecd service must not be running.</t>
        </r>
      </text>
    </comment>
    <comment ref="Z52" authorId="0" shapeId="0" xr:uid="{00000000-0006-0000-0800-000015000000}">
      <text>
        <r>
          <rPr>
            <sz val="11"/>
            <rFont val="Calibri"/>
          </rPr>
          <t>The tftp-server package must not be installed unless required.</t>
        </r>
      </text>
    </comment>
    <comment ref="AA52" authorId="0" shapeId="0" xr:uid="{00000000-0006-0000-0800-000016000000}">
      <text>
        <r>
          <rPr>
            <sz val="11"/>
            <rFont val="Calibri"/>
          </rPr>
          <t>The openldap-servers package must not be installed unless required.</t>
        </r>
      </text>
    </comment>
    <comment ref="AB52" authorId="0" shapeId="0" xr:uid="{00000000-0006-0000-0800-000017000000}">
      <text>
        <r>
          <rPr>
            <sz val="11"/>
            <rFont val="Calibri"/>
          </rPr>
          <t>The Automatic Bug Reporting Tool (abrtd) service must not be running.</t>
        </r>
      </text>
    </comment>
    <comment ref="AC52" authorId="0" shapeId="0" xr:uid="{00000000-0006-0000-0800-000018000000}">
      <text>
        <r>
          <rPr>
            <sz val="11"/>
            <rFont val="Calibri"/>
          </rPr>
          <t>Remote file systems must be mounted with the nodev option.</t>
        </r>
      </text>
    </comment>
    <comment ref="AD52" authorId="0" shapeId="0" xr:uid="{00000000-0006-0000-0800-000019000000}">
      <text>
        <r>
          <rPr>
            <sz val="11"/>
            <rFont val="Calibri"/>
          </rPr>
          <t>Remote file systems must be mounted with the nosuid option.</t>
        </r>
      </text>
    </comment>
    <comment ref="AE52" authorId="0" shapeId="0" xr:uid="{00000000-0006-0000-0800-00001A000000}">
      <text>
        <r>
          <rPr>
            <sz val="11"/>
            <rFont val="Calibri"/>
          </rPr>
          <t>The x86 Ctrl-Alt-Delete key sequence must be disabled.</t>
        </r>
      </text>
    </comment>
    <comment ref="AF52" authorId="0" shapeId="0" xr:uid="{00000000-0006-0000-0800-00001B000000}">
      <text>
        <r>
          <rPr>
            <sz val="11"/>
            <rFont val="Calibri"/>
          </rPr>
          <t>The sendmail package must be removed.</t>
        </r>
      </text>
    </comment>
    <comment ref="AG52" authorId="0" shapeId="0" xr:uid="{00000000-0006-0000-0800-00001C000000}">
      <text>
        <r>
          <rPr>
            <sz val="11"/>
            <rFont val="Calibri"/>
          </rPr>
          <t>The xorg-x11-server-common (X Windows) package must not be installed, unless required.</t>
        </r>
      </text>
    </comment>
    <comment ref="AH52" authorId="0" shapeId="0" xr:uid="{00000000-0006-0000-0800-00001D000000}">
      <text>
        <r>
          <rPr>
            <sz val="11"/>
            <rFont val="Calibri"/>
          </rPr>
          <t>The DHCP client must be disabled if not needed.</t>
        </r>
      </text>
    </comment>
    <comment ref="AI52" authorId="0" shapeId="0" xr:uid="{00000000-0006-0000-0800-00001E000000}">
      <text>
        <r>
          <rPr>
            <sz val="11"/>
            <rFont val="Calibri"/>
          </rPr>
          <t>The TFTP daemon must operate in secure mode which provides access only to a single directory on the host file system.</t>
        </r>
      </text>
    </comment>
    <comment ref="AJ52" authorId="0" shapeId="0" xr:uid="{00000000-0006-0000-0800-00001F000000}">
      <text>
        <r>
          <rPr>
            <sz val="11"/>
            <rFont val="Calibri"/>
          </rPr>
          <t>The FTP daemon must be configured for logging or verbose mode.</t>
        </r>
      </text>
    </comment>
    <comment ref="AK52" authorId="0" shapeId="0" xr:uid="{00000000-0006-0000-0800-000020000000}">
      <text>
        <r>
          <rPr>
            <sz val="11"/>
            <rFont val="Calibri"/>
          </rPr>
          <t>The noexec option must be added to the /tmp partition.</t>
        </r>
      </text>
    </comment>
    <comment ref="AL52" authorId="0" shapeId="0" xr:uid="{00000000-0006-0000-0800-000021000000}">
      <text>
        <r>
          <rPr>
            <sz val="11"/>
            <rFont val="Calibri"/>
          </rPr>
          <t>The Oracle Linux operating system must mount /dev/shm with the nodev option.</t>
        </r>
      </text>
    </comment>
    <comment ref="AM52" authorId="0" shapeId="0" xr:uid="{00000000-0006-0000-0800-000022000000}">
      <text>
        <r>
          <rPr>
            <sz val="11"/>
            <rFont val="Calibri"/>
          </rPr>
          <t>The Oracle Linux operating system must mount /dev/shm with the nosuid option.</t>
        </r>
      </text>
    </comment>
    <comment ref="AN52" authorId="0" shapeId="0" xr:uid="{00000000-0006-0000-0800-000023000000}">
      <text>
        <r>
          <rPr>
            <sz val="11"/>
            <rFont val="Calibri"/>
          </rPr>
          <t>The Oracle Linux operating system must mount /dev/shm with the noexec option.</t>
        </r>
      </text>
    </comment>
    <comment ref="AO52" authorId="0" shapeId="0" xr:uid="{00000000-0006-0000-0800-000024000000}">
      <text>
        <r>
          <rPr>
            <sz val="11"/>
            <rFont val="Calibri"/>
          </rPr>
          <t>The telnet daemon must not be running.</t>
        </r>
      </text>
    </comment>
    <comment ref="AP52" authorId="0" shapeId="0" xr:uid="{00000000-0006-0000-0800-000025000000}">
      <text>
        <r>
          <rPr>
            <sz val="11"/>
            <rFont val="Calibri"/>
          </rPr>
          <t>The rlogind service must not be running.</t>
        </r>
      </text>
    </comment>
    <comment ref="AQ52" authorId="0" shapeId="0" xr:uid="{00000000-0006-0000-0800-000026000000}">
      <text>
        <r>
          <rPr>
            <sz val="11"/>
            <rFont val="Calibri"/>
          </rPr>
          <t>The noexec option must be added to removable media partitions.</t>
        </r>
      </text>
    </comment>
    <comment ref="AR52" authorId="0" shapeId="0" xr:uid="{00000000-0006-0000-0800-000027000000}">
      <text>
        <r>
          <rPr>
            <sz val="11"/>
            <rFont val="Calibri"/>
          </rPr>
          <t>X Windows must not be enabled unless required.</t>
        </r>
      </text>
    </comment>
    <comment ref="AS52" authorId="0" shapeId="0" xr:uid="{00000000-0006-0000-0800-000028000000}">
      <text>
        <r>
          <rPr>
            <sz val="11"/>
            <rFont val="Calibri"/>
          </rPr>
          <t>Wireless network adapters must be disabled.</t>
        </r>
      </text>
    </comment>
    <comment ref="AT52" authorId="0" shapeId="0" xr:uid="{00000000-0006-0000-0800-000029000000}">
      <text>
        <r>
          <rPr>
            <sz val="11"/>
            <rFont val="Calibri"/>
          </rPr>
          <t>The Bluetooth kernel module must be disabled.</t>
        </r>
      </text>
    </comment>
    <comment ref="G60" authorId="0" shapeId="0" xr:uid="{00000000-0006-0000-0800-00002C000000}">
      <text>
        <r>
          <rPr>
            <sz val="11"/>
            <rFont val="Calibri"/>
          </rPr>
          <t>The SSH daemon must set a timeout interval on idle sessions.</t>
        </r>
      </text>
    </comment>
    <comment ref="H60" authorId="0" shapeId="0" xr:uid="{00000000-0006-0000-0800-00002D000000}">
      <text>
        <r>
          <rPr>
            <sz val="11"/>
            <rFont val="Calibri"/>
          </rPr>
          <t>The SSH daemon must set a timeout count on idle sessions.</t>
        </r>
      </text>
    </comment>
    <comment ref="G69" authorId="0" shapeId="0" xr:uid="{00000000-0006-0000-0800-00002E000000}">
      <text>
        <r>
          <rPr>
            <sz val="11"/>
            <rFont val="Calibri"/>
          </rPr>
          <t>The Oracle Linux operating system must implement the Endpoint Security for Linux Threat Prevention tool.</t>
        </r>
      </text>
    </comment>
    <comment ref="H69" authorId="0" shapeId="0" xr:uid="{00000000-0006-0000-0800-00002F000000}">
      <text>
        <r>
          <rPr>
            <sz val="11"/>
            <rFont val="Calibri"/>
          </rPr>
          <t>The Oracle Linux 6 operating system must use a virus scan program.</t>
        </r>
      </text>
    </comment>
    <comment ref="G71" authorId="0" shapeId="0" xr:uid="{00000000-0006-0000-0800-000030000000}">
      <text>
        <r>
          <rPr>
            <sz val="11"/>
            <rFont val="Calibri"/>
          </rPr>
          <t>System security patches and updates must be installed and up-to-date.</t>
        </r>
      </text>
    </comment>
    <comment ref="H71" authorId="0" shapeId="0" xr:uid="{00000000-0006-0000-0800-000031000000}">
      <text>
        <r>
          <rPr>
            <sz val="11"/>
            <rFont val="Calibri"/>
          </rPr>
          <t>The Oracle Linux operating system must be a vendor-supported release.</t>
        </r>
      </text>
    </comment>
    <comment ref="G80" authorId="0" shapeId="0" xr:uid="{00000000-0006-0000-0800-000032000000}">
      <text>
        <r>
          <rPr>
            <sz val="11"/>
            <rFont val="Calibri"/>
          </rPr>
          <t>The root account must be the only account having a UID of 0.</t>
        </r>
      </text>
    </comment>
    <comment ref="H80" authorId="0" shapeId="0" xr:uid="{00000000-0006-0000-0800-000033000000}">
      <text>
        <r>
          <rPr>
            <sz val="11"/>
            <rFont val="Calibri"/>
          </rPr>
          <t>The system must not permit root logins using remote access programs such as ssh.</t>
        </r>
      </text>
    </comment>
    <comment ref="G81" authorId="0" shapeId="0" xr:uid="{00000000-0006-0000-0800-000034000000}">
      <text>
        <r>
          <rPr>
            <sz val="11"/>
            <rFont val="Calibri"/>
          </rPr>
          <t>The system must not allow accounts configured with blank or null passwords.</t>
        </r>
      </text>
    </comment>
    <comment ref="H81" authorId="0" shapeId="0" xr:uid="{00000000-0006-0000-0800-000035000000}">
      <text>
        <r>
          <rPr>
            <sz val="11"/>
            <rFont val="Calibri"/>
          </rPr>
          <t>The system must be configured to require the use of a CAC, PIV compliant hardware token, or Alternate Logon Token (ALT) for authentication.</t>
        </r>
      </text>
    </comment>
    <comment ref="I81" authorId="0" shapeId="0" xr:uid="{00000000-0006-0000-0800-000036000000}">
      <text>
        <r>
          <rPr>
            <sz val="11"/>
            <rFont val="Calibri"/>
          </rPr>
          <t>The Oracle Linux operating system must not have accounts configured with blank or null passwords.</t>
        </r>
      </text>
    </comment>
    <comment ref="G82" authorId="0" shapeId="0" xr:uid="{00000000-0006-0000-0800-000037000000}">
      <text>
        <r>
          <rPr>
            <sz val="11"/>
            <rFont val="Calibri"/>
          </rPr>
          <t>Temporary accounts must be provisioned with an expiration date.</t>
        </r>
      </text>
    </comment>
    <comment ref="H82" authorId="0" shapeId="0" xr:uid="{00000000-0006-0000-0800-000038000000}">
      <text>
        <r>
          <rPr>
            <sz val="11"/>
            <rFont val="Calibri"/>
          </rPr>
          <t>Emergency accounts must be provisioned with an expiration date.</t>
        </r>
      </text>
    </comment>
    <comment ref="I82" authorId="0" shapeId="0" xr:uid="{00000000-0006-0000-0800-000039000000}">
      <text>
        <r>
          <rPr>
            <sz val="11"/>
            <rFont val="Calibri"/>
          </rPr>
          <t>Accounts must be locked upon 35 days of inactivity.</t>
        </r>
      </text>
    </comment>
    <comment ref="G85" authorId="0" shapeId="0" xr:uid="{00000000-0006-0000-0800-00003A000000}">
      <text>
        <r>
          <rPr>
            <sz val="11"/>
            <rFont val="Calibri"/>
          </rPr>
          <t>The Oracle Linux operating system must restrict privilege elevation to authorized personnel.</t>
        </r>
      </text>
    </comment>
    <comment ref="H85" authorId="0" shapeId="0" xr:uid="{00000000-0006-0000-0800-00003B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I85" authorId="0" shapeId="0" xr:uid="{00000000-0006-0000-0800-00003C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J85" authorId="0" shapeId="0" xr:uid="{00000000-0006-0000-0800-00003D000000}">
      <text>
        <r>
          <rPr>
            <sz val="11"/>
            <rFont val="Calibri"/>
          </rPr>
          <t>The Oracle Linux operating system must not be configured to bypass password requirements for privilege escalation.</t>
        </r>
      </text>
    </comment>
    <comment ref="G86" authorId="0" shapeId="0" xr:uid="{00000000-0006-0000-0800-00003E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H86" authorId="0" shapeId="0" xr:uid="{00000000-0006-0000-0800-00003F000000}">
      <text>
        <r>
          <rPr>
            <sz val="11"/>
            <rFont val="Calibri"/>
          </rPr>
          <t>The Oracle Linux operating system must not be configured to bypass password requirements for privilege escalation.</t>
        </r>
      </text>
    </comment>
    <comment ref="G91" authorId="0" shapeId="0" xr:uid="{00000000-0006-0000-0800-000040000000}">
      <text>
        <r>
          <rPr>
            <sz val="11"/>
            <rFont val="Calibri"/>
          </rPr>
          <t>The system must require passwords to contain at least one numeric character.</t>
        </r>
      </text>
    </comment>
    <comment ref="H91" authorId="0" shapeId="0" xr:uid="{00000000-0006-0000-0800-000041000000}">
      <text>
        <r>
          <rPr>
            <sz val="11"/>
            <rFont val="Calibri"/>
          </rPr>
          <t>The system must require passwords to contain at least one uppercase alphabetic character.</t>
        </r>
      </text>
    </comment>
    <comment ref="I91" authorId="0" shapeId="0" xr:uid="{00000000-0006-0000-0800-000042000000}">
      <text>
        <r>
          <rPr>
            <sz val="11"/>
            <rFont val="Calibri"/>
          </rPr>
          <t>The system must require passwords to contain at least one special character.</t>
        </r>
      </text>
    </comment>
    <comment ref="J91" authorId="0" shapeId="0" xr:uid="{00000000-0006-0000-0800-000043000000}">
      <text>
        <r>
          <rPr>
            <sz val="11"/>
            <rFont val="Calibri"/>
          </rPr>
          <t>The system must require passwords to contain no more than three consecutive repeating characters.</t>
        </r>
      </text>
    </comment>
    <comment ref="G92" authorId="0" shapeId="0" xr:uid="{00000000-0006-0000-0800-000044000000}">
      <text>
        <r>
          <rPr>
            <sz val="11"/>
            <rFont val="Calibri"/>
          </rPr>
          <t>The system must require passwords to contain a minimum of 15 characters.</t>
        </r>
      </text>
    </comment>
    <comment ref="H92" authorId="0" shapeId="0" xr:uid="{00000000-0006-0000-0800-000045000000}">
      <text>
        <r>
          <rPr>
            <sz val="11"/>
            <rFont val="Calibri"/>
          </rPr>
          <t>The system must require passwords to contain at least one numeric character.</t>
        </r>
      </text>
    </comment>
    <comment ref="I92" authorId="0" shapeId="0" xr:uid="{00000000-0006-0000-0800-000046000000}">
      <text>
        <r>
          <rPr>
            <sz val="11"/>
            <rFont val="Calibri"/>
          </rPr>
          <t>The system must require passwords to contain at least one uppercase alphabetic character.</t>
        </r>
      </text>
    </comment>
    <comment ref="J92" authorId="0" shapeId="0" xr:uid="{00000000-0006-0000-0800-000047000000}">
      <text>
        <r>
          <rPr>
            <sz val="11"/>
            <rFont val="Calibri"/>
          </rPr>
          <t>The system must require passwords to contain at least one special character.</t>
        </r>
      </text>
    </comment>
    <comment ref="K92" authorId="0" shapeId="0" xr:uid="{00000000-0006-0000-0800-000048000000}">
      <text>
        <r>
          <rPr>
            <sz val="11"/>
            <rFont val="Calibri"/>
          </rPr>
          <t>The system must require passwords to contain at least one lower-case alphabetic character.</t>
        </r>
      </text>
    </comment>
    <comment ref="L92" authorId="0" shapeId="0" xr:uid="{00000000-0006-0000-0800-000049000000}">
      <text>
        <r>
          <rPr>
            <sz val="11"/>
            <rFont val="Calibri"/>
          </rPr>
          <t>The system must require at least eight characters be changed between the old and new passwords during a password change.</t>
        </r>
      </text>
    </comment>
    <comment ref="M92" authorId="0" shapeId="0" xr:uid="{00000000-0006-0000-0800-00004A000000}">
      <text>
        <r>
          <rPr>
            <sz val="11"/>
            <rFont val="Calibri"/>
          </rPr>
          <t>The system must prohibit the reuse of passwords within five iterations.</t>
        </r>
      </text>
    </comment>
    <comment ref="N92" authorId="0" shapeId="0" xr:uid="{00000000-0006-0000-0800-00004B000000}">
      <text>
        <r>
          <rPr>
            <sz val="11"/>
            <rFont val="Calibri"/>
          </rPr>
          <t>The system must require passwords to contain no more than three consecutive repeating characters.</t>
        </r>
      </text>
    </comment>
    <comment ref="O92" authorId="0" shapeId="0" xr:uid="{00000000-0006-0000-0800-00004C000000}">
      <text>
        <r>
          <rPr>
            <sz val="11"/>
            <rFont val="Calibri"/>
          </rPr>
          <t>The system must require administrator action to unlock an account locked by excessive failed login attempts.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systems local IPv4 firewall must implement a deny-all, allow-by-exception policy for inbound packets.</t>
        </r>
      </text>
    </comment>
    <comment ref="M16" authorId="0" shapeId="0" xr:uid="{00000000-0006-0000-0A00-000003000000}">
      <text>
        <r>
          <rPr>
            <sz val="11"/>
            <rFont val="Calibri"/>
          </rPr>
          <t>The systems local firewall must implement a deny-all, allow-by-exception policy for forwarded packets.</t>
        </r>
      </text>
    </comment>
    <comment ref="N16" authorId="0" shapeId="0" xr:uid="{00000000-0006-0000-0A00-000002000000}">
      <text>
        <r>
          <rPr>
            <sz val="11"/>
            <rFont val="Calibri"/>
          </rPr>
          <t>The systems local IPv6 firewall must implement a deny-all, allow-by-exception policy for inbound packets.</t>
        </r>
      </text>
    </comment>
    <comment ref="L22" authorId="0" shapeId="0" xr:uid="{00000000-0006-0000-0A00-000004000000}">
      <text>
        <r>
          <rPr>
            <sz val="11"/>
            <rFont val="Calibri"/>
          </rPr>
          <t>The system must use a reverse-path filter for IPv4 network traffic when possible on all interfaces.</t>
        </r>
      </text>
    </comment>
    <comment ref="M22" authorId="0" shapeId="0" xr:uid="{00000000-0006-0000-0A00-000005000000}">
      <text>
        <r>
          <rPr>
            <sz val="11"/>
            <rFont val="Calibri"/>
          </rPr>
          <t>The system must use a reverse-path filter for IPv4 network traffic when possible by default.</t>
        </r>
      </text>
    </comment>
    <comment ref="L32" authorId="0" shapeId="0" xr:uid="{00000000-0006-0000-0A00-000006000000}">
      <text>
        <r>
          <rPr>
            <sz val="11"/>
            <rFont val="Calibri"/>
          </rPr>
          <t>The system must use a separate file system for /tmp.</t>
        </r>
      </text>
    </comment>
    <comment ref="M32" authorId="0" shapeId="0" xr:uid="{00000000-0006-0000-0A00-00000C000000}">
      <text>
        <r>
          <rPr>
            <sz val="11"/>
            <rFont val="Calibri"/>
          </rPr>
          <t>The system must use a separate file system for /var.</t>
        </r>
      </text>
    </comment>
    <comment ref="N32" authorId="0" shapeId="0" xr:uid="{00000000-0006-0000-0A00-00000D000000}">
      <text>
        <r>
          <rPr>
            <sz val="11"/>
            <rFont val="Calibri"/>
          </rPr>
          <t>The system must use a separate file system for /var/log.</t>
        </r>
      </text>
    </comment>
    <comment ref="O32" authorId="0" shapeId="0" xr:uid="{00000000-0006-0000-0A00-000007000000}">
      <text>
        <r>
          <rPr>
            <sz val="11"/>
            <rFont val="Calibri"/>
          </rPr>
          <t>The system must use a Linux Security Module at boot time.</t>
        </r>
      </text>
    </comment>
    <comment ref="P32" authorId="0" shapeId="0" xr:uid="{00000000-0006-0000-0A00-000008000000}">
      <text>
        <r>
          <rPr>
            <sz val="11"/>
            <rFont val="Calibri"/>
          </rPr>
          <t>The system must use a Linux Security Module configured to enforce limits on system services.</t>
        </r>
      </text>
    </comment>
    <comment ref="Q32" authorId="0" shapeId="0" xr:uid="{00000000-0006-0000-0A00-000009000000}">
      <text>
        <r>
          <rPr>
            <sz val="11"/>
            <rFont val="Calibri"/>
          </rPr>
          <t>The system must use a Linux Security Module configured to limit the privileges of system services.</t>
        </r>
      </text>
    </comment>
    <comment ref="R32" authorId="0" shapeId="0" xr:uid="{00000000-0006-0000-0A00-00000A000000}">
      <text>
        <r>
          <rPr>
            <sz val="11"/>
            <rFont val="Calibri"/>
          </rPr>
          <t>All device files must be monitored by the system Linux Security Module.</t>
        </r>
      </text>
    </comment>
    <comment ref="S32" authorId="0" shapeId="0" xr:uid="{00000000-0006-0000-0A00-00000B000000}">
      <text>
        <r>
          <rPr>
            <sz val="11"/>
            <rFont val="Calibri"/>
          </rPr>
          <t>The audit system must be configured to audit modifications to the systems Mandatory Access Control (MAC) configuration (SELinux).</t>
        </r>
      </text>
    </comment>
    <comment ref="L35" authorId="0" shapeId="0" xr:uid="{00000000-0006-0000-0A00-00000E000000}">
      <text>
        <r>
          <rPr>
            <sz val="11"/>
            <rFont val="Calibri"/>
          </rPr>
          <t>The Red Hat Network Service (rhnsd) service must not be running, unless it is being used to query the Oracle Unbreakable Linux Network for updates and information.</t>
        </r>
      </text>
    </comment>
    <comment ref="M35" authorId="0" shapeId="0" xr:uid="{00000000-0006-0000-0A00-00002F000000}">
      <text>
        <r>
          <rPr>
            <sz val="11"/>
            <rFont val="Calibri"/>
          </rPr>
          <t>Users must not be able to change passwords more than once every 24 hours.</t>
        </r>
      </text>
    </comment>
    <comment ref="N35" authorId="0" shapeId="0" xr:uid="{00000000-0006-0000-0A00-000030000000}">
      <text>
        <r>
          <rPr>
            <sz val="11"/>
            <rFont val="Calibri"/>
          </rPr>
          <t>User passwords must be changed at least every 60 days.</t>
        </r>
      </text>
    </comment>
    <comment ref="O35" authorId="0" shapeId="0" xr:uid="{00000000-0006-0000-0A00-000031000000}">
      <text>
        <r>
          <rPr>
            <sz val="11"/>
            <rFont val="Calibri"/>
          </rPr>
          <t>System and application account passwords must be changed at least annually.</t>
        </r>
      </text>
    </comment>
    <comment ref="P35" authorId="0" shapeId="0" xr:uid="{00000000-0006-0000-0A00-000032000000}">
      <text>
        <r>
          <rPr>
            <sz val="11"/>
            <rFont val="Calibri"/>
          </rPr>
          <t>The system must not permit interactive boot.</t>
        </r>
      </text>
    </comment>
    <comment ref="Q35" authorId="0" shapeId="0" xr:uid="{00000000-0006-0000-0A00-000033000000}">
      <text>
        <r>
          <rPr>
            <sz val="11"/>
            <rFont val="Calibri"/>
          </rPr>
          <t>The system must not send ICMPv4 redirects by default.</t>
        </r>
      </text>
    </comment>
    <comment ref="R35" authorId="0" shapeId="0" xr:uid="{00000000-0006-0000-0A00-000034000000}">
      <text>
        <r>
          <rPr>
            <sz val="11"/>
            <rFont val="Calibri"/>
          </rPr>
          <t>The system must not send ICMPv4 redirects from any interface.</t>
        </r>
      </text>
    </comment>
    <comment ref="S35" authorId="0" shapeId="0" xr:uid="{00000000-0006-0000-0A00-000035000000}">
      <text>
        <r>
          <rPr>
            <sz val="11"/>
            <rFont val="Calibri"/>
          </rPr>
          <t>IP forwarding for IPv4 must not be enabled, unless the system is a router.</t>
        </r>
      </text>
    </comment>
    <comment ref="T35" authorId="0" shapeId="0" xr:uid="{00000000-0006-0000-0A00-00000F000000}">
      <text>
        <r>
          <rPr>
            <sz val="11"/>
            <rFont val="Calibri"/>
          </rPr>
          <t>The system must not accept IPv4 source-routed packets on any interface.</t>
        </r>
      </text>
    </comment>
    <comment ref="U35" authorId="0" shapeId="0" xr:uid="{00000000-0006-0000-0A00-000010000000}">
      <text>
        <r>
          <rPr>
            <sz val="11"/>
            <rFont val="Calibri"/>
          </rPr>
          <t>The system must not accept IPv4 source-routed packets by default.</t>
        </r>
      </text>
    </comment>
    <comment ref="V35" authorId="0" shapeId="0" xr:uid="{00000000-0006-0000-0A00-000011000000}">
      <text>
        <r>
          <rPr>
            <sz val="11"/>
            <rFont val="Calibri"/>
          </rPr>
          <t>The system must ignore ICMPv4 redirect messages by default.</t>
        </r>
      </text>
    </comment>
    <comment ref="W35" authorId="0" shapeId="0" xr:uid="{00000000-0006-0000-0A00-000012000000}">
      <text>
        <r>
          <rPr>
            <sz val="11"/>
            <rFont val="Calibri"/>
          </rPr>
          <t>The system must ignore ICMPv4 bogus error responses.</t>
        </r>
      </text>
    </comment>
    <comment ref="X35" authorId="0" shapeId="0" xr:uid="{00000000-0006-0000-0A00-000013000000}">
      <text>
        <r>
          <rPr>
            <sz val="11"/>
            <rFont val="Calibri"/>
          </rPr>
          <t>The system must be configured to use TCP syncookies when experiencing a TCP SYN flood.</t>
        </r>
      </text>
    </comment>
    <comment ref="Y35" authorId="0" shapeId="0" xr:uid="{00000000-0006-0000-0A00-000014000000}">
      <text>
        <r>
          <rPr>
            <sz val="11"/>
            <rFont val="Calibri"/>
          </rPr>
          <t>The system must use a reverse-path filter for IPv4 network traffic when possible on all interfaces.</t>
        </r>
      </text>
    </comment>
    <comment ref="Z35" authorId="0" shapeId="0" xr:uid="{00000000-0006-0000-0A00-000015000000}">
      <text>
        <r>
          <rPr>
            <sz val="11"/>
            <rFont val="Calibri"/>
          </rPr>
          <t>The system must use a reverse-path filter for IPv4 network traffic when possible by default.</t>
        </r>
      </text>
    </comment>
    <comment ref="AA35" authorId="0" shapeId="0" xr:uid="{00000000-0006-0000-0A00-000016000000}">
      <text>
        <r>
          <rPr>
            <sz val="11"/>
            <rFont val="Calibri"/>
          </rPr>
          <t>The system must ignore ICMPv6 redirects by default.</t>
        </r>
      </text>
    </comment>
    <comment ref="AB35" authorId="0" shapeId="0" xr:uid="{00000000-0006-0000-0A00-000017000000}">
      <text>
        <r>
          <rPr>
            <sz val="11"/>
            <rFont val="Calibri"/>
          </rPr>
          <t>The Datagram Congestion Control Protocol (DCCP) must be disabled unless required.</t>
        </r>
      </text>
    </comment>
    <comment ref="AC35" authorId="0" shapeId="0" xr:uid="{00000000-0006-0000-0A00-000018000000}">
      <text>
        <r>
          <rPr>
            <sz val="11"/>
            <rFont val="Calibri"/>
          </rPr>
          <t>The Stream Control Transmission Protocol (SCTP) must be disabled unless required.</t>
        </r>
      </text>
    </comment>
    <comment ref="AD35" authorId="0" shapeId="0" xr:uid="{00000000-0006-0000-0A00-000019000000}">
      <text>
        <r>
          <rPr>
            <sz val="11"/>
            <rFont val="Calibri"/>
          </rPr>
          <t>The Reliable Datagram Sockets (RDS) protocol must be disabled unless required.</t>
        </r>
      </text>
    </comment>
    <comment ref="AE35" authorId="0" shapeId="0" xr:uid="{00000000-0006-0000-0A00-00001A000000}">
      <text>
        <r>
          <rPr>
            <sz val="11"/>
            <rFont val="Calibri"/>
          </rPr>
          <t>The Transparent Inter-Process Communication (TIPC) protocol must be disabled unless required.</t>
        </r>
      </text>
    </comment>
    <comment ref="AF35" authorId="0" shapeId="0" xr:uid="{00000000-0006-0000-0A00-00001B000000}">
      <text>
        <r>
          <rPr>
            <sz val="11"/>
            <rFont val="Calibri"/>
          </rPr>
          <t>The xinetd service must be disabled if no network services utilizing it are enabled.</t>
        </r>
      </text>
    </comment>
    <comment ref="AG35" authorId="0" shapeId="0" xr:uid="{00000000-0006-0000-0A00-00001C000000}">
      <text>
        <r>
          <rPr>
            <sz val="11"/>
            <rFont val="Calibri"/>
          </rPr>
          <t>The xinetd service must be uninstalled if no network services utilizing it are enabled.</t>
        </r>
      </text>
    </comment>
    <comment ref="AH35" authorId="0" shapeId="0" xr:uid="{00000000-0006-0000-0A00-00001D000000}">
      <text>
        <r>
          <rPr>
            <sz val="11"/>
            <rFont val="Calibri"/>
          </rPr>
          <t>The telnet-server package must not be installed.</t>
        </r>
      </text>
    </comment>
    <comment ref="AI35" authorId="0" shapeId="0" xr:uid="{00000000-0006-0000-0A00-00001E000000}">
      <text>
        <r>
          <rPr>
            <sz val="11"/>
            <rFont val="Calibri"/>
          </rPr>
          <t>The rsh-server package must not be installed.</t>
        </r>
      </text>
    </comment>
    <comment ref="AJ35" authorId="0" shapeId="0" xr:uid="{00000000-0006-0000-0A00-00001F000000}">
      <text>
        <r>
          <rPr>
            <sz val="11"/>
            <rFont val="Calibri"/>
          </rPr>
          <t>The rshd service must not be running.</t>
        </r>
      </text>
    </comment>
    <comment ref="AK35" authorId="0" shapeId="0" xr:uid="{00000000-0006-0000-0A00-000020000000}">
      <text>
        <r>
          <rPr>
            <sz val="11"/>
            <rFont val="Calibri"/>
          </rPr>
          <t>The rexecd service must not be running.</t>
        </r>
      </text>
    </comment>
    <comment ref="AL35" authorId="0" shapeId="0" xr:uid="{00000000-0006-0000-0A00-000021000000}">
      <text>
        <r>
          <rPr>
            <sz val="11"/>
            <rFont val="Calibri"/>
          </rPr>
          <t>The tftp-server package must not be installed unless required.</t>
        </r>
      </text>
    </comment>
    <comment ref="AM35" authorId="0" shapeId="0" xr:uid="{00000000-0006-0000-0A00-000022000000}">
      <text>
        <r>
          <rPr>
            <sz val="11"/>
            <rFont val="Calibri"/>
          </rPr>
          <t>Mail relaying must be restricted.</t>
        </r>
      </text>
    </comment>
    <comment ref="AN35" authorId="0" shapeId="0" xr:uid="{00000000-0006-0000-0A00-000023000000}">
      <text>
        <r>
          <rPr>
            <sz val="11"/>
            <rFont val="Calibri"/>
          </rPr>
          <t>The openldap-servers package must not be installed unless required.</t>
        </r>
      </text>
    </comment>
    <comment ref="AO35" authorId="0" shapeId="0" xr:uid="{00000000-0006-0000-0A00-000024000000}">
      <text>
        <r>
          <rPr>
            <sz val="11"/>
            <rFont val="Calibri"/>
          </rPr>
          <t>The Automatic Bug Reporting Tool (abrtd) service must not be running.</t>
        </r>
      </text>
    </comment>
    <comment ref="AP35" authorId="0" shapeId="0" xr:uid="{00000000-0006-0000-0A00-000025000000}">
      <text>
        <r>
          <rPr>
            <sz val="11"/>
            <rFont val="Calibri"/>
          </rPr>
          <t>Remote file systems must be mounted with the nodev option.</t>
        </r>
      </text>
    </comment>
    <comment ref="AQ35" authorId="0" shapeId="0" xr:uid="{00000000-0006-0000-0A00-000026000000}">
      <text>
        <r>
          <rPr>
            <sz val="11"/>
            <rFont val="Calibri"/>
          </rPr>
          <t>Remote file systems must be mounted with the nosuid option.</t>
        </r>
      </text>
    </comment>
    <comment ref="AR35" authorId="0" shapeId="0" xr:uid="{00000000-0006-0000-0A00-000027000000}">
      <text>
        <r>
          <rPr>
            <sz val="11"/>
            <rFont val="Calibri"/>
          </rPr>
          <t>The x86 Ctrl-Alt-Delete key sequence must be disabled.</t>
        </r>
      </text>
    </comment>
    <comment ref="AS35" authorId="0" shapeId="0" xr:uid="{00000000-0006-0000-0A00-000028000000}">
      <text>
        <r>
          <rPr>
            <sz val="11"/>
            <rFont val="Calibri"/>
          </rPr>
          <t>The sendmail package must be removed.</t>
        </r>
      </text>
    </comment>
    <comment ref="AT35" authorId="0" shapeId="0" xr:uid="{00000000-0006-0000-0A00-000029000000}">
      <text>
        <r>
          <rPr>
            <sz val="11"/>
            <rFont val="Calibri"/>
          </rPr>
          <t>The xorg-x11-server-common (X Windows) package must not be installed, unless required.</t>
        </r>
      </text>
    </comment>
    <comment ref="AU35" authorId="0" shapeId="0" xr:uid="{00000000-0006-0000-0A00-00002A000000}">
      <text>
        <r>
          <rPr>
            <sz val="11"/>
            <rFont val="Calibri"/>
          </rPr>
          <t>The DHCP client must be disabled if not needed.</t>
        </r>
      </text>
    </comment>
    <comment ref="AV35" authorId="0" shapeId="0" xr:uid="{00000000-0006-0000-0A00-00002B000000}">
      <text>
        <r>
          <rPr>
            <sz val="11"/>
            <rFont val="Calibri"/>
          </rPr>
          <t>Process core dumps must be disabled unless needed.</t>
        </r>
      </text>
    </comment>
    <comment ref="AW35" authorId="0" shapeId="0" xr:uid="{00000000-0006-0000-0A00-00002C000000}">
      <text>
        <r>
          <rPr>
            <sz val="11"/>
            <rFont val="Calibri"/>
          </rPr>
          <t>The TFTP daemon must operate in secure mode which provides access only to a single directory on the host file system.</t>
        </r>
      </text>
    </comment>
    <comment ref="AX35" authorId="0" shapeId="0" xr:uid="{00000000-0006-0000-0A00-00002D000000}">
      <text>
        <r>
          <rPr>
            <sz val="11"/>
            <rFont val="Calibri"/>
          </rPr>
          <t>The FTP daemon must be configured for logging or verbose mode.</t>
        </r>
      </text>
    </comment>
    <comment ref="AY35" authorId="0" shapeId="0" xr:uid="{00000000-0006-0000-0A00-00002E000000}">
      <text>
        <r>
          <rPr>
            <sz val="11"/>
            <rFont val="Calibri"/>
          </rPr>
          <t>The login user list must be disabled.</t>
        </r>
      </text>
    </comment>
    <comment ref="L37" authorId="0" shapeId="0" xr:uid="{00000000-0006-0000-0A00-000036000000}">
      <text>
        <r>
          <rPr>
            <sz val="11"/>
            <rFont val="Calibri"/>
          </rPr>
          <t>The system must use a separate file system for user home directories.</t>
        </r>
      </text>
    </comment>
    <comment ref="M37" authorId="0" shapeId="0" xr:uid="{00000000-0006-0000-0A00-000037000000}">
      <text>
        <r>
          <rPr>
            <sz val="11"/>
            <rFont val="Calibri"/>
          </rPr>
          <t>Library files must have mode 0755 or less permissive.</t>
        </r>
      </text>
    </comment>
    <comment ref="N37" authorId="0" shapeId="0" xr:uid="{00000000-0006-0000-0A00-000038000000}">
      <text>
        <r>
          <rPr>
            <sz val="11"/>
            <rFont val="Calibri"/>
          </rPr>
          <t>Library files must be owned by a system account.</t>
        </r>
      </text>
    </comment>
    <comment ref="O37" authorId="0" shapeId="0" xr:uid="{00000000-0006-0000-0A00-000039000000}">
      <text>
        <r>
          <rPr>
            <sz val="11"/>
            <rFont val="Calibri"/>
          </rPr>
          <t>All system command files must have mode 755 or less permissive.</t>
        </r>
      </text>
    </comment>
    <comment ref="P37" authorId="0" shapeId="0" xr:uid="{00000000-0006-0000-0A00-00003A000000}">
      <text>
        <r>
          <rPr>
            <sz val="11"/>
            <rFont val="Calibri"/>
          </rPr>
          <t>All system command files must be owned by root.</t>
        </r>
      </text>
    </comment>
    <comment ref="Q37" authorId="0" shapeId="0" xr:uid="{00000000-0006-0000-0A00-00003B000000}">
      <text>
        <r>
          <rPr>
            <sz val="11"/>
            <rFont val="Calibri"/>
          </rPr>
          <t>The system boot loader configuration file(s) must be owned by root.</t>
        </r>
      </text>
    </comment>
    <comment ref="R37" authorId="0" shapeId="0" xr:uid="{00000000-0006-0000-0A00-00003C000000}">
      <text>
        <r>
          <rPr>
            <sz val="11"/>
            <rFont val="Calibri"/>
          </rPr>
          <t>The system boot loader configuration file(s) must be group-owned by root.</t>
        </r>
      </text>
    </comment>
    <comment ref="S37" authorId="0" shapeId="0" xr:uid="{00000000-0006-0000-0A00-00003D000000}">
      <text>
        <r>
          <rPr>
            <sz val="11"/>
            <rFont val="Calibri"/>
          </rPr>
          <t>The system boot loader configuration file(s) must have mode 0600 or less permissive.</t>
        </r>
      </text>
    </comment>
    <comment ref="T37" authorId="0" shapeId="0" xr:uid="{00000000-0006-0000-0A00-00003E000000}">
      <text>
        <r>
          <rPr>
            <sz val="11"/>
            <rFont val="Calibri"/>
          </rPr>
          <t>The system boot loader must require authentication.</t>
        </r>
      </text>
    </comment>
    <comment ref="U37" authorId="0" shapeId="0" xr:uid="{00000000-0006-0000-0A00-00003F000000}">
      <text>
        <r>
          <rPr>
            <sz val="11"/>
            <rFont val="Calibri"/>
          </rPr>
          <t>The system must require authentication upon booting into single-user and maintenance modes.</t>
        </r>
      </text>
    </comment>
    <comment ref="V37" authorId="0" shapeId="0" xr:uid="{00000000-0006-0000-0A00-000040000000}">
      <text>
        <r>
          <rPr>
            <sz val="11"/>
            <rFont val="Calibri"/>
          </rPr>
          <t>The SSH daemon must not permit user environment settings.</t>
        </r>
      </text>
    </comment>
    <comment ref="W37" authorId="0" shapeId="0" xr:uid="{00000000-0006-0000-0A00-000041000000}">
      <text>
        <r>
          <rPr>
            <sz val="11"/>
            <rFont val="Calibri"/>
          </rPr>
          <t>There must be no world-writable files on the system.</t>
        </r>
      </text>
    </comment>
    <comment ref="X37" authorId="0" shapeId="0" xr:uid="{00000000-0006-0000-0A00-000042000000}">
      <text>
        <r>
          <rPr>
            <sz val="11"/>
            <rFont val="Calibri"/>
          </rPr>
          <t>The NFS server must not have the insecure file locking option enabled.</t>
        </r>
      </text>
    </comment>
    <comment ref="Y37" authorId="0" shapeId="0" xr:uid="{00000000-0006-0000-0A00-000043000000}">
      <text>
        <r>
          <rPr>
            <sz val="11"/>
            <rFont val="Calibri"/>
          </rPr>
          <t>The sticky bit must be set on all public directories.</t>
        </r>
      </text>
    </comment>
    <comment ref="Z37" authorId="0" shapeId="0" xr:uid="{00000000-0006-0000-0A00-000044000000}">
      <text>
        <r>
          <rPr>
            <sz val="11"/>
            <rFont val="Calibri"/>
          </rPr>
          <t>All public directories must be owned by a system account.</t>
        </r>
      </text>
    </comment>
    <comment ref="AA37" authorId="0" shapeId="0" xr:uid="{00000000-0006-0000-0A00-000045000000}">
      <text>
        <r>
          <rPr>
            <sz val="11"/>
            <rFont val="Calibri"/>
          </rPr>
          <t>The system default umask for the bash shell must be 077.</t>
        </r>
      </text>
    </comment>
    <comment ref="AB37" authorId="0" shapeId="0" xr:uid="{00000000-0006-0000-0A00-000046000000}">
      <text>
        <r>
          <rPr>
            <sz val="11"/>
            <rFont val="Calibri"/>
          </rPr>
          <t>The system default umask for the csh shell must be 077.</t>
        </r>
      </text>
    </comment>
    <comment ref="AC37" authorId="0" shapeId="0" xr:uid="{00000000-0006-0000-0A00-000047000000}">
      <text>
        <r>
          <rPr>
            <sz val="11"/>
            <rFont val="Calibri"/>
          </rPr>
          <t>The system default umask in /etc/profile must be 077.</t>
        </r>
      </text>
    </comment>
    <comment ref="AD37" authorId="0" shapeId="0" xr:uid="{00000000-0006-0000-0A00-000048000000}">
      <text>
        <r>
          <rPr>
            <sz val="11"/>
            <rFont val="Calibri"/>
          </rPr>
          <t>The system default umask in /etc/login.defs must be 077.</t>
        </r>
      </text>
    </comment>
    <comment ref="AE37" authorId="0" shapeId="0" xr:uid="{00000000-0006-0000-0A00-000049000000}">
      <text>
        <r>
          <rPr>
            <sz val="11"/>
            <rFont val="Calibri"/>
          </rPr>
          <t>The system default umask for daemons must be 027 or 022.</t>
        </r>
      </text>
    </comment>
    <comment ref="AF37" authorId="0" shapeId="0" xr:uid="{00000000-0006-0000-0A00-00004A000000}">
      <text>
        <r>
          <rPr>
            <sz val="11"/>
            <rFont val="Calibri"/>
          </rPr>
          <t>The NFS server must not have the all_squash option enabled.</t>
        </r>
      </text>
    </comment>
    <comment ref="L38" authorId="0" shapeId="0" xr:uid="{00000000-0006-0000-0A00-00004B000000}">
      <text>
        <r>
          <rPr>
            <sz val="11"/>
            <rFont val="Calibri"/>
          </rPr>
          <t>The telnet-server package must not be installed.</t>
        </r>
      </text>
    </comment>
    <comment ref="M38" authorId="0" shapeId="0" xr:uid="{00000000-0006-0000-0A00-00004C000000}">
      <text>
        <r>
          <rPr>
            <sz val="11"/>
            <rFont val="Calibri"/>
          </rPr>
          <t>The rsh-server package must not be installed.</t>
        </r>
      </text>
    </comment>
    <comment ref="N38" authorId="0" shapeId="0" xr:uid="{00000000-0006-0000-0A00-00004D000000}">
      <text>
        <r>
          <rPr>
            <sz val="11"/>
            <rFont val="Calibri"/>
          </rPr>
          <t>The rshd service must not be running.</t>
        </r>
      </text>
    </comment>
    <comment ref="O38" authorId="0" shapeId="0" xr:uid="{00000000-0006-0000-0A00-00004E000000}">
      <text>
        <r>
          <rPr>
            <sz val="11"/>
            <rFont val="Calibri"/>
          </rPr>
          <t>The rexecd service must not be running.</t>
        </r>
      </text>
    </comment>
    <comment ref="P38" authorId="0" shapeId="0" xr:uid="{00000000-0006-0000-0A00-00004F000000}">
      <text>
        <r>
          <rPr>
            <sz val="11"/>
            <rFont val="Calibri"/>
          </rPr>
          <t>The telnet daemon must not be running.</t>
        </r>
      </text>
    </comment>
    <comment ref="Q38" authorId="0" shapeId="0" xr:uid="{00000000-0006-0000-0A00-000050000000}">
      <text>
        <r>
          <rPr>
            <sz val="11"/>
            <rFont val="Calibri"/>
          </rPr>
          <t>The rlogind service must not be running.</t>
        </r>
      </text>
    </comment>
    <comment ref="L59" authorId="0" shapeId="0" xr:uid="{00000000-0006-0000-0A00-000051000000}">
      <text>
        <r>
          <rPr>
            <sz val="11"/>
            <rFont val="Calibri"/>
          </rPr>
          <t>The operating system must protect the confidentiality and integrity of data at rest.</t>
        </r>
      </text>
    </comment>
    <comment ref="M59" authorId="0" shapeId="0" xr:uid="{00000000-0006-0000-0A00-000052000000}">
      <text>
        <r>
          <rPr>
            <sz val="11"/>
            <rFont val="Calibri"/>
          </rPr>
          <t>The operating system must employ cryptographic mechanisms to prevent unauthorized disclosure of data at rest unless otherwise protected by alternative physical measures.</t>
        </r>
      </text>
    </comment>
    <comment ref="L84" authorId="0" shapeId="0" xr:uid="{00000000-0006-0000-0A00-000053000000}">
      <text>
        <r>
          <rPr>
            <sz val="11"/>
            <rFont val="Calibri"/>
          </rPr>
          <t>The system must use a FIPS 140-2-approved cryptographic hashing algorithm for generating account password hashes (system-auth).</t>
        </r>
      </text>
    </comment>
    <comment ref="M84" authorId="0" shapeId="0" xr:uid="{00000000-0006-0000-0A00-000054000000}">
      <text>
        <r>
          <rPr>
            <sz val="11"/>
            <rFont val="Calibri"/>
          </rPr>
          <t>The system must use a FIPS 140-2 approved cryptographic hashing algorithm for generating account password hashes (login.defs).</t>
        </r>
      </text>
    </comment>
    <comment ref="N84" authorId="0" shapeId="0" xr:uid="{00000000-0006-0000-0A00-000055000000}">
      <text>
        <r>
          <rPr>
            <sz val="11"/>
            <rFont val="Calibri"/>
          </rPr>
          <t>The system must use a FIPS 140-2 approved cryptographic hashing algorithm for generating account password hashes (libuser.conf).</t>
        </r>
      </text>
    </comment>
    <comment ref="O84" authorId="0" shapeId="0" xr:uid="{00000000-0006-0000-0A00-000056000000}">
      <text>
        <r>
          <rPr>
            <sz val="11"/>
            <rFont val="Calibri"/>
          </rPr>
          <t>If the system is using LDAP for authentication or account information, the system must use a TLS connection using FIPS 140-2 approved cryptographic algorithms.</t>
        </r>
      </text>
    </comment>
    <comment ref="P84" authorId="0" shapeId="0" xr:uid="{00000000-0006-0000-0A00-000057000000}">
      <text>
        <r>
          <rPr>
            <sz val="11"/>
            <rFont val="Calibri"/>
          </rPr>
          <t>The system must use SMB client signing for connecting to samba servers using smbclient.</t>
        </r>
      </text>
    </comment>
    <comment ref="Q84" authorId="0" shapeId="0" xr:uid="{00000000-0006-0000-0A00-000058000000}">
      <text>
        <r>
          <rPr>
            <sz val="11"/>
            <rFont val="Calibri"/>
          </rPr>
          <t>The system must use SMB client signing for connecting to samba servers using mount.cifs.</t>
        </r>
      </text>
    </comment>
    <comment ref="R84" authorId="0" shapeId="0" xr:uid="{00000000-0006-0000-0A00-000059000000}">
      <text>
        <r>
          <rPr>
            <sz val="11"/>
            <rFont val="Calibri"/>
          </rPr>
          <t>The Oracle Linux 6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S84" authorId="0" shapeId="0" xr:uid="{00000000-0006-0000-0A00-00005A000000}">
      <text>
        <r>
          <rPr>
            <sz val="11"/>
            <rFont val="Calibri"/>
          </rPr>
          <t>The SSH daemon must be configured to use only the SSHv2 protocol.</t>
        </r>
      </text>
    </comment>
    <comment ref="T84" authorId="0" shapeId="0" xr:uid="{00000000-0006-0000-0A00-00005B000000}">
      <text>
        <r>
          <rPr>
            <sz val="11"/>
            <rFont val="Calibri"/>
          </rPr>
          <t>The system must provide VPN connectivity for communications over untrusted networks.</t>
        </r>
      </text>
    </comment>
    <comment ref="U84" authorId="0" shapeId="0" xr:uid="{00000000-0006-0000-0A00-00005C000000}">
      <text>
        <r>
          <rPr>
            <sz val="11"/>
            <rFont val="Calibri"/>
          </rPr>
          <t>The Oracle Linux operating system must be configured so that the SSH daemon is configured to only use Message Authentication Codes (MACs) employing FIPS 140-2 approved cryptographic hash algorithms.</t>
        </r>
      </text>
    </comment>
    <comment ref="L93" authorId="0" shapeId="0" xr:uid="{00000000-0006-0000-0A00-00005D000000}">
      <text>
        <r>
          <rPr>
            <sz val="11"/>
            <rFont val="Calibri"/>
          </rPr>
          <t>The Oracle Linux operating system must implement the Endpoint Security for Linux Threat Prevention tool.</t>
        </r>
      </text>
    </comment>
    <comment ref="M93" authorId="0" shapeId="0" xr:uid="{00000000-0006-0000-0A00-00005E000000}">
      <text>
        <r>
          <rPr>
            <sz val="11"/>
            <rFont val="Calibri"/>
          </rPr>
          <t>The Oracle Linux 6 operating system must use a virus scan program.</t>
        </r>
      </text>
    </comment>
    <comment ref="L115" authorId="0" shapeId="0" xr:uid="{00000000-0006-0000-0A00-00005F000000}">
      <text>
        <r>
          <rPr>
            <sz val="11"/>
            <rFont val="Calibri"/>
          </rPr>
          <t>The Oracle Linux operating system must be a vendor-supported release.</t>
        </r>
      </text>
    </comment>
    <comment ref="L119" authorId="0" shapeId="0" xr:uid="{00000000-0006-0000-0A00-000060000000}">
      <text>
        <r>
          <rPr>
            <sz val="11"/>
            <rFont val="Calibri"/>
          </rPr>
          <t>System security patches and updates must be installed and up-to-date.</t>
        </r>
      </text>
    </comment>
    <comment ref="L138" authorId="0" shapeId="0" xr:uid="{00000000-0006-0000-0A00-000061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M138" authorId="0" shapeId="0" xr:uid="{00000000-0006-0000-0A00-000062000000}">
      <text>
        <r>
          <rPr>
            <sz val="11"/>
            <rFont val="Calibri"/>
          </rPr>
          <t>The Oracle Linux operating system must not be configured to bypass password requirements for privilege escalation.</t>
        </r>
      </text>
    </comment>
    <comment ref="L144" authorId="0" shapeId="0" xr:uid="{00000000-0006-0000-0A00-000063000000}">
      <text>
        <r>
          <rPr>
            <sz val="11"/>
            <rFont val="Calibri"/>
          </rPr>
          <t>The Oracle Linux operating system must restrict privilege elevation to authorized personnel.</t>
        </r>
      </text>
    </comment>
    <comment ref="M144" authorId="0" shapeId="0" xr:uid="{00000000-0006-0000-0A00-000064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144" authorId="0" shapeId="0" xr:uid="{00000000-0006-0000-0A00-000065000000}">
      <text>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L152" authorId="0" shapeId="0" xr:uid="{00000000-0006-0000-0A00-000066000000}">
      <text>
        <r>
          <rPr>
            <sz val="11"/>
            <rFont val="Calibri"/>
          </rPr>
          <t>The root account must be the only account having a UID of 0.</t>
        </r>
      </text>
    </comment>
    <comment ref="M152" authorId="0" shapeId="0" xr:uid="{00000000-0006-0000-0A00-000067000000}">
      <text>
        <r>
          <rPr>
            <sz val="11"/>
            <rFont val="Calibri"/>
          </rPr>
          <t>The system must not permit root logins using remote access programs such as ssh.</t>
        </r>
      </text>
    </comment>
    <comment ref="L156" authorId="0" shapeId="0" xr:uid="{00000000-0006-0000-0A00-000068000000}">
      <text>
        <r>
          <rPr>
            <sz val="11"/>
            <rFont val="Calibri"/>
          </rPr>
          <t>Accounts must be locked upon 35 days of inactivity.</t>
        </r>
      </text>
    </comment>
    <comment ref="L157" authorId="0" shapeId="0" xr:uid="{00000000-0006-0000-0A00-000069000000}">
      <text>
        <r>
          <rPr>
            <sz val="11"/>
            <rFont val="Calibri"/>
          </rPr>
          <t>Temporary accounts must be provisioned with an expiration date.</t>
        </r>
      </text>
    </comment>
    <comment ref="M157" authorId="0" shapeId="0" xr:uid="{00000000-0006-0000-0A00-00006A000000}">
      <text>
        <r>
          <rPr>
            <sz val="11"/>
            <rFont val="Calibri"/>
          </rPr>
          <t>Emergency accounts must be provisioned with an expiration date.</t>
        </r>
      </text>
    </comment>
    <comment ref="N157" authorId="0" shapeId="0" xr:uid="{00000000-0006-0000-0A00-00006B000000}">
      <text>
        <r>
          <rPr>
            <sz val="11"/>
            <rFont val="Calibri"/>
          </rPr>
          <t>Accounts must be locked upon 35 days of inactivity.</t>
        </r>
      </text>
    </comment>
    <comment ref="L159" authorId="0" shapeId="0" xr:uid="{00000000-0006-0000-0A00-00006C000000}">
      <text>
        <r>
          <rPr>
            <sz val="11"/>
            <rFont val="Calibri"/>
          </rPr>
          <t>The SSH daemon must set a timeout interval on idle sessions.</t>
        </r>
      </text>
    </comment>
    <comment ref="M159" authorId="0" shapeId="0" xr:uid="{00000000-0006-0000-0A00-00006D000000}">
      <text>
        <r>
          <rPr>
            <sz val="11"/>
            <rFont val="Calibri"/>
          </rPr>
          <t>The SSH daemon must set a timeout count on idle sessions.</t>
        </r>
      </text>
    </comment>
    <comment ref="L161" authorId="0" shapeId="0" xr:uid="{00000000-0006-0000-0A00-00006E000000}">
      <text>
        <r>
          <rPr>
            <sz val="11"/>
            <rFont val="Calibri"/>
          </rPr>
          <t>The system must not allow accounts configured with blank or null passwords.</t>
        </r>
      </text>
    </comment>
    <comment ref="M161" authorId="0" shapeId="0" xr:uid="{00000000-0006-0000-0A00-00006F000000}">
      <text>
        <r>
          <rPr>
            <sz val="11"/>
            <rFont val="Calibri"/>
          </rPr>
          <t>The Oracle Linux operating system must not have accounts configured with blank or null passwords.</t>
        </r>
      </text>
    </comment>
    <comment ref="L162" authorId="0" shapeId="0" xr:uid="{00000000-0006-0000-0A00-000070000000}">
      <text>
        <r>
          <rPr>
            <sz val="11"/>
            <rFont val="Calibri"/>
          </rPr>
          <t>The /etc/passwd file must not contain password hashes.</t>
        </r>
      </text>
    </comment>
    <comment ref="M162" authorId="0" shapeId="0" xr:uid="{00000000-0006-0000-0A00-000071000000}">
      <text>
        <r>
          <rPr>
            <sz val="11"/>
            <rFont val="Calibri"/>
          </rPr>
          <t>The /etc/shadow file must be owned by root.</t>
        </r>
      </text>
    </comment>
    <comment ref="N162" authorId="0" shapeId="0" xr:uid="{00000000-0006-0000-0A00-000072000000}">
      <text>
        <r>
          <rPr>
            <sz val="11"/>
            <rFont val="Calibri"/>
          </rPr>
          <t>The /etc/shadow file must be group-owned by root.</t>
        </r>
      </text>
    </comment>
    <comment ref="O162" authorId="0" shapeId="0" xr:uid="{00000000-0006-0000-0A00-000073000000}">
      <text>
        <r>
          <rPr>
            <sz val="11"/>
            <rFont val="Calibri"/>
          </rPr>
          <t>The /etc/shadow file must have mode 0000.</t>
        </r>
      </text>
    </comment>
    <comment ref="P162" authorId="0" shapeId="0" xr:uid="{00000000-0006-0000-0A00-000074000000}">
      <text>
        <r>
          <rPr>
            <sz val="11"/>
            <rFont val="Calibri"/>
          </rPr>
          <t>The /etc/gshadow file must be owned by root.</t>
        </r>
      </text>
    </comment>
    <comment ref="Q162" authorId="0" shapeId="0" xr:uid="{00000000-0006-0000-0A00-000075000000}">
      <text>
        <r>
          <rPr>
            <sz val="11"/>
            <rFont val="Calibri"/>
          </rPr>
          <t>The /etc/gshadow file must be group-owned by root.</t>
        </r>
      </text>
    </comment>
    <comment ref="R162" authorId="0" shapeId="0" xr:uid="{00000000-0006-0000-0A00-000076000000}">
      <text>
        <r>
          <rPr>
            <sz val="11"/>
            <rFont val="Calibri"/>
          </rPr>
          <t>The /etc/gshadow file must have mode 0000.</t>
        </r>
      </text>
    </comment>
    <comment ref="S162" authorId="0" shapeId="0" xr:uid="{00000000-0006-0000-0A00-000077000000}">
      <text>
        <r>
          <rPr>
            <sz val="11"/>
            <rFont val="Calibri"/>
          </rPr>
          <t>The /etc/passwd file must be owned by root.</t>
        </r>
      </text>
    </comment>
    <comment ref="T162" authorId="0" shapeId="0" xr:uid="{00000000-0006-0000-0A00-000078000000}">
      <text>
        <r>
          <rPr>
            <sz val="11"/>
            <rFont val="Calibri"/>
          </rPr>
          <t>The /etc/passwd file must be group-owned by root.</t>
        </r>
      </text>
    </comment>
    <comment ref="U162" authorId="0" shapeId="0" xr:uid="{00000000-0006-0000-0A00-000079000000}">
      <text>
        <r>
          <rPr>
            <sz val="11"/>
            <rFont val="Calibri"/>
          </rPr>
          <t>The /etc/passwd file must have mode 0644 or less permissive.</t>
        </r>
      </text>
    </comment>
    <comment ref="V162" authorId="0" shapeId="0" xr:uid="{00000000-0006-0000-0A00-00007A000000}">
      <text>
        <r>
          <rPr>
            <sz val="11"/>
            <rFont val="Calibri"/>
          </rPr>
          <t>The /etc/group file must be owned by root.</t>
        </r>
      </text>
    </comment>
    <comment ref="W162" authorId="0" shapeId="0" xr:uid="{00000000-0006-0000-0A00-00007B000000}">
      <text>
        <r>
          <rPr>
            <sz val="11"/>
            <rFont val="Calibri"/>
          </rPr>
          <t>The /etc/group file must be group-owned by root.</t>
        </r>
      </text>
    </comment>
    <comment ref="X162" authorId="0" shapeId="0" xr:uid="{00000000-0006-0000-0A00-00007C000000}">
      <text>
        <r>
          <rPr>
            <sz val="11"/>
            <rFont val="Calibri"/>
          </rPr>
          <t>The /etc/group file must have mode 0644 or less permissive.</t>
        </r>
      </text>
    </comment>
    <comment ref="L164" authorId="0" shapeId="0" xr:uid="{00000000-0006-0000-0A00-00007D000000}">
      <text>
        <r>
          <rPr>
            <sz val="11"/>
            <rFont val="Calibri"/>
          </rPr>
          <t>The system must require administrator action to unlock an account locked by excessive failed login attempts.</t>
        </r>
      </text>
    </comment>
    <comment ref="L166" authorId="0" shapeId="0" xr:uid="{00000000-0006-0000-0A00-00007E000000}">
      <text>
        <r>
          <rPr>
            <sz val="11"/>
            <rFont val="Calibri"/>
          </rPr>
          <t>The system must require passwords to contain a minimum of 15 characters.</t>
        </r>
      </text>
    </comment>
    <comment ref="M166" authorId="0" shapeId="0" xr:uid="{00000000-0006-0000-0A00-00007F000000}">
      <text>
        <r>
          <rPr>
            <sz val="11"/>
            <rFont val="Calibri"/>
          </rPr>
          <t>The system must require passwords to contain at least one numeric character.</t>
        </r>
      </text>
    </comment>
    <comment ref="N166" authorId="0" shapeId="0" xr:uid="{00000000-0006-0000-0A00-000080000000}">
      <text>
        <r>
          <rPr>
            <sz val="11"/>
            <rFont val="Calibri"/>
          </rPr>
          <t>The system must require passwords to contain at least one uppercase alphabetic character.</t>
        </r>
      </text>
    </comment>
    <comment ref="O166" authorId="0" shapeId="0" xr:uid="{00000000-0006-0000-0A00-000081000000}">
      <text>
        <r>
          <rPr>
            <sz val="11"/>
            <rFont val="Calibri"/>
          </rPr>
          <t>The system must require passwords to contain at least one special character.</t>
        </r>
      </text>
    </comment>
    <comment ref="P166" authorId="0" shapeId="0" xr:uid="{00000000-0006-0000-0A00-000082000000}">
      <text>
        <r>
          <rPr>
            <sz val="11"/>
            <rFont val="Calibri"/>
          </rPr>
          <t>The system must require passwords to contain at least one lower-case alphabetic character.</t>
        </r>
      </text>
    </comment>
    <comment ref="Q166" authorId="0" shapeId="0" xr:uid="{00000000-0006-0000-0A00-000083000000}">
      <text>
        <r>
          <rPr>
            <sz val="11"/>
            <rFont val="Calibri"/>
          </rPr>
          <t>The system must require at least eight characters be changed between the old and new passwords during a password change.</t>
        </r>
      </text>
    </comment>
    <comment ref="R166" authorId="0" shapeId="0" xr:uid="{00000000-0006-0000-0A00-000084000000}">
      <text>
        <r>
          <rPr>
            <sz val="11"/>
            <rFont val="Calibri"/>
          </rPr>
          <t>The system must require passwords to contain no more than three consecutive repeating characters.</t>
        </r>
      </text>
    </comment>
    <comment ref="L167" authorId="0" shapeId="0" xr:uid="{00000000-0006-0000-0A00-000085000000}">
      <text>
        <r>
          <rPr>
            <sz val="11"/>
            <rFont val="Calibri"/>
          </rPr>
          <t>The system must prohibit the reuse of passwords within five iterations.</t>
        </r>
      </text>
    </comment>
    <comment ref="L175" authorId="0" shapeId="0" xr:uid="{00000000-0006-0000-0A00-000086000000}">
      <text>
        <r>
          <rPr>
            <sz val="11"/>
            <rFont val="Calibri"/>
          </rPr>
          <t>The system must be configured to require the use of a CAC, PIV compliant hardware token, or Alternate Logon Token (ALT) for authentication.</t>
        </r>
      </text>
    </comment>
    <comment ref="L221" authorId="0" shapeId="0" xr:uid="{00000000-0006-0000-0A00-000087000000}">
      <text>
        <r>
          <rPr>
            <sz val="11"/>
            <rFont val="Calibri"/>
          </rPr>
          <t>The system must prevent the root account from logging in from virtual consoles.</t>
        </r>
      </text>
    </comment>
    <comment ref="M221" authorId="0" shapeId="0" xr:uid="{00000000-0006-0000-0A00-000088000000}">
      <text>
        <r>
          <rPr>
            <sz val="11"/>
            <rFont val="Calibri"/>
          </rPr>
          <t>The system must prevent the root account from logging in from serial consoles.</t>
        </r>
      </text>
    </comment>
    <comment ref="N221" authorId="0" shapeId="0" xr:uid="{00000000-0006-0000-0A00-000089000000}">
      <text>
        <r>
          <rPr>
            <sz val="11"/>
            <rFont val="Calibri"/>
          </rPr>
          <t>Default operating system accounts, other than root, must be locked.</t>
        </r>
      </text>
    </comment>
    <comment ref="O221" authorId="0" shapeId="0" xr:uid="{00000000-0006-0000-0A00-00008A000000}">
      <text>
        <r>
          <rPr>
            <sz val="11"/>
            <rFont val="Calibri"/>
          </rPr>
          <t>Users must be warned 7 days in advance of password expiration.</t>
        </r>
      </text>
    </comment>
    <comment ref="P221" authorId="0" shapeId="0" xr:uid="{00000000-0006-0000-0A00-00008B000000}">
      <text>
        <r>
          <rPr>
            <sz val="11"/>
            <rFont val="Calibri"/>
          </rPr>
          <t>The system must disable accounts after three consecutive unsuccessful logon attempts.</t>
        </r>
      </text>
    </comment>
    <comment ref="Q221" authorId="0" shapeId="0" xr:uid="{00000000-0006-0000-0A00-00008C000000}">
      <text>
        <r>
          <rPr>
            <sz val="11"/>
            <rFont val="Calibri"/>
          </rPr>
          <t>The system must be configured so all network connections associated with a communication session are terminated at the end of the session or after 15 minutes of inactivity from the user at a command prompt, except to fulfill documented and validated mission requirements.</t>
        </r>
      </text>
    </comment>
    <comment ref="R221" authorId="0" shapeId="0" xr:uid="{00000000-0006-0000-0A00-00008D000000}">
      <text>
        <r>
          <rPr>
            <sz val="11"/>
            <rFont val="Calibri"/>
          </rPr>
          <t>The system must implement virtual address space randomization.</t>
        </r>
      </text>
    </comment>
    <comment ref="S221" authorId="0" shapeId="0" xr:uid="{00000000-0006-0000-0A00-00008E000000}">
      <text>
        <r>
          <rPr>
            <sz val="11"/>
            <rFont val="Calibri"/>
          </rPr>
          <t>The system must not accept ICMPv4 redirect packets on any interface.</t>
        </r>
      </text>
    </comment>
    <comment ref="T221" authorId="0" shapeId="0" xr:uid="{00000000-0006-0000-0A00-00008F000000}">
      <text>
        <r>
          <rPr>
            <sz val="11"/>
            <rFont val="Calibri"/>
          </rPr>
          <t>The system must not accept ICMPv4 secure redirect packets on any interface.</t>
        </r>
      </text>
    </comment>
    <comment ref="U221" authorId="0" shapeId="0" xr:uid="{00000000-0006-0000-0A00-000090000000}">
      <text>
        <r>
          <rPr>
            <sz val="11"/>
            <rFont val="Calibri"/>
          </rPr>
          <t>The system must log Martian packets.</t>
        </r>
      </text>
    </comment>
    <comment ref="V221" authorId="0" shapeId="0" xr:uid="{00000000-0006-0000-0A00-000091000000}">
      <text>
        <r>
          <rPr>
            <sz val="11"/>
            <rFont val="Calibri"/>
          </rPr>
          <t>The system must not accept ICMPv4 secure redirect packets by default.</t>
        </r>
      </text>
    </comment>
    <comment ref="W221" authorId="0" shapeId="0" xr:uid="{00000000-0006-0000-0A00-000092000000}">
      <text>
        <r>
          <rPr>
            <sz val="11"/>
            <rFont val="Calibri"/>
          </rPr>
          <t>The system must not respond to ICMPv4 sent to a broadcast address.</t>
        </r>
      </text>
    </comment>
    <comment ref="X221" authorId="0" shapeId="0" xr:uid="{00000000-0006-0000-0A00-000093000000}">
      <text>
        <r>
          <rPr>
            <sz val="11"/>
            <rFont val="Calibri"/>
          </rPr>
          <t>All rsyslog-generated log files must be owned by root.</t>
        </r>
      </text>
    </comment>
    <comment ref="Y221" authorId="0" shapeId="0" xr:uid="{00000000-0006-0000-0A00-000094000000}">
      <text>
        <r>
          <rPr>
            <sz val="11"/>
            <rFont val="Calibri"/>
          </rPr>
          <t>All rsyslog-generated log files must be group-owned by root.</t>
        </r>
      </text>
    </comment>
    <comment ref="Z221" authorId="0" shapeId="0" xr:uid="{00000000-0006-0000-0A00-000095000000}">
      <text>
        <r>
          <rPr>
            <sz val="11"/>
            <rFont val="Calibri"/>
          </rPr>
          <t>All rsyslog-generated log files must have mode 0600 or less permissive.</t>
        </r>
      </text>
    </comment>
    <comment ref="AA221" authorId="0" shapeId="0" xr:uid="{00000000-0006-0000-0A00-000096000000}">
      <text>
        <r>
          <rPr>
            <sz val="11"/>
            <rFont val="Calibri"/>
          </rPr>
          <t>The operating system must back up audit records on an organization defined frequency onto a different system or media than the system being audited.</t>
        </r>
      </text>
    </comment>
    <comment ref="AB221" authorId="0" shapeId="0" xr:uid="{00000000-0006-0000-0A00-000097000000}">
      <text>
        <r>
          <rPr>
            <sz val="11"/>
            <rFont val="Calibri"/>
          </rPr>
          <t>System logs must be rotated daily.</t>
        </r>
      </text>
    </comment>
    <comment ref="AC221" authorId="0" shapeId="0" xr:uid="{00000000-0006-0000-0A00-000098000000}">
      <text>
        <r>
          <rPr>
            <sz val="11"/>
            <rFont val="Calibri"/>
          </rPr>
          <t>The operating system must produce audit records containing sufficient information to establish the identity of any user/subject associated with the event.</t>
        </r>
      </text>
    </comment>
    <comment ref="AD221" authorId="0" shapeId="0" xr:uid="{00000000-0006-0000-0A00-000099000000}">
      <text>
        <r>
          <rPr>
            <sz val="11"/>
            <rFont val="Calibri"/>
          </rPr>
          <t>The operating system must employ automated mechanisms to facilitate the monitoring and control of remote access methods.</t>
        </r>
      </text>
    </comment>
    <comment ref="AE221" authorId="0" shapeId="0" xr:uid="{00000000-0006-0000-0A00-00009A000000}">
      <text>
        <r>
          <rPr>
            <sz val="11"/>
            <rFont val="Calibri"/>
          </rPr>
          <t>The operating system must produce audit records containing sufficient information to establish what type of events occurred.</t>
        </r>
      </text>
    </comment>
    <comment ref="AF221" authorId="0" shapeId="0" xr:uid="{00000000-0006-0000-0A00-00009B000000}">
      <text>
        <r>
          <rPr>
            <sz val="11"/>
            <rFont val="Calibri"/>
          </rPr>
          <t>The system must retain enough rotated audit logs to cover the required log retention period.</t>
        </r>
      </text>
    </comment>
    <comment ref="AG221" authorId="0" shapeId="0" xr:uid="{00000000-0006-0000-0A00-00009C000000}">
      <text>
        <r>
          <rPr>
            <sz val="11"/>
            <rFont val="Calibri"/>
          </rPr>
          <t>The system must set a maximum audit log file size.</t>
        </r>
      </text>
    </comment>
    <comment ref="AH221" authorId="0" shapeId="0" xr:uid="{00000000-0006-0000-0A00-00009D000000}">
      <text>
        <r>
          <rPr>
            <sz val="11"/>
            <rFont val="Calibri"/>
          </rPr>
          <t>The system must rotate audit log files that reach the maximum file size.</t>
        </r>
      </text>
    </comment>
    <comment ref="AI221" authorId="0" shapeId="0" xr:uid="{00000000-0006-0000-0A00-00009E000000}">
      <text>
        <r>
          <rPr>
            <sz val="11"/>
            <rFont val="Calibri"/>
          </rPr>
          <t>The audit system must switch the system to single-user mode when available audit storage volume becomes dangerously low.</t>
        </r>
      </text>
    </comment>
    <comment ref="AJ221" authorId="0" shapeId="0" xr:uid="{00000000-0006-0000-0A00-00009F000000}">
      <text>
        <r>
          <rPr>
            <sz val="11"/>
            <rFont val="Calibri"/>
          </rPr>
          <t>The operating system must automatically audit account modification.</t>
        </r>
      </text>
    </comment>
    <comment ref="AK221" authorId="0" shapeId="0" xr:uid="{00000000-0006-0000-0A00-0000A0000000}">
      <text>
        <r>
          <rPr>
            <sz val="11"/>
            <rFont val="Calibri"/>
          </rPr>
          <t>The operating system must automatically audit account disabling actions.</t>
        </r>
      </text>
    </comment>
    <comment ref="AL221" authorId="0" shapeId="0" xr:uid="{00000000-0006-0000-0A00-0000A1000000}">
      <text>
        <r>
          <rPr>
            <sz val="11"/>
            <rFont val="Calibri"/>
          </rPr>
          <t>The operating system must automatically audit account termination.</t>
        </r>
      </text>
    </comment>
    <comment ref="AM221" authorId="0" shapeId="0" xr:uid="{00000000-0006-0000-0A00-0000A2000000}">
      <text>
        <r>
          <rPr>
            <sz val="11"/>
            <rFont val="Calibri"/>
          </rPr>
          <t>The audit system must be configured to audit modifications to the systems network configuration.</t>
        </r>
      </text>
    </comment>
    <comment ref="AN221" authorId="0" shapeId="0" xr:uid="{00000000-0006-0000-0A00-0000A3000000}">
      <text>
        <r>
          <rPr>
            <sz val="11"/>
            <rFont val="Calibri"/>
          </rPr>
          <t>The audit system must be configured to audit failed attempts to access files and programs.</t>
        </r>
      </text>
    </comment>
    <comment ref="AO221" authorId="0" shapeId="0" xr:uid="{00000000-0006-0000-0A00-0000A4000000}">
      <text>
        <r>
          <rPr>
            <sz val="11"/>
            <rFont val="Calibri"/>
          </rPr>
          <t>The audit system must be configured to audit successful file system mounts.</t>
        </r>
      </text>
    </comment>
    <comment ref="AP221" authorId="0" shapeId="0" xr:uid="{00000000-0006-0000-0A00-0000A5000000}">
      <text>
        <r>
          <rPr>
            <sz val="11"/>
            <rFont val="Calibri"/>
          </rPr>
          <t>The audit system must be configured to audit the loading and unloading of dynamic kernel modules.</t>
        </r>
      </text>
    </comment>
    <comment ref="AQ221" authorId="0" shapeId="0" xr:uid="{00000000-0006-0000-0A00-0000A6000000}">
      <text>
        <r>
          <rPr>
            <sz val="11"/>
            <rFont val="Calibri"/>
          </rPr>
          <t>The ypserv package must not be installed.</t>
        </r>
      </text>
    </comment>
    <comment ref="AR221" authorId="0" shapeId="0" xr:uid="{00000000-0006-0000-0A00-0000A7000000}">
      <text>
        <r>
          <rPr>
            <sz val="11"/>
            <rFont val="Calibri"/>
          </rPr>
          <t>The ypbind service must not be running.</t>
        </r>
      </text>
    </comment>
    <comment ref="AS221" authorId="0" shapeId="0" xr:uid="{00000000-0006-0000-0A00-0000A8000000}">
      <text>
        <r>
          <rPr>
            <sz val="11"/>
            <rFont val="Calibri"/>
          </rPr>
          <t>The SSH daemon must not allow authentication using an empty password.</t>
        </r>
      </text>
    </comment>
    <comment ref="AT221" authorId="0" shapeId="0" xr:uid="{00000000-0006-0000-0A00-0000A9000000}">
      <text>
        <r>
          <rPr>
            <sz val="11"/>
            <rFont val="Calibri"/>
          </rPr>
          <t>The avahi service must be disabled.</t>
        </r>
      </text>
    </comment>
    <comment ref="AU221" authorId="0" shapeId="0" xr:uid="{00000000-0006-0000-0A00-0000AA000000}">
      <text>
        <r>
          <rPr>
            <sz val="11"/>
            <rFont val="Calibri"/>
          </rPr>
          <t>The graphical desktop environment must set the idle timeout to no more than 15 minutes.</t>
        </r>
      </text>
    </comment>
    <comment ref="AV221" authorId="0" shapeId="0" xr:uid="{00000000-0006-0000-0A00-0000AB000000}">
      <text>
        <r>
          <rPr>
            <sz val="11"/>
            <rFont val="Calibri"/>
          </rPr>
          <t>The graphical desktop environment must automatically lock after 15 minutes of inactivity and the system must require user reauthentication to unlock the environment.</t>
        </r>
      </text>
    </comment>
    <comment ref="AW221" authorId="0" shapeId="0" xr:uid="{00000000-0006-0000-0A00-0000AC000000}">
      <text>
        <r>
          <rPr>
            <sz val="11"/>
            <rFont val="Calibri"/>
          </rPr>
          <t>The graphical desktop environment must have automatic lock enabled.</t>
        </r>
      </text>
    </comment>
    <comment ref="AX221" authorId="0" shapeId="0" xr:uid="{00000000-0006-0000-0A00-0000AD000000}">
      <text>
        <r>
          <rPr>
            <sz val="11"/>
            <rFont val="Calibri"/>
          </rPr>
          <t>The atd service must be disabled.</t>
        </r>
      </text>
    </comment>
    <comment ref="AY221" authorId="0" shapeId="0" xr:uid="{00000000-0006-0000-0A00-0000AE000000}">
      <text>
        <r>
          <rPr>
            <sz val="11"/>
            <rFont val="Calibri"/>
          </rPr>
          <t>The oddjobd service must not be running.</t>
        </r>
      </text>
    </comment>
    <comment ref="L223" authorId="0" shapeId="0" xr:uid="{00000000-0006-0000-0A00-0000AF000000}">
      <text>
        <r>
          <rPr>
            <sz val="11"/>
            <rFont val="Calibri"/>
          </rPr>
          <t>The audit system must be configured to audit changes to the /etc/sudoers file.</t>
        </r>
      </text>
    </comment>
    <comment ref="M223" authorId="0" shapeId="0" xr:uid="{00000000-0006-0000-0A00-0000B0000000}">
      <text>
        <r>
          <rPr>
            <sz val="11"/>
            <rFont val="Calibri"/>
          </rPr>
          <t>The audit system must be configured to audit all use of setuid and setgid programs.</t>
        </r>
      </text>
    </comment>
    <comment ref="L224" authorId="0" shapeId="0" xr:uid="{00000000-0006-0000-0A00-0000B1000000}">
      <text>
        <r>
          <rPr>
            <sz val="11"/>
            <rFont val="Calibri"/>
          </rPr>
          <t>The audit system must be configured to audit all discretionary access control permission modifications using chmod, fchmod, and fchmodat.</t>
        </r>
      </text>
    </comment>
    <comment ref="M224" authorId="0" shapeId="0" xr:uid="{00000000-0006-0000-0A00-0000B2000000}">
      <text>
        <r>
          <rPr>
            <sz val="11"/>
            <rFont val="Calibri"/>
          </rPr>
          <t>The audit system must be configured to audit all discretionary access control permission modifications using chown, fchown, fchownat, and lchown.</t>
        </r>
      </text>
    </comment>
    <comment ref="N224" authorId="0" shapeId="0" xr:uid="{00000000-0006-0000-0A00-0000B3000000}">
      <text>
        <r>
          <rPr>
            <sz val="11"/>
            <rFont val="Calibri"/>
          </rPr>
          <t>The audit system must be configured to audit all discretionary access control permission modifications using setxattr, lsetxattr, fsetxattr, removexattr, lremovexattr, and fremovexattr.</t>
        </r>
      </text>
    </comment>
    <comment ref="L227" authorId="0" shapeId="0" xr:uid="{00000000-0006-0000-0A00-0000B4000000}">
      <text>
        <r>
          <rPr>
            <sz val="11"/>
            <rFont val="Calibri"/>
          </rPr>
          <t>The audit system must be configured to audit all attempts to alter system time through adjtimex.</t>
        </r>
      </text>
    </comment>
    <comment ref="M227" authorId="0" shapeId="0" xr:uid="{00000000-0006-0000-0A00-0000B5000000}">
      <text>
        <r>
          <rPr>
            <sz val="11"/>
            <rFont val="Calibri"/>
          </rPr>
          <t>The audit system must be configured to audit all attempts to alter system time through settimeofday.</t>
        </r>
      </text>
    </comment>
    <comment ref="N227" authorId="0" shapeId="0" xr:uid="{00000000-0006-0000-0A00-0000B6000000}">
      <text>
        <r>
          <rPr>
            <sz val="11"/>
            <rFont val="Calibri"/>
          </rPr>
          <t>The audit system must be configured to audit all attempts to alter system time through stime.</t>
        </r>
      </text>
    </comment>
    <comment ref="O227" authorId="0" shapeId="0" xr:uid="{00000000-0006-0000-0A00-0000B7000000}">
      <text>
        <r>
          <rPr>
            <sz val="11"/>
            <rFont val="Calibri"/>
          </rPr>
          <t>The audit system must be configured to audit all attempts to alter system time through clock_settime.</t>
        </r>
      </text>
    </comment>
    <comment ref="P227" authorId="0" shapeId="0" xr:uid="{00000000-0006-0000-0A00-0000B8000000}">
      <text>
        <r>
          <rPr>
            <sz val="11"/>
            <rFont val="Calibri"/>
          </rPr>
          <t>The audit system must be configured to audit all attempts to alter system time through /etc/localtime.</t>
        </r>
      </text>
    </comment>
    <comment ref="L228" authorId="0" shapeId="0" xr:uid="{00000000-0006-0000-0A00-0000B9000000}">
      <text>
        <r>
          <rPr>
            <sz val="11"/>
            <rFont val="Calibri"/>
          </rPr>
          <t>The operating system must automatically audit account creation.</t>
        </r>
      </text>
    </comment>
    <comment ref="M228" authorId="0" shapeId="0" xr:uid="{00000000-0006-0000-0A00-0000BA000000}">
      <text>
        <r>
          <rPr>
            <sz val="11"/>
            <rFont val="Calibri"/>
          </rPr>
          <t>The audit system must be configured to audit user deletions of files and programs.</t>
        </r>
      </text>
    </comment>
    <comment ref="L231" authorId="0" shapeId="0" xr:uid="{00000000-0006-0000-0A00-0000BB000000}">
      <text>
        <r>
          <rPr>
            <sz val="11"/>
            <rFont val="Calibri"/>
          </rPr>
          <t>Audit log files must have mode 0640 or less permissive.</t>
        </r>
      </text>
    </comment>
    <comment ref="M231" authorId="0" shapeId="0" xr:uid="{00000000-0006-0000-0A00-0000BC000000}">
      <text>
        <r>
          <rPr>
            <sz val="11"/>
            <rFont val="Calibri"/>
          </rPr>
          <t>Audit log files must be owned by root.</t>
        </r>
      </text>
    </comment>
    <comment ref="N231" authorId="0" shapeId="0" xr:uid="{00000000-0006-0000-0A00-0000BD000000}">
      <text>
        <r>
          <rPr>
            <sz val="11"/>
            <rFont val="Calibri"/>
          </rPr>
          <t>Audit log directories must have mode 0755 or less permissive.</t>
        </r>
      </text>
    </comment>
    <comment ref="O231" authorId="0" shapeId="0" xr:uid="{00000000-0006-0000-0A00-0000BE000000}">
      <text>
        <r>
          <rPr>
            <sz val="11"/>
            <rFont val="Calibri"/>
          </rPr>
          <t>Audit log files must be group-owned by root.</t>
        </r>
      </text>
    </comment>
    <comment ref="L232" authorId="0" shapeId="0" xr:uid="{00000000-0006-0000-0A00-0000BF000000}">
      <text>
        <r>
          <rPr>
            <sz val="11"/>
            <rFont val="Calibri"/>
          </rPr>
          <t>Audit log files must have mode 0640 or less permissive.</t>
        </r>
      </text>
    </comment>
    <comment ref="M232" authorId="0" shapeId="0" xr:uid="{00000000-0006-0000-0A00-0000C0000000}">
      <text>
        <r>
          <rPr>
            <sz val="11"/>
            <rFont val="Calibri"/>
          </rPr>
          <t>Audit log files must be owned by root.</t>
        </r>
      </text>
    </comment>
    <comment ref="N232" authorId="0" shapeId="0" xr:uid="{00000000-0006-0000-0A00-0000C1000000}">
      <text>
        <r>
          <rPr>
            <sz val="11"/>
            <rFont val="Calibri"/>
          </rPr>
          <t>Audit log directories must have mode 0755 or less permissive.</t>
        </r>
      </text>
    </comment>
    <comment ref="O232" authorId="0" shapeId="0" xr:uid="{00000000-0006-0000-0A00-0000C2000000}">
      <text>
        <r>
          <rPr>
            <sz val="11"/>
            <rFont val="Calibri"/>
          </rPr>
          <t>Audit log files must be group-owned by root.</t>
        </r>
      </text>
    </comment>
    <comment ref="L242" authorId="0" shapeId="0" xr:uid="{00000000-0006-0000-0A00-0000C3000000}">
      <text>
        <r>
          <rPr>
            <sz val="11"/>
            <rFont val="Calibri"/>
          </rPr>
          <t>The audit system must identify staff members to receive notifications of audit log storage volume capacity issues.</t>
        </r>
      </text>
    </comment>
    <comment ref="M242" authorId="0" shapeId="0" xr:uid="{00000000-0006-0000-0A00-0000C4000000}">
      <text>
        <r>
          <rPr>
            <sz val="11"/>
            <rFont val="Calibri"/>
          </rPr>
          <t>The audit system must alert designated staff members when the audit storage volume approaches capacity.</t>
        </r>
      </text>
    </comment>
    <comment ref="N242" authorId="0" shapeId="0" xr:uid="{00000000-0006-0000-0A00-0000C5000000}">
      <text>
        <r>
          <rPr>
            <sz val="11"/>
            <rFont val="Calibri"/>
          </rPr>
          <t>The audit system must provide a warning when allocated audit record storage volume reaches a documented percentage of maximum audit record storage capacity.</t>
        </r>
      </text>
    </comment>
    <comment ref="L244" authorId="0" shapeId="0" xr:uid="{00000000-0006-0000-0A00-0000C6000000}">
      <text>
        <r>
          <rPr>
            <sz val="11"/>
            <rFont val="Calibri"/>
          </rPr>
          <t>The ntpdate service must not be running.</t>
        </r>
      </text>
    </comment>
    <comment ref="M244" authorId="0" shapeId="0" xr:uid="{00000000-0006-0000-0A00-0000C7000000}">
      <text>
        <r>
          <rPr>
            <sz val="11"/>
            <rFont val="Calibri"/>
          </rPr>
          <t>The system clock must be synchronized to an authoritative DoD time source.</t>
        </r>
      </text>
    </comment>
    <comment ref="L249" authorId="0" shapeId="0" xr:uid="{00000000-0006-0000-0A00-0000C8000000}">
      <text>
        <r>
          <rPr>
            <sz val="11"/>
            <rFont val="Calibri"/>
          </rPr>
          <t>The audit system must take appropriate action when the audit storage volume is full.</t>
        </r>
      </text>
    </comment>
    <comment ref="M249" authorId="0" shapeId="0" xr:uid="{00000000-0006-0000-0A00-0000C9000000}">
      <text>
        <r>
          <rPr>
            <sz val="11"/>
            <rFont val="Calibri"/>
          </rPr>
          <t>The audit system must take appropriate action when there are disk errors on the audit storage volume.</t>
        </r>
      </text>
    </comment>
    <comment ref="L276" authorId="0" shapeId="0" xr:uid="{00000000-0006-0000-0A00-0000CA000000}">
      <text>
        <r>
          <rPr>
            <sz val="11"/>
            <rFont val="Calibri"/>
          </rPr>
          <t>A file integrity baseline must be created.</t>
        </r>
      </text>
    </comment>
    <comment ref="M276" authorId="0" shapeId="0" xr:uid="{00000000-0006-0000-0A00-0000CB000000}">
      <text>
        <r>
          <rPr>
            <sz val="11"/>
            <rFont val="Calibri"/>
          </rPr>
          <t>The system package management tool must verify permissions on all files and directories associated with the audit package.</t>
        </r>
      </text>
    </comment>
    <comment ref="N276" authorId="0" shapeId="0" xr:uid="{00000000-0006-0000-0A00-0000CC000000}">
      <text>
        <r>
          <rPr>
            <sz val="11"/>
            <rFont val="Calibri"/>
          </rPr>
          <t>The system package management tool must verify ownership on all files and directories associated with the audit package.</t>
        </r>
      </text>
    </comment>
    <comment ref="O276" authorId="0" shapeId="0" xr:uid="{00000000-0006-0000-0A00-0000CD000000}">
      <text>
        <r>
          <rPr>
            <sz val="11"/>
            <rFont val="Calibri"/>
          </rPr>
          <t>The system package management tool must verify group-ownership on all files and directories associated with the audit package.</t>
        </r>
      </text>
    </comment>
    <comment ref="P276" authorId="0" shapeId="0" xr:uid="{00000000-0006-0000-0A00-0000CE000000}">
      <text>
        <r>
          <rPr>
            <sz val="11"/>
            <rFont val="Calibri"/>
          </rPr>
          <t>The system package management tool must verify contents of all files associated with the audit package.</t>
        </r>
      </text>
    </comment>
    <comment ref="Q276" authorId="0" shapeId="0" xr:uid="{00000000-0006-0000-0A00-0000CF000000}">
      <text>
        <r>
          <rPr>
            <sz val="11"/>
            <rFont val="Calibri"/>
          </rPr>
          <t>The system package management tool must verify ownership on all files and directories associated with packages.</t>
        </r>
      </text>
    </comment>
    <comment ref="R276" authorId="0" shapeId="0" xr:uid="{00000000-0006-0000-0A00-0000D0000000}">
      <text>
        <r>
          <rPr>
            <sz val="11"/>
            <rFont val="Calibri"/>
          </rPr>
          <t>The system package management tool must verify group-ownership on all files and directories associated with packages.</t>
        </r>
      </text>
    </comment>
    <comment ref="S276" authorId="0" shapeId="0" xr:uid="{00000000-0006-0000-0A00-0000D1000000}">
      <text>
        <r>
          <rPr>
            <sz val="11"/>
            <rFont val="Calibri"/>
          </rPr>
          <t>The system package management tool must verify permissions on all files and directories associated with packages.</t>
        </r>
      </text>
    </comment>
    <comment ref="T276" authorId="0" shapeId="0" xr:uid="{00000000-0006-0000-0A00-0000D2000000}">
      <text>
        <r>
          <rPr>
            <sz val="11"/>
            <rFont val="Calibri"/>
          </rPr>
          <t>The system package management tool must verify contents of all files associated with packages.</t>
        </r>
      </text>
    </comment>
    <comment ref="U276" authorId="0" shapeId="0" xr:uid="{00000000-0006-0000-0A00-0000D3000000}">
      <text>
        <r>
          <rPr>
            <sz val="11"/>
            <rFont val="Calibri"/>
          </rPr>
          <t>A file integrity tool must be installed.</t>
        </r>
      </text>
    </comment>
    <comment ref="V276" authorId="0" shapeId="0" xr:uid="{00000000-0006-0000-0A00-0000D4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A file integrity baseline must be created.</t>
        </r>
      </text>
    </comment>
    <comment ref="I202" authorId="0" shapeId="0" xr:uid="{00000000-0006-0000-0B00-00000B000000}">
      <text>
        <r>
          <rPr>
            <sz val="11"/>
            <rFont val="Calibri"/>
          </rPr>
          <t>The system package management tool must verify permissions on all files and directories associated with the audit package.</t>
        </r>
      </text>
    </comment>
    <comment ref="J202" authorId="0" shapeId="0" xr:uid="{00000000-0006-0000-0B00-000002000000}">
      <text>
        <r>
          <rPr>
            <sz val="11"/>
            <rFont val="Calibri"/>
          </rPr>
          <t>The system package management tool must verify ownership on all files and directories associated with the audit package.</t>
        </r>
      </text>
    </comment>
    <comment ref="K202" authorId="0" shapeId="0" xr:uid="{00000000-0006-0000-0B00-000003000000}">
      <text>
        <r>
          <rPr>
            <sz val="11"/>
            <rFont val="Calibri"/>
          </rPr>
          <t>The system package management tool must verify group-ownership on all files and directories associated with the audit package.</t>
        </r>
      </text>
    </comment>
    <comment ref="L202" authorId="0" shapeId="0" xr:uid="{00000000-0006-0000-0B00-000004000000}">
      <text>
        <r>
          <rPr>
            <sz val="11"/>
            <rFont val="Calibri"/>
          </rPr>
          <t>The system package management tool must verify contents of all files associated with the audit package.</t>
        </r>
      </text>
    </comment>
    <comment ref="M202" authorId="0" shapeId="0" xr:uid="{00000000-0006-0000-0B00-000005000000}">
      <text>
        <r>
          <rPr>
            <sz val="11"/>
            <rFont val="Calibri"/>
          </rPr>
          <t>The system package management tool must verify ownership on all files and directories associated with packages.</t>
        </r>
      </text>
    </comment>
    <comment ref="N202" authorId="0" shapeId="0" xr:uid="{00000000-0006-0000-0B00-000006000000}">
      <text>
        <r>
          <rPr>
            <sz val="11"/>
            <rFont val="Calibri"/>
          </rPr>
          <t>The system package management tool must verify group-ownership on all files and directories associated with packages.</t>
        </r>
      </text>
    </comment>
    <comment ref="O202" authorId="0" shapeId="0" xr:uid="{00000000-0006-0000-0B00-000007000000}">
      <text>
        <r>
          <rPr>
            <sz val="11"/>
            <rFont val="Calibri"/>
          </rPr>
          <t>The system package management tool must verify permissions on all files and directories associated with packages.</t>
        </r>
      </text>
    </comment>
    <comment ref="P202" authorId="0" shapeId="0" xr:uid="{00000000-0006-0000-0B00-000008000000}">
      <text>
        <r>
          <rPr>
            <sz val="11"/>
            <rFont val="Calibri"/>
          </rPr>
          <t>The system package management tool must verify contents of all files associated with packages.</t>
        </r>
      </text>
    </comment>
    <comment ref="Q202" authorId="0" shapeId="0" xr:uid="{00000000-0006-0000-0B00-000009000000}">
      <text>
        <r>
          <rPr>
            <sz val="11"/>
            <rFont val="Calibri"/>
          </rPr>
          <t>A file integrity tool must be installed.</t>
        </r>
      </text>
    </comment>
    <comment ref="R202" authorId="0" shapeId="0" xr:uid="{00000000-0006-0000-0B00-00000A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H205" authorId="0" shapeId="0" xr:uid="{00000000-0006-0000-0B00-00000C000000}">
      <text>
        <r>
          <rPr>
            <sz val="11"/>
            <rFont val="Calibri"/>
          </rPr>
          <t>The operating system must protect the confidentiality and integrity of data at rest.</t>
        </r>
      </text>
    </comment>
    <comment ref="I205" authorId="0" shapeId="0" xr:uid="{00000000-0006-0000-0B00-00000D000000}">
      <text>
        <r>
          <rPr>
            <sz val="11"/>
            <rFont val="Calibri"/>
          </rPr>
          <t>The operating system must employ cryptographic mechanisms to prevent unauthorized disclosure of data at rest unless otherwise protected by alternative physical measures.</t>
        </r>
      </text>
    </comment>
    <comment ref="H209" authorId="0" shapeId="0" xr:uid="{00000000-0006-0000-0B00-00000E000000}">
      <text>
        <r>
          <rPr>
            <sz val="11"/>
            <rFont val="Calibri"/>
          </rPr>
          <t>The Oracle Linux operating system must implement the Endpoint Security for Linux Threat Prevention tool.</t>
        </r>
      </text>
    </comment>
    <comment ref="I209" authorId="0" shapeId="0" xr:uid="{00000000-0006-0000-0B00-00000F000000}">
      <text>
        <r>
          <rPr>
            <sz val="11"/>
            <rFont val="Calibri"/>
          </rPr>
          <t>The Oracle Linux 6 operating system must use a virus scan program.</t>
        </r>
      </text>
    </comment>
    <comment ref="H210" authorId="0" shapeId="0" xr:uid="{00000000-0006-0000-0B00-000010000000}">
      <text>
        <r>
          <rPr>
            <sz val="11"/>
            <rFont val="Calibri"/>
          </rPr>
          <t>The systems local IPv4 firewall must implement a deny-all, allow-by-exception policy for inbound packets.</t>
        </r>
      </text>
    </comment>
    <comment ref="I210" authorId="0" shapeId="0" xr:uid="{00000000-0006-0000-0B00-000011000000}">
      <text>
        <r>
          <rPr>
            <sz val="11"/>
            <rFont val="Calibri"/>
          </rPr>
          <t>The systems local firewall must implement a deny-all, allow-by-exception policy for forwarded packets.</t>
        </r>
      </text>
    </comment>
    <comment ref="J210" authorId="0" shapeId="0" xr:uid="{00000000-0006-0000-0B00-000012000000}">
      <text>
        <r>
          <rPr>
            <sz val="11"/>
            <rFont val="Calibri"/>
          </rPr>
          <t>The systems local IPv6 firewall must implement a deny-all, allow-by-exception policy for inbound packets.</t>
        </r>
      </text>
    </comment>
    <comment ref="H211" authorId="0" shapeId="0" xr:uid="{00000000-0006-0000-0B00-000013000000}">
      <text>
        <r>
          <rPr>
            <sz val="11"/>
            <rFont val="Calibri"/>
          </rPr>
          <t>The systems local IPv4 firewall must implement a deny-all, allow-by-exception policy for inbound packets.</t>
        </r>
      </text>
    </comment>
    <comment ref="I211" authorId="0" shapeId="0" xr:uid="{00000000-0006-0000-0B00-000014000000}">
      <text>
        <r>
          <rPr>
            <sz val="11"/>
            <rFont val="Calibri"/>
          </rPr>
          <t>The systems local firewall must implement a deny-all, allow-by-exception policy for forwarded packets.</t>
        </r>
      </text>
    </comment>
    <comment ref="J211" authorId="0" shapeId="0" xr:uid="{00000000-0006-0000-0B00-000015000000}">
      <text>
        <r>
          <rPr>
            <sz val="11"/>
            <rFont val="Calibri"/>
          </rPr>
          <t>The systems local IPv6 firewall must implement a deny-all, allow-by-exception policy for inbound packets.</t>
        </r>
      </text>
    </comment>
    <comment ref="H215" authorId="0" shapeId="0" xr:uid="{00000000-0006-0000-0B00-000016000000}">
      <text>
        <r>
          <rPr>
            <sz val="11"/>
            <rFont val="Calibri"/>
          </rPr>
          <t>The operating system must conduct backups of user-level information contained in the operating system per organization defined frequency to conduct backups consistent with recovery time and recovery point objectives.</t>
        </r>
      </text>
    </comment>
    <comment ref="I215" authorId="0" shapeId="0" xr:uid="{00000000-0006-0000-0B00-000017000000}">
      <text>
        <r>
          <rPr>
            <sz val="11"/>
            <rFont val="Calibri"/>
          </rPr>
          <t>The operating system must conduct backups of system-level information contained in the information system per organization defined frequency to conduct backups that are consistent with recovery time and recovery point objectives.</t>
        </r>
      </text>
    </comment>
    <comment ref="H227" authorId="0" shapeId="0" xr:uid="{00000000-0006-0000-0B00-000018000000}">
      <text>
        <r>
          <rPr>
            <sz val="11"/>
            <rFont val="Calibri"/>
          </rPr>
          <t>System security patches and updates must be installed and up-to-date.</t>
        </r>
      </text>
    </comment>
    <comment ref="H239" authorId="0" shapeId="0" xr:uid="{00000000-0006-0000-0B00-000019000000}">
      <text>
        <r>
          <rPr>
            <sz val="11"/>
            <rFont val="Calibri"/>
          </rPr>
          <t>The system must use a Linux Security Module at boot time.</t>
        </r>
      </text>
    </comment>
    <comment ref="I239" authorId="0" shapeId="0" xr:uid="{00000000-0006-0000-0B00-00001A000000}">
      <text>
        <r>
          <rPr>
            <sz val="11"/>
            <rFont val="Calibri"/>
          </rPr>
          <t>The system must use a Linux Security Module configured to enforce limits on system services.</t>
        </r>
      </text>
    </comment>
    <comment ref="J239" authorId="0" shapeId="0" xr:uid="{00000000-0006-0000-0B00-00001B000000}">
      <text>
        <r>
          <rPr>
            <sz val="11"/>
            <rFont val="Calibri"/>
          </rPr>
          <t>The system must use a Linux Security Module configured to limit the privileges of system services.</t>
        </r>
      </text>
    </comment>
    <comment ref="K239" authorId="0" shapeId="0" xr:uid="{00000000-0006-0000-0B00-00001C000000}">
      <text>
        <r>
          <rPr>
            <sz val="11"/>
            <rFont val="Calibri"/>
          </rPr>
          <t>All device files must be monitored by the system Linux Security Module.</t>
        </r>
      </text>
    </comment>
    <comment ref="L239" authorId="0" shapeId="0" xr:uid="{00000000-0006-0000-0B00-00001D000000}">
      <text>
        <r>
          <rPr>
            <sz val="11"/>
            <rFont val="Calibri"/>
          </rPr>
          <t>The audit system must be configured to audit modifications to the systems Mandatory Access Control (MAC) configuration (SELinux).</t>
        </r>
      </text>
    </comment>
    <comment ref="H241" authorId="0" shapeId="0" xr:uid="{00000000-0006-0000-0B00-00001E000000}">
      <text>
        <r>
          <rPr>
            <sz val="11"/>
            <rFont val="Calibri"/>
          </rPr>
          <t>The system must use a separate file system for /tmp.</t>
        </r>
      </text>
    </comment>
    <comment ref="I241" authorId="0" shapeId="0" xr:uid="{00000000-0006-0000-0B00-00003C000000}">
      <text>
        <r>
          <rPr>
            <sz val="11"/>
            <rFont val="Calibri"/>
          </rPr>
          <t>The system must use a separate file system for /var.</t>
        </r>
      </text>
    </comment>
    <comment ref="J241" authorId="0" shapeId="0" xr:uid="{00000000-0006-0000-0B00-00003D000000}">
      <text>
        <r>
          <rPr>
            <sz val="11"/>
            <rFont val="Calibri"/>
          </rPr>
          <t>The system must use a separate file system for /var/log.</t>
        </r>
      </text>
    </comment>
    <comment ref="K241" authorId="0" shapeId="0" xr:uid="{00000000-0006-0000-0B00-00003E000000}">
      <text>
        <r>
          <rPr>
            <sz val="11"/>
            <rFont val="Calibri"/>
          </rPr>
          <t>The Red Hat Network Service (rhnsd) service must not be running, unless it is being used to query the Oracle Unbreakable Linux Network for updates and information.</t>
        </r>
      </text>
    </comment>
    <comment ref="L241" authorId="0" shapeId="0" xr:uid="{00000000-0006-0000-0B00-00003F000000}">
      <text>
        <r>
          <rPr>
            <sz val="11"/>
            <rFont val="Calibri"/>
          </rPr>
          <t>The system must not allow accounts configured with blank or null passwords.</t>
        </r>
      </text>
    </comment>
    <comment ref="M241" authorId="0" shapeId="0" xr:uid="{00000000-0006-0000-0B00-000040000000}">
      <text>
        <r>
          <rPr>
            <sz val="11"/>
            <rFont val="Calibri"/>
          </rPr>
          <t>The system must require passwords to contain a minimum of 15 characters.</t>
        </r>
      </text>
    </comment>
    <comment ref="N241" authorId="0" shapeId="0" xr:uid="{00000000-0006-0000-0B00-000041000000}">
      <text>
        <r>
          <rPr>
            <sz val="11"/>
            <rFont val="Calibri"/>
          </rPr>
          <t>Users must not be able to change passwords more than once every 24 hours.</t>
        </r>
      </text>
    </comment>
    <comment ref="O241" authorId="0" shapeId="0" xr:uid="{00000000-0006-0000-0B00-000042000000}">
      <text>
        <r>
          <rPr>
            <sz val="11"/>
            <rFont val="Calibri"/>
          </rPr>
          <t>User passwords must be changed at least every 60 days.</t>
        </r>
      </text>
    </comment>
    <comment ref="P241" authorId="0" shapeId="0" xr:uid="{00000000-0006-0000-0B00-000043000000}">
      <text>
        <r>
          <rPr>
            <sz val="11"/>
            <rFont val="Calibri"/>
          </rPr>
          <t>System and application account passwords must be changed at least annually.</t>
        </r>
      </text>
    </comment>
    <comment ref="Q241" authorId="0" shapeId="0" xr:uid="{00000000-0006-0000-0B00-000044000000}">
      <text>
        <r>
          <rPr>
            <sz val="11"/>
            <rFont val="Calibri"/>
          </rPr>
          <t>The system must require passwords to contain at least one numeric character.</t>
        </r>
      </text>
    </comment>
    <comment ref="R241" authorId="0" shapeId="0" xr:uid="{00000000-0006-0000-0B00-000045000000}">
      <text>
        <r>
          <rPr>
            <sz val="11"/>
            <rFont val="Calibri"/>
          </rPr>
          <t>The system must require passwords to contain at least one uppercase alphabetic character.</t>
        </r>
      </text>
    </comment>
    <comment ref="S241" authorId="0" shapeId="0" xr:uid="{00000000-0006-0000-0B00-00001F000000}">
      <text>
        <r>
          <rPr>
            <sz val="11"/>
            <rFont val="Calibri"/>
          </rPr>
          <t>The system must require passwords to contain at least one special character.</t>
        </r>
      </text>
    </comment>
    <comment ref="T241" authorId="0" shapeId="0" xr:uid="{00000000-0006-0000-0B00-000020000000}">
      <text>
        <r>
          <rPr>
            <sz val="11"/>
            <rFont val="Calibri"/>
          </rPr>
          <t>The system must require passwords to contain at least one lower-case alphabetic character.</t>
        </r>
      </text>
    </comment>
    <comment ref="U241" authorId="0" shapeId="0" xr:uid="{00000000-0006-0000-0B00-000021000000}">
      <text>
        <r>
          <rPr>
            <sz val="11"/>
            <rFont val="Calibri"/>
          </rPr>
          <t>The system must require at least eight characters be changed between the old and new passwords during a password change.</t>
        </r>
      </text>
    </comment>
    <comment ref="V241" authorId="0" shapeId="0" xr:uid="{00000000-0006-0000-0B00-000022000000}">
      <text>
        <r>
          <rPr>
            <sz val="11"/>
            <rFont val="Calibri"/>
          </rPr>
          <t>The system must use a FIPS 140-2-approved cryptographic hashing algorithm for generating account password hashes (system-auth).</t>
        </r>
      </text>
    </comment>
    <comment ref="W241" authorId="0" shapeId="0" xr:uid="{00000000-0006-0000-0B00-000023000000}">
      <text>
        <r>
          <rPr>
            <sz val="11"/>
            <rFont val="Calibri"/>
          </rPr>
          <t>The system must use a FIPS 140-2 approved cryptographic hashing algorithm for generating account password hashes (login.defs).</t>
        </r>
      </text>
    </comment>
    <comment ref="X241" authorId="0" shapeId="0" xr:uid="{00000000-0006-0000-0B00-000024000000}">
      <text>
        <r>
          <rPr>
            <sz val="11"/>
            <rFont val="Calibri"/>
          </rPr>
          <t>The system must use a FIPS 140-2 approved cryptographic hashing algorithm for generating account password hashes (libuser.conf).</t>
        </r>
      </text>
    </comment>
    <comment ref="Y241" authorId="0" shapeId="0" xr:uid="{00000000-0006-0000-0B00-000025000000}">
      <text>
        <r>
          <rPr>
            <sz val="11"/>
            <rFont val="Calibri"/>
          </rPr>
          <t>The system boot loader configuration file(s) must be owned by root.</t>
        </r>
      </text>
    </comment>
    <comment ref="Z241" authorId="0" shapeId="0" xr:uid="{00000000-0006-0000-0B00-000026000000}">
      <text>
        <r>
          <rPr>
            <sz val="11"/>
            <rFont val="Calibri"/>
          </rPr>
          <t>The system boot loader configuration file(s) must be group-owned by root.</t>
        </r>
      </text>
    </comment>
    <comment ref="AA241" authorId="0" shapeId="0" xr:uid="{00000000-0006-0000-0B00-000027000000}">
      <text>
        <r>
          <rPr>
            <sz val="11"/>
            <rFont val="Calibri"/>
          </rPr>
          <t>The system boot loader configuration file(s) must have mode 0600 or less permissive.</t>
        </r>
      </text>
    </comment>
    <comment ref="AB241" authorId="0" shapeId="0" xr:uid="{00000000-0006-0000-0B00-000028000000}">
      <text>
        <r>
          <rPr>
            <sz val="11"/>
            <rFont val="Calibri"/>
          </rPr>
          <t>The system boot loader must require authentication.</t>
        </r>
      </text>
    </comment>
    <comment ref="AC241" authorId="0" shapeId="0" xr:uid="{00000000-0006-0000-0B00-000029000000}">
      <text>
        <r>
          <rPr>
            <sz val="11"/>
            <rFont val="Calibri"/>
          </rPr>
          <t>The system must require authentication upon booting into single-user and maintenance modes.</t>
        </r>
      </text>
    </comment>
    <comment ref="AD241" authorId="0" shapeId="0" xr:uid="{00000000-0006-0000-0B00-00002A000000}">
      <text>
        <r>
          <rPr>
            <sz val="11"/>
            <rFont val="Calibri"/>
          </rPr>
          <t>The system must not permit interactive boot.</t>
        </r>
      </text>
    </comment>
    <comment ref="AE241" authorId="0" shapeId="0" xr:uid="{00000000-0006-0000-0B00-00002B000000}">
      <text>
        <r>
          <rPr>
            <sz val="11"/>
            <rFont val="Calibri"/>
          </rPr>
          <t>The Department of Defense (DoD) login banner must be displayed immediately prior to, or as part of, console login prompts.</t>
        </r>
      </text>
    </comment>
    <comment ref="AF241" authorId="0" shapeId="0" xr:uid="{00000000-0006-0000-0B00-00002C000000}">
      <text>
        <r>
          <rPr>
            <sz val="11"/>
            <rFont val="Calibri"/>
          </rPr>
          <t>The system must limit the ability of processes to have simultaneous write and execute access to memory.</t>
        </r>
      </text>
    </comment>
    <comment ref="AG241" authorId="0" shapeId="0" xr:uid="{00000000-0006-0000-0B00-00002D000000}">
      <text>
        <r>
          <rPr>
            <sz val="11"/>
            <rFont val="Calibri"/>
          </rPr>
          <t>The system must not send ICMPv4 redirects by default.</t>
        </r>
      </text>
    </comment>
    <comment ref="AH241" authorId="0" shapeId="0" xr:uid="{00000000-0006-0000-0B00-00002E000000}">
      <text>
        <r>
          <rPr>
            <sz val="11"/>
            <rFont val="Calibri"/>
          </rPr>
          <t>The system must not send ICMPv4 redirects from any interface.</t>
        </r>
      </text>
    </comment>
    <comment ref="AI241" authorId="0" shapeId="0" xr:uid="{00000000-0006-0000-0B00-00002F000000}">
      <text>
        <r>
          <rPr>
            <sz val="11"/>
            <rFont val="Calibri"/>
          </rPr>
          <t>IP forwarding for IPv4 must not be enabled, unless the system is a router.</t>
        </r>
      </text>
    </comment>
    <comment ref="AJ241" authorId="0" shapeId="0" xr:uid="{00000000-0006-0000-0B00-000030000000}">
      <text>
        <r>
          <rPr>
            <sz val="11"/>
            <rFont val="Calibri"/>
          </rPr>
          <t>The system must not accept IPv4 source-routed packets on any interface.</t>
        </r>
      </text>
    </comment>
    <comment ref="AK241" authorId="0" shapeId="0" xr:uid="{00000000-0006-0000-0B00-000031000000}">
      <text>
        <r>
          <rPr>
            <sz val="11"/>
            <rFont val="Calibri"/>
          </rPr>
          <t>The system must log Martian packets.</t>
        </r>
      </text>
    </comment>
    <comment ref="AL241" authorId="0" shapeId="0" xr:uid="{00000000-0006-0000-0B00-000032000000}">
      <text>
        <r>
          <rPr>
            <sz val="11"/>
            <rFont val="Calibri"/>
          </rPr>
          <t>The system must not accept IPv4 source-routed packets by default.</t>
        </r>
      </text>
    </comment>
    <comment ref="AM241" authorId="0" shapeId="0" xr:uid="{00000000-0006-0000-0B00-000033000000}">
      <text>
        <r>
          <rPr>
            <sz val="11"/>
            <rFont val="Calibri"/>
          </rPr>
          <t>The system must ignore ICMPv4 redirect messages by default.</t>
        </r>
      </text>
    </comment>
    <comment ref="AN241" authorId="0" shapeId="0" xr:uid="{00000000-0006-0000-0B00-000034000000}">
      <text>
        <r>
          <rPr>
            <sz val="11"/>
            <rFont val="Calibri"/>
          </rPr>
          <t>The system must ignore ICMPv4 bogus error responses.</t>
        </r>
      </text>
    </comment>
    <comment ref="AO241" authorId="0" shapeId="0" xr:uid="{00000000-0006-0000-0B00-000035000000}">
      <text>
        <r>
          <rPr>
            <sz val="11"/>
            <rFont val="Calibri"/>
          </rPr>
          <t>The system must be configured to use TCP syncookies when experiencing a TCP SYN flood.</t>
        </r>
      </text>
    </comment>
    <comment ref="AP241" authorId="0" shapeId="0" xr:uid="{00000000-0006-0000-0B00-000036000000}">
      <text>
        <r>
          <rPr>
            <sz val="11"/>
            <rFont val="Calibri"/>
          </rPr>
          <t>The system must use a reverse-path filter for IPv4 network traffic when possible on all interfaces.</t>
        </r>
      </text>
    </comment>
    <comment ref="AQ241" authorId="0" shapeId="0" xr:uid="{00000000-0006-0000-0B00-000037000000}">
      <text>
        <r>
          <rPr>
            <sz val="11"/>
            <rFont val="Calibri"/>
          </rPr>
          <t>The system must use a reverse-path filter for IPv4 network traffic when possible by default.</t>
        </r>
      </text>
    </comment>
    <comment ref="AR241" authorId="0" shapeId="0" xr:uid="{00000000-0006-0000-0B00-000038000000}">
      <text>
        <r>
          <rPr>
            <sz val="11"/>
            <rFont val="Calibri"/>
          </rPr>
          <t>The system must ignore ICMPv6 redirects by default.</t>
        </r>
      </text>
    </comment>
    <comment ref="AS241" authorId="0" shapeId="0" xr:uid="{00000000-0006-0000-0B00-000039000000}">
      <text>
        <r>
          <rPr>
            <sz val="11"/>
            <rFont val="Calibri"/>
          </rPr>
          <t>The Datagram Congestion Control Protocol (DCCP) must be disabled unless required.</t>
        </r>
      </text>
    </comment>
    <comment ref="AT241" authorId="0" shapeId="0" xr:uid="{00000000-0006-0000-0B00-00003A000000}">
      <text>
        <r>
          <rPr>
            <sz val="11"/>
            <rFont val="Calibri"/>
          </rPr>
          <t>The Stream Control Transmission Protocol (SCTP) must be disabled unless required.</t>
        </r>
      </text>
    </comment>
    <comment ref="AU241" authorId="0" shapeId="0" xr:uid="{00000000-0006-0000-0B00-00003B000000}">
      <text>
        <r>
          <rPr>
            <sz val="11"/>
            <rFont val="Calibri"/>
          </rPr>
          <t>The Reliable Datagram Sockets (RDS) protocol must be disabled unless required.</t>
        </r>
      </text>
    </comment>
    <comment ref="H258" authorId="0" shapeId="0" xr:uid="{00000000-0006-0000-0B00-000046000000}">
      <text>
        <r>
          <rPr>
            <sz val="11"/>
            <rFont val="Calibri"/>
          </rPr>
          <t>System security patches and updates must be installed and up-to-date.</t>
        </r>
      </text>
    </comment>
    <comment ref="I258" authorId="0" shapeId="0" xr:uid="{00000000-0006-0000-0B00-000047000000}">
      <text>
        <r>
          <rPr>
            <sz val="11"/>
            <rFont val="Calibri"/>
          </rPr>
          <t>The Oracle Linux operating system must be a vendor-supported release.</t>
        </r>
      </text>
    </comment>
    <comment ref="H309" authorId="0" shapeId="0" xr:uid="{00000000-0006-0000-0B00-000048000000}">
      <text>
        <r>
          <rPr>
            <sz val="11"/>
            <rFont val="Calibri"/>
          </rPr>
          <t>The root account must be the only account having a UID of 0.</t>
        </r>
      </text>
    </comment>
    <comment ref="I309" authorId="0" shapeId="0" xr:uid="{00000000-0006-0000-0B00-000049000000}">
      <text>
        <r>
          <rPr>
            <sz val="11"/>
            <rFont val="Calibri"/>
          </rPr>
          <t>The system must not permit root logins using remote access programs such as ssh.</t>
        </r>
      </text>
    </comment>
    <comment ref="J309" authorId="0" shapeId="0" xr:uid="{00000000-0006-0000-0B00-00004A000000}">
      <text>
        <r>
          <rPr>
            <sz val="11"/>
            <rFont val="Calibri"/>
          </rPr>
          <t>The Oracle Linux operating system must restrict privilege elevation to authorized personnel.</t>
        </r>
      </text>
    </comment>
    <comment ref="K309" authorId="0" shapeId="0" xr:uid="{00000000-0006-0000-0B00-00004B000000}">
      <text>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L309" authorId="0" shapeId="0" xr:uid="{00000000-0006-0000-0B00-00004C000000}">
      <text>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M309" authorId="0" shapeId="0" xr:uid="{00000000-0006-0000-0B00-00004D000000}">
      <text>
        <r>
          <rPr>
            <sz val="11"/>
            <rFont val="Calibri"/>
          </rPr>
          <t>The Oracle Linux operating system must not be configured to bypass password requirements for privilege escalation.</t>
        </r>
      </text>
    </comment>
    <comment ref="N309" authorId="0" shapeId="0" xr:uid="{00000000-0006-0000-0B00-00004E000000}">
      <text>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H310" authorId="0" shapeId="0" xr:uid="{00000000-0006-0000-0B00-00004F000000}">
      <text>
        <r>
          <rPr>
            <sz val="11"/>
            <rFont val="Calibri"/>
          </rPr>
          <t>The system must be configured to require the use of a CAC, PIV compliant hardware token, or Alternate Logon Token (ALT) for authentication.</t>
        </r>
      </text>
    </comment>
    <comment ref="H345" authorId="0" shapeId="0" xr:uid="{00000000-0006-0000-0B00-000050000000}">
      <text>
        <r>
          <rPr>
            <sz val="11"/>
            <rFont val="Calibri"/>
          </rPr>
          <t>The system must use a separate file system for user home directories.</t>
        </r>
      </text>
    </comment>
    <comment ref="I345" authorId="0" shapeId="0" xr:uid="{00000000-0006-0000-0B00-000051000000}">
      <text>
        <r>
          <rPr>
            <sz val="11"/>
            <rFont val="Calibri"/>
          </rPr>
          <t>The /etc/passwd file must not contain password hashes.</t>
        </r>
      </text>
    </comment>
    <comment ref="J345" authorId="0" shapeId="0" xr:uid="{00000000-0006-0000-0B00-000052000000}">
      <text>
        <r>
          <rPr>
            <sz val="11"/>
            <rFont val="Calibri"/>
          </rPr>
          <t>The /etc/shadow file must be owned by root.</t>
        </r>
      </text>
    </comment>
    <comment ref="K345" authorId="0" shapeId="0" xr:uid="{00000000-0006-0000-0B00-000053000000}">
      <text>
        <r>
          <rPr>
            <sz val="11"/>
            <rFont val="Calibri"/>
          </rPr>
          <t>The /etc/shadow file must be group-owned by root.</t>
        </r>
      </text>
    </comment>
    <comment ref="L345" authorId="0" shapeId="0" xr:uid="{00000000-0006-0000-0B00-000054000000}">
      <text>
        <r>
          <rPr>
            <sz val="11"/>
            <rFont val="Calibri"/>
          </rPr>
          <t>The /etc/shadow file must have mode 0000.</t>
        </r>
      </text>
    </comment>
    <comment ref="M345" authorId="0" shapeId="0" xr:uid="{00000000-0006-0000-0B00-000055000000}">
      <text>
        <r>
          <rPr>
            <sz val="11"/>
            <rFont val="Calibri"/>
          </rPr>
          <t>The /etc/gshadow file must be owned by root.</t>
        </r>
      </text>
    </comment>
    <comment ref="N345" authorId="0" shapeId="0" xr:uid="{00000000-0006-0000-0B00-000056000000}">
      <text>
        <r>
          <rPr>
            <sz val="11"/>
            <rFont val="Calibri"/>
          </rPr>
          <t>The /etc/gshadow file must be group-owned by root.</t>
        </r>
      </text>
    </comment>
    <comment ref="O345" authorId="0" shapeId="0" xr:uid="{00000000-0006-0000-0B00-000057000000}">
      <text>
        <r>
          <rPr>
            <sz val="11"/>
            <rFont val="Calibri"/>
          </rPr>
          <t>The /etc/gshadow file must have mode 0000.</t>
        </r>
      </text>
    </comment>
    <comment ref="P345" authorId="0" shapeId="0" xr:uid="{00000000-0006-0000-0B00-000058000000}">
      <text>
        <r>
          <rPr>
            <sz val="11"/>
            <rFont val="Calibri"/>
          </rPr>
          <t>The /etc/passwd file must be owned by root.</t>
        </r>
      </text>
    </comment>
    <comment ref="Q345" authorId="0" shapeId="0" xr:uid="{00000000-0006-0000-0B00-000059000000}">
      <text>
        <r>
          <rPr>
            <sz val="11"/>
            <rFont val="Calibri"/>
          </rPr>
          <t>The /etc/passwd file must be group-owned by root.</t>
        </r>
      </text>
    </comment>
    <comment ref="R345" authorId="0" shapeId="0" xr:uid="{00000000-0006-0000-0B00-00005A000000}">
      <text>
        <r>
          <rPr>
            <sz val="11"/>
            <rFont val="Calibri"/>
          </rPr>
          <t>The /etc/passwd file must have mode 0644 or less permissive.</t>
        </r>
      </text>
    </comment>
    <comment ref="S345" authorId="0" shapeId="0" xr:uid="{00000000-0006-0000-0B00-00005B000000}">
      <text>
        <r>
          <rPr>
            <sz val="11"/>
            <rFont val="Calibri"/>
          </rPr>
          <t>The /etc/group file must be owned by root.</t>
        </r>
      </text>
    </comment>
    <comment ref="T345" authorId="0" shapeId="0" xr:uid="{00000000-0006-0000-0B00-00005C000000}">
      <text>
        <r>
          <rPr>
            <sz val="11"/>
            <rFont val="Calibri"/>
          </rPr>
          <t>The /etc/group file must be group-owned by root.</t>
        </r>
      </text>
    </comment>
    <comment ref="U345" authorId="0" shapeId="0" xr:uid="{00000000-0006-0000-0B00-00005D000000}">
      <text>
        <r>
          <rPr>
            <sz val="11"/>
            <rFont val="Calibri"/>
          </rPr>
          <t>The /etc/group file must have mode 0644 or less permissive.</t>
        </r>
      </text>
    </comment>
    <comment ref="V345" authorId="0" shapeId="0" xr:uid="{00000000-0006-0000-0B00-00005E000000}">
      <text>
        <r>
          <rPr>
            <sz val="11"/>
            <rFont val="Calibri"/>
          </rPr>
          <t>Library files must have mode 0755 or less permissive.</t>
        </r>
      </text>
    </comment>
    <comment ref="W345" authorId="0" shapeId="0" xr:uid="{00000000-0006-0000-0B00-00005F000000}">
      <text>
        <r>
          <rPr>
            <sz val="11"/>
            <rFont val="Calibri"/>
          </rPr>
          <t>Library files must be owned by a system account.</t>
        </r>
      </text>
    </comment>
    <comment ref="X345" authorId="0" shapeId="0" xr:uid="{00000000-0006-0000-0B00-000060000000}">
      <text>
        <r>
          <rPr>
            <sz val="11"/>
            <rFont val="Calibri"/>
          </rPr>
          <t>All system command files must have mode 755 or less permissive.</t>
        </r>
      </text>
    </comment>
    <comment ref="Y345" authorId="0" shapeId="0" xr:uid="{00000000-0006-0000-0B00-000061000000}">
      <text>
        <r>
          <rPr>
            <sz val="11"/>
            <rFont val="Calibri"/>
          </rPr>
          <t>All system command files must be owned by root.</t>
        </r>
      </text>
    </comment>
    <comment ref="Z345" authorId="0" shapeId="0" xr:uid="{00000000-0006-0000-0B00-000062000000}">
      <text>
        <r>
          <rPr>
            <sz val="11"/>
            <rFont val="Calibri"/>
          </rPr>
          <t>There must be no world-writable files on the system.</t>
        </r>
      </text>
    </comment>
    <comment ref="AA345" authorId="0" shapeId="0" xr:uid="{00000000-0006-0000-0B00-000063000000}">
      <text>
        <r>
          <rPr>
            <sz val="11"/>
            <rFont val="Calibri"/>
          </rPr>
          <t>Accounts must be locked upon 35 days of inactivity.</t>
        </r>
      </text>
    </comment>
    <comment ref="AB345" authorId="0" shapeId="0" xr:uid="{00000000-0006-0000-0B00-000064000000}">
      <text>
        <r>
          <rPr>
            <sz val="11"/>
            <rFont val="Calibri"/>
          </rPr>
          <t>The sticky bit must be set on all public directories.</t>
        </r>
      </text>
    </comment>
    <comment ref="AC345" authorId="0" shapeId="0" xr:uid="{00000000-0006-0000-0B00-000065000000}">
      <text>
        <r>
          <rPr>
            <sz val="11"/>
            <rFont val="Calibri"/>
          </rPr>
          <t>All public directories must be owned by a system account.</t>
        </r>
      </text>
    </comment>
    <comment ref="AD345" authorId="0" shapeId="0" xr:uid="{00000000-0006-0000-0B00-000066000000}">
      <text>
        <r>
          <rPr>
            <sz val="11"/>
            <rFont val="Calibri"/>
          </rPr>
          <t>The system default umask for the bash shell must be 077.</t>
        </r>
      </text>
    </comment>
    <comment ref="AE345" authorId="0" shapeId="0" xr:uid="{00000000-0006-0000-0B00-000067000000}">
      <text>
        <r>
          <rPr>
            <sz val="11"/>
            <rFont val="Calibri"/>
          </rPr>
          <t>The system default umask for the csh shell must be 077.</t>
        </r>
      </text>
    </comment>
    <comment ref="AF345" authorId="0" shapeId="0" xr:uid="{00000000-0006-0000-0B00-000068000000}">
      <text>
        <r>
          <rPr>
            <sz val="11"/>
            <rFont val="Calibri"/>
          </rPr>
          <t>The system default umask in /etc/profile must be 077.</t>
        </r>
      </text>
    </comment>
    <comment ref="AG345" authorId="0" shapeId="0" xr:uid="{00000000-0006-0000-0B00-000069000000}">
      <text>
        <r>
          <rPr>
            <sz val="11"/>
            <rFont val="Calibri"/>
          </rPr>
          <t>The system default umask in /etc/login.defs must be 077.</t>
        </r>
      </text>
    </comment>
    <comment ref="AH345" authorId="0" shapeId="0" xr:uid="{00000000-0006-0000-0B00-00006A000000}">
      <text>
        <r>
          <rPr>
            <sz val="11"/>
            <rFont val="Calibri"/>
          </rPr>
          <t>The system default umask for daemons must be 027 or 022.</t>
        </r>
      </text>
    </comment>
    <comment ref="H355" authorId="0" shapeId="0" xr:uid="{00000000-0006-0000-0B00-00006B000000}">
      <text>
        <r>
          <rPr>
            <sz val="11"/>
            <rFont val="Calibri"/>
          </rPr>
          <t>The ntpdate service must not be running.</t>
        </r>
      </text>
    </comment>
    <comment ref="I355" authorId="0" shapeId="0" xr:uid="{00000000-0006-0000-0B00-00006C000000}">
      <text>
        <r>
          <rPr>
            <sz val="11"/>
            <rFont val="Calibri"/>
          </rPr>
          <t>The system clock must be synchronized to an authoritative DoD time source.</t>
        </r>
      </text>
    </comment>
    <comment ref="H356" authorId="0" shapeId="0" xr:uid="{00000000-0006-0000-0B00-00006D000000}">
      <text>
        <r>
          <rPr>
            <sz val="11"/>
            <rFont val="Calibri"/>
          </rPr>
          <t>The system must prevent the root account from logging in from virtual consoles.</t>
        </r>
      </text>
    </comment>
    <comment ref="I356" authorId="0" shapeId="0" xr:uid="{00000000-0006-0000-0B00-00006E000000}">
      <text>
        <r>
          <rPr>
            <sz val="11"/>
            <rFont val="Calibri"/>
          </rPr>
          <t>The system must prevent the root account from logging in from serial consoles.</t>
        </r>
      </text>
    </comment>
    <comment ref="J356" authorId="0" shapeId="0" xr:uid="{00000000-0006-0000-0B00-00006F000000}">
      <text>
        <r>
          <rPr>
            <sz val="11"/>
            <rFont val="Calibri"/>
          </rPr>
          <t>Default operating system accounts, other than root, must be locked.</t>
        </r>
      </text>
    </comment>
    <comment ref="K356" authorId="0" shapeId="0" xr:uid="{00000000-0006-0000-0B00-000070000000}">
      <text>
        <r>
          <rPr>
            <sz val="11"/>
            <rFont val="Calibri"/>
          </rPr>
          <t>Users must be warned 7 days in advance of password expiration.</t>
        </r>
      </text>
    </comment>
    <comment ref="L356" authorId="0" shapeId="0" xr:uid="{00000000-0006-0000-0B00-000071000000}">
      <text>
        <r>
          <rPr>
            <sz val="11"/>
            <rFont val="Calibri"/>
          </rPr>
          <t>The system must disable accounts after three consecutive unsuccessful logon attempts.</t>
        </r>
      </text>
    </comment>
    <comment ref="M356" authorId="0" shapeId="0" xr:uid="{00000000-0006-0000-0B00-000072000000}">
      <text>
        <r>
          <rPr>
            <sz val="11"/>
            <rFont val="Calibri"/>
          </rPr>
          <t>The system must be configured so all network connections associated with a communication session are terminated at the end of the session or after 15 minutes of inactivity from the user at a command prompt, except to fulfill documented and validated mission requirements.</t>
        </r>
      </text>
    </comment>
    <comment ref="N356" authorId="0" shapeId="0" xr:uid="{00000000-0006-0000-0B00-000073000000}">
      <text>
        <r>
          <rPr>
            <sz val="11"/>
            <rFont val="Calibri"/>
          </rPr>
          <t>The system must implement virtual address space randomization.</t>
        </r>
      </text>
    </comment>
    <comment ref="O356" authorId="0" shapeId="0" xr:uid="{00000000-0006-0000-0B00-000074000000}">
      <text>
        <r>
          <rPr>
            <sz val="11"/>
            <rFont val="Calibri"/>
          </rPr>
          <t>The system must not accept ICMPv4 redirect packets on any interface.</t>
        </r>
      </text>
    </comment>
    <comment ref="P356" authorId="0" shapeId="0" xr:uid="{00000000-0006-0000-0B00-000075000000}">
      <text>
        <r>
          <rPr>
            <sz val="11"/>
            <rFont val="Calibri"/>
          </rPr>
          <t>The system must not accept ICMPv4 secure redirect packets on any interface.</t>
        </r>
      </text>
    </comment>
    <comment ref="Q356" authorId="0" shapeId="0" xr:uid="{00000000-0006-0000-0B00-000076000000}">
      <text>
        <r>
          <rPr>
            <sz val="11"/>
            <rFont val="Calibri"/>
          </rPr>
          <t>The system must log Martian packets.</t>
        </r>
      </text>
    </comment>
    <comment ref="R356" authorId="0" shapeId="0" xr:uid="{00000000-0006-0000-0B00-000077000000}">
      <text>
        <r>
          <rPr>
            <sz val="11"/>
            <rFont val="Calibri"/>
          </rPr>
          <t>The system must not accept ICMPv4 secure redirect packets by default.</t>
        </r>
      </text>
    </comment>
    <comment ref="S356" authorId="0" shapeId="0" xr:uid="{00000000-0006-0000-0B00-000078000000}">
      <text>
        <r>
          <rPr>
            <sz val="11"/>
            <rFont val="Calibri"/>
          </rPr>
          <t>The system must not respond to ICMPv4 sent to a broadcast address.</t>
        </r>
      </text>
    </comment>
    <comment ref="T356" authorId="0" shapeId="0" xr:uid="{00000000-0006-0000-0B00-000079000000}">
      <text>
        <r>
          <rPr>
            <sz val="11"/>
            <rFont val="Calibri"/>
          </rPr>
          <t>All rsyslog-generated log files must be owned by root.</t>
        </r>
      </text>
    </comment>
    <comment ref="U356" authorId="0" shapeId="0" xr:uid="{00000000-0006-0000-0B00-00007A000000}">
      <text>
        <r>
          <rPr>
            <sz val="11"/>
            <rFont val="Calibri"/>
          </rPr>
          <t>All rsyslog-generated log files must be group-owned by root.</t>
        </r>
      </text>
    </comment>
    <comment ref="V356" authorId="0" shapeId="0" xr:uid="{00000000-0006-0000-0B00-00007B000000}">
      <text>
        <r>
          <rPr>
            <sz val="11"/>
            <rFont val="Calibri"/>
          </rPr>
          <t>All rsyslog-generated log files must have mode 0600 or less permissive.</t>
        </r>
      </text>
    </comment>
    <comment ref="W356" authorId="0" shapeId="0" xr:uid="{00000000-0006-0000-0B00-00007C000000}">
      <text>
        <r>
          <rPr>
            <sz val="11"/>
            <rFont val="Calibri"/>
          </rPr>
          <t>The operating system must back up audit records on an organization defined frequency onto a different system or media than the system being audited.</t>
        </r>
      </text>
    </comment>
    <comment ref="X356" authorId="0" shapeId="0" xr:uid="{00000000-0006-0000-0B00-00007D000000}">
      <text>
        <r>
          <rPr>
            <sz val="11"/>
            <rFont val="Calibri"/>
          </rPr>
          <t>System logs must be rotated daily.</t>
        </r>
      </text>
    </comment>
    <comment ref="Y356" authorId="0" shapeId="0" xr:uid="{00000000-0006-0000-0B00-00007E000000}">
      <text>
        <r>
          <rPr>
            <sz val="11"/>
            <rFont val="Calibri"/>
          </rPr>
          <t>The operating system must produce audit records containing sufficient information to establish the identity of any user/subject associated with the event.</t>
        </r>
      </text>
    </comment>
    <comment ref="Z356" authorId="0" shapeId="0" xr:uid="{00000000-0006-0000-0B00-00007F000000}">
      <text>
        <r>
          <rPr>
            <sz val="11"/>
            <rFont val="Calibri"/>
          </rPr>
          <t>The operating system must employ automated mechanisms to facilitate the monitoring and control of remote access methods.</t>
        </r>
      </text>
    </comment>
    <comment ref="AA356" authorId="0" shapeId="0" xr:uid="{00000000-0006-0000-0B00-000080000000}">
      <text>
        <r>
          <rPr>
            <sz val="11"/>
            <rFont val="Calibri"/>
          </rPr>
          <t>The operating system must produce audit records containing sufficient information to establish what type of events occurred.</t>
        </r>
      </text>
    </comment>
    <comment ref="AB356" authorId="0" shapeId="0" xr:uid="{00000000-0006-0000-0B00-000081000000}">
      <text>
        <r>
          <rPr>
            <sz val="11"/>
            <rFont val="Calibri"/>
          </rPr>
          <t>The system must retain enough rotated audit logs to cover the required log retention period.</t>
        </r>
      </text>
    </comment>
    <comment ref="AC356" authorId="0" shapeId="0" xr:uid="{00000000-0006-0000-0B00-000082000000}">
      <text>
        <r>
          <rPr>
            <sz val="11"/>
            <rFont val="Calibri"/>
          </rPr>
          <t>The system must set a maximum audit log file size.</t>
        </r>
      </text>
    </comment>
    <comment ref="AD356" authorId="0" shapeId="0" xr:uid="{00000000-0006-0000-0B00-000083000000}">
      <text>
        <r>
          <rPr>
            <sz val="11"/>
            <rFont val="Calibri"/>
          </rPr>
          <t>The system must rotate audit log files that reach the maximum file size.</t>
        </r>
      </text>
    </comment>
    <comment ref="AE356" authorId="0" shapeId="0" xr:uid="{00000000-0006-0000-0B00-000084000000}">
      <text>
        <r>
          <rPr>
            <sz val="11"/>
            <rFont val="Calibri"/>
          </rPr>
          <t>The audit system must switch the system to single-user mode when available audit storage volume becomes dangerously low.</t>
        </r>
      </text>
    </comment>
    <comment ref="AF356" authorId="0" shapeId="0" xr:uid="{00000000-0006-0000-0B00-000085000000}">
      <text>
        <r>
          <rPr>
            <sz val="11"/>
            <rFont val="Calibri"/>
          </rPr>
          <t>The audit system must be configured to audit all attempts to alter system time through adjtimex.</t>
        </r>
      </text>
    </comment>
    <comment ref="AG356" authorId="0" shapeId="0" xr:uid="{00000000-0006-0000-0B00-000086000000}">
      <text>
        <r>
          <rPr>
            <sz val="11"/>
            <rFont val="Calibri"/>
          </rPr>
          <t>The audit system must be configured to audit all attempts to alter system time through settimeofday.</t>
        </r>
      </text>
    </comment>
    <comment ref="AH356" authorId="0" shapeId="0" xr:uid="{00000000-0006-0000-0B00-000087000000}">
      <text>
        <r>
          <rPr>
            <sz val="11"/>
            <rFont val="Calibri"/>
          </rPr>
          <t>The audit system must be configured to audit all attempts to alter system time through stime.</t>
        </r>
      </text>
    </comment>
    <comment ref="AI356" authorId="0" shapeId="0" xr:uid="{00000000-0006-0000-0B00-000088000000}">
      <text>
        <r>
          <rPr>
            <sz val="11"/>
            <rFont val="Calibri"/>
          </rPr>
          <t>The audit system must be configured to audit all attempts to alter system time through clock_settime.</t>
        </r>
      </text>
    </comment>
    <comment ref="AJ356" authorId="0" shapeId="0" xr:uid="{00000000-0006-0000-0B00-000089000000}">
      <text>
        <r>
          <rPr>
            <sz val="11"/>
            <rFont val="Calibri"/>
          </rPr>
          <t>The audit system must be configured to audit all attempts to alter system time through /etc/localtime.</t>
        </r>
      </text>
    </comment>
    <comment ref="AK356" authorId="0" shapeId="0" xr:uid="{00000000-0006-0000-0B00-00008A000000}">
      <text>
        <r>
          <rPr>
            <sz val="11"/>
            <rFont val="Calibri"/>
          </rPr>
          <t>The operating system must automatically audit account creation.</t>
        </r>
      </text>
    </comment>
    <comment ref="AL356" authorId="0" shapeId="0" xr:uid="{00000000-0006-0000-0B00-00008B000000}">
      <text>
        <r>
          <rPr>
            <sz val="11"/>
            <rFont val="Calibri"/>
          </rPr>
          <t>The operating system must automatically audit account modification.</t>
        </r>
      </text>
    </comment>
    <comment ref="AM356" authorId="0" shapeId="0" xr:uid="{00000000-0006-0000-0B00-00008C000000}">
      <text>
        <r>
          <rPr>
            <sz val="11"/>
            <rFont val="Calibri"/>
          </rPr>
          <t>The operating system must automatically audit account disabling actions.</t>
        </r>
      </text>
    </comment>
    <comment ref="AN356" authorId="0" shapeId="0" xr:uid="{00000000-0006-0000-0B00-00008D000000}">
      <text>
        <r>
          <rPr>
            <sz val="11"/>
            <rFont val="Calibri"/>
          </rPr>
          <t>The operating system must automatically audit account termination.</t>
        </r>
      </text>
    </comment>
    <comment ref="AO356" authorId="0" shapeId="0" xr:uid="{00000000-0006-0000-0B00-00008E000000}">
      <text>
        <r>
          <rPr>
            <sz val="11"/>
            <rFont val="Calibri"/>
          </rPr>
          <t>The audit system must be configured to audit modifications to the systems network configuration.</t>
        </r>
      </text>
    </comment>
    <comment ref="AP356" authorId="0" shapeId="0" xr:uid="{00000000-0006-0000-0B00-00008F000000}">
      <text>
        <r>
          <rPr>
            <sz val="11"/>
            <rFont val="Calibri"/>
          </rPr>
          <t>The audit system must be configured to audit all discretionary access control permission modifications using chmod, fchmod, and fchmodat.</t>
        </r>
      </text>
    </comment>
    <comment ref="AQ356" authorId="0" shapeId="0" xr:uid="{00000000-0006-0000-0B00-000090000000}">
      <text>
        <r>
          <rPr>
            <sz val="11"/>
            <rFont val="Calibri"/>
          </rPr>
          <t>The audit system must be configured to audit all discretionary access control permission modifications using chown, fchown, fchownat, and lchown.</t>
        </r>
      </text>
    </comment>
    <comment ref="AR356" authorId="0" shapeId="0" xr:uid="{00000000-0006-0000-0B00-000091000000}">
      <text>
        <r>
          <rPr>
            <sz val="11"/>
            <rFont val="Calibri"/>
          </rPr>
          <t>The audit system must be configured to audit all discretionary access control permission modifications using setxattr, lsetxattr, fsetxattr, removexattr, lremovexattr, and fremovexattr.</t>
        </r>
      </text>
    </comment>
    <comment ref="AS356" authorId="0" shapeId="0" xr:uid="{00000000-0006-0000-0B00-000092000000}">
      <text>
        <r>
          <rPr>
            <sz val="11"/>
            <rFont val="Calibri"/>
          </rPr>
          <t>The audit system must be configured to audit failed attempts to access files and programs.</t>
        </r>
      </text>
    </comment>
    <comment ref="AT356" authorId="0" shapeId="0" xr:uid="{00000000-0006-0000-0B00-000093000000}">
      <text>
        <r>
          <rPr>
            <sz val="11"/>
            <rFont val="Calibri"/>
          </rPr>
          <t>The audit system must be configured to audit successful file system mounts.</t>
        </r>
      </text>
    </comment>
    <comment ref="AU356" authorId="0" shapeId="0" xr:uid="{00000000-0006-0000-0B00-000094000000}">
      <text>
        <r>
          <rPr>
            <sz val="11"/>
            <rFont val="Calibri"/>
          </rPr>
          <t>The audit system must be configured to audit user deletions of files and programs.</t>
        </r>
      </text>
    </comment>
    <comment ref="H361" authorId="0" shapeId="0" xr:uid="{00000000-0006-0000-0B00-000095000000}">
      <text>
        <r>
          <rPr>
            <sz val="11"/>
            <rFont val="Calibri"/>
          </rPr>
          <t>Audit log files must have mode 0640 or less permissive.</t>
        </r>
      </text>
    </comment>
    <comment ref="I361" authorId="0" shapeId="0" xr:uid="{00000000-0006-0000-0B00-000096000000}">
      <text>
        <r>
          <rPr>
            <sz val="11"/>
            <rFont val="Calibri"/>
          </rPr>
          <t>Audit log files must be owned by root.</t>
        </r>
      </text>
    </comment>
    <comment ref="J361" authorId="0" shapeId="0" xr:uid="{00000000-0006-0000-0B00-000097000000}">
      <text>
        <r>
          <rPr>
            <sz val="11"/>
            <rFont val="Calibri"/>
          </rPr>
          <t>Audit log directories must have mode 0755 or less permissive.</t>
        </r>
      </text>
    </comment>
    <comment ref="K361" authorId="0" shapeId="0" xr:uid="{00000000-0006-0000-0B00-000098000000}">
      <text>
        <r>
          <rPr>
            <sz val="11"/>
            <rFont val="Calibri"/>
          </rPr>
          <t>Audit log files must be group-owned by root.</t>
        </r>
      </text>
    </comment>
    <comment ref="H362" authorId="0" shapeId="0" xr:uid="{00000000-0006-0000-0B00-000099000000}">
      <text>
        <r>
          <rPr>
            <sz val="11"/>
            <rFont val="Calibri"/>
          </rPr>
          <t>The audit system must take appropriate action when the audit storage volume is full.</t>
        </r>
      </text>
    </comment>
    <comment ref="I362" authorId="0" shapeId="0" xr:uid="{00000000-0006-0000-0B00-00009A000000}">
      <text>
        <r>
          <rPr>
            <sz val="11"/>
            <rFont val="Calibri"/>
          </rPr>
          <t>The audit system must take appropriate action when there are disk errors on the audit storage volume.</t>
        </r>
      </text>
    </comment>
  </commentList>
</comments>
</file>

<file path=xl/sharedStrings.xml><?xml version="1.0" encoding="utf-8"?>
<sst xmlns="http://schemas.openxmlformats.org/spreadsheetml/2006/main" count="15096" uniqueCount="6976">
  <si>
    <t>Id</t>
  </si>
  <si>
    <t>Title</t>
  </si>
  <si>
    <t>Severity</t>
  </si>
  <si>
    <t>MoSCoW</t>
  </si>
  <si>
    <t>OpsImpact</t>
  </si>
  <si>
    <t>Phase</t>
  </si>
  <si>
    <t>ImplStatus</t>
  </si>
  <si>
    <t>Notes</t>
  </si>
  <si>
    <t>Remediation</t>
  </si>
  <si>
    <t>Description</t>
  </si>
  <si>
    <t>Audit</t>
  </si>
  <si>
    <t>Status</t>
  </si>
  <si>
    <t>LogID</t>
  </si>
  <si>
    <t>V-208793</t>
  </si>
  <si>
    <r>
      <rPr>
        <sz val="11"/>
        <rFont val="Calibri"/>
      </rPr>
      <t>The system must use a separate file system for /tmp.</t>
    </r>
  </si>
  <si>
    <t>CAT III (Low)</t>
  </si>
  <si>
    <t>Unassigned</t>
  </si>
  <si>
    <t>Unassessed</t>
  </si>
  <si>
    <t>Pending</t>
  </si>
  <si>
    <t/>
  </si>
  <si>
    <r>
      <rPr>
        <sz val="11"/>
        <color rgb="FF000000"/>
        <rFont val="Calibri"/>
      </rPr>
      <t>The "/tmp" directory is a world-writable directory used for temporary file storage. Ensure it has its own partition or logical volume at installation time, or migrate it using LVM.</t>
    </r>
  </si>
  <si>
    <r>
      <rPr>
        <sz val="11"/>
        <color rgb="FF000000"/>
        <rFont val="Calibri"/>
      </rPr>
      <t>The "/tmp" partition is used as temporary storage by many programs. Placing "/tmp" in its own partition enables the setting of more restrictive mount options, which can help protect programs which use it.</t>
    </r>
  </si>
  <si>
    <r>
      <rPr>
        <sz val="11"/>
        <color rgb="FF000000"/>
        <rFont val="Calibri"/>
      </rPr>
      <t xml:space="preserve">Run the following command to determine if "/tmp" is on its own partition or logical volume: </t>
    </r>
    <r>
      <rPr>
        <sz val="11"/>
        <color rgb="FF000000"/>
        <rFont val="Calibri"/>
      </rPr>
      <t xml:space="preserve">
</t>
    </r>
    <r>
      <rPr>
        <sz val="11"/>
        <color rgb="FF000000"/>
        <rFont val="Calibri"/>
      </rPr>
      <t>$ mount | grep "on /tmp "</t>
    </r>
    <r>
      <rPr>
        <sz val="11"/>
        <color rgb="FF000000"/>
        <rFont val="Calibri"/>
      </rPr>
      <t xml:space="preserve">
</t>
    </r>
    <r>
      <rPr>
        <sz val="11"/>
        <color rgb="FF000000"/>
        <rFont val="Calibri"/>
      </rPr>
      <t xml:space="preserve">If "/tmp" has its own partition or volume group, a line will be returned. </t>
    </r>
    <r>
      <rPr>
        <sz val="11"/>
        <color rgb="FF000000"/>
        <rFont val="Calibri"/>
      </rPr>
      <t xml:space="preserve">
</t>
    </r>
    <r>
      <rPr>
        <sz val="11"/>
        <color rgb="FF000000"/>
        <rFont val="Calibri"/>
      </rPr>
      <t>If no line is returned, this is a finding.</t>
    </r>
  </si>
  <si>
    <t>V-208794</t>
  </si>
  <si>
    <r>
      <rPr>
        <sz val="11"/>
        <rFont val="Calibri"/>
      </rPr>
      <t>The system must use a separate file system for /var.</t>
    </r>
  </si>
  <si>
    <r>
      <rPr>
        <sz val="11"/>
        <color rgb="FF000000"/>
        <rFont val="Calibri"/>
      </rPr>
      <t>The "/var" directory is used by daemons and other system services to store frequently-changing data. Ensure that "/var" has its own partition or logical volume at installation time, or migrate it using LVM.</t>
    </r>
  </si>
  <si>
    <r>
      <rPr>
        <sz val="11"/>
        <color rgb="FF000000"/>
        <rFont val="Calibri"/>
      </rPr>
      <t>Ensuring that "/var" is mounted on its own partition enables the setting of more restrictive mount options. This helps protect system services such as daemons or other programs which use it. It is not uncommon for the "/var" directory to contain world-writable directories, installed by other software packages.</t>
    </r>
  </si>
  <si>
    <r>
      <rPr>
        <sz val="11"/>
        <color rgb="FF000000"/>
        <rFont val="Calibri"/>
      </rPr>
      <t xml:space="preserve">Run the following command to determine if "/var" is on its own partition or logical volume: </t>
    </r>
    <r>
      <rPr>
        <sz val="11"/>
        <color rgb="FF000000"/>
        <rFont val="Calibri"/>
      </rPr>
      <t xml:space="preserve">
</t>
    </r>
    <r>
      <rPr>
        <sz val="11"/>
        <color rgb="FF000000"/>
        <rFont val="Calibri"/>
      </rPr>
      <t>$ mount | grep "on /var "</t>
    </r>
    <r>
      <rPr>
        <sz val="11"/>
        <color rgb="FF000000"/>
        <rFont val="Calibri"/>
      </rPr>
      <t xml:space="preserve">
</t>
    </r>
    <r>
      <rPr>
        <sz val="11"/>
        <color rgb="FF000000"/>
        <rFont val="Calibri"/>
      </rPr>
      <t xml:space="preserve">If "/var" has its own partition or volume group, a line will be returned. </t>
    </r>
    <r>
      <rPr>
        <sz val="11"/>
        <color rgb="FF000000"/>
        <rFont val="Calibri"/>
      </rPr>
      <t xml:space="preserve">
</t>
    </r>
    <r>
      <rPr>
        <sz val="11"/>
        <color rgb="FF000000"/>
        <rFont val="Calibri"/>
      </rPr>
      <t>If no line is returned, this is a finding.</t>
    </r>
  </si>
  <si>
    <t>V-208795</t>
  </si>
  <si>
    <r>
      <rPr>
        <sz val="11"/>
        <rFont val="Calibri"/>
      </rPr>
      <t>The system must use a separate file system for /var/log.</t>
    </r>
  </si>
  <si>
    <r>
      <rPr>
        <sz val="11"/>
        <color rgb="FF000000"/>
        <rFont val="Calibri"/>
      </rPr>
      <t>System logs are stored in the "/var/log" directory. Ensure that it has its own partition or logical volume at installation time, or migrate it using LVM.</t>
    </r>
  </si>
  <si>
    <r>
      <rPr>
        <sz val="11"/>
        <color rgb="FF000000"/>
        <rFont val="Calibri"/>
      </rPr>
      <t>Placing "/var/log" in its own partition enables better separation between log files and other files in "/var/".</t>
    </r>
  </si>
  <si>
    <r>
      <rPr>
        <sz val="11"/>
        <color rgb="FF000000"/>
        <rFont val="Calibri"/>
      </rPr>
      <t xml:space="preserve">Run the following command to determine if "/var/log" is on its own partition or logical volume: </t>
    </r>
    <r>
      <rPr>
        <sz val="11"/>
        <color rgb="FF000000"/>
        <rFont val="Calibri"/>
      </rPr>
      <t xml:space="preserve">
</t>
    </r>
    <r>
      <rPr>
        <sz val="11"/>
        <color rgb="FF000000"/>
        <rFont val="Calibri"/>
      </rPr>
      <t>$ mount | grep "on /var/log "</t>
    </r>
    <r>
      <rPr>
        <sz val="11"/>
        <color rgb="FF000000"/>
        <rFont val="Calibri"/>
      </rPr>
      <t xml:space="preserve">
</t>
    </r>
    <r>
      <rPr>
        <sz val="11"/>
        <color rgb="FF000000"/>
        <rFont val="Calibri"/>
      </rPr>
      <t xml:space="preserve">If "/var/log" has its own partition or volume group, a line will be returned. </t>
    </r>
    <r>
      <rPr>
        <sz val="11"/>
        <color rgb="FF000000"/>
        <rFont val="Calibri"/>
      </rPr>
      <t xml:space="preserve">
</t>
    </r>
    <r>
      <rPr>
        <sz val="11"/>
        <color rgb="FF000000"/>
        <rFont val="Calibri"/>
      </rPr>
      <t>If no line is returned, this is a finding.</t>
    </r>
  </si>
  <si>
    <t>V-208796</t>
  </si>
  <si>
    <r>
      <rPr>
        <sz val="11"/>
        <rFont val="Calibri"/>
      </rPr>
      <t>The system must use a separate file system for user home directories.</t>
    </r>
  </si>
  <si>
    <r>
      <rPr>
        <sz val="11"/>
        <color rgb="FF000000"/>
        <rFont val="Calibri"/>
      </rPr>
      <t>If user home directories will be stored locally, create a separate partition for "/home" at installation time (or migrate it later using LVM). If "/home" will be mounted from another system such as an NFS server, then creating a separate partition is not necessary at installation time, and the mountpoint can instead be configured later.</t>
    </r>
  </si>
  <si>
    <r>
      <rPr>
        <sz val="11"/>
        <color rgb="FF000000"/>
        <rFont val="Calibri"/>
      </rPr>
      <t>Ensuring that "/home" is mounted on its own partition enables the setting of more restrictive mount options, and also helps ensure that users cannot trivially fill partitions used for log or audit data storage.</t>
    </r>
  </si>
  <si>
    <r>
      <rPr>
        <sz val="11"/>
        <color rgb="FF000000"/>
        <rFont val="Calibri"/>
      </rPr>
      <t xml:space="preserve">Run the following command to determine if "/home" is on its own partition or logical volume: </t>
    </r>
    <r>
      <rPr>
        <sz val="11"/>
        <color rgb="FF000000"/>
        <rFont val="Calibri"/>
      </rPr>
      <t xml:space="preserve">
</t>
    </r>
    <r>
      <rPr>
        <sz val="11"/>
        <color rgb="FF000000"/>
        <rFont val="Calibri"/>
      </rPr>
      <t>$ mount | grep "on /home "</t>
    </r>
    <r>
      <rPr>
        <sz val="11"/>
        <color rgb="FF000000"/>
        <rFont val="Calibri"/>
      </rPr>
      <t xml:space="preserve">
</t>
    </r>
    <r>
      <rPr>
        <sz val="11"/>
        <color rgb="FF000000"/>
        <rFont val="Calibri"/>
      </rPr>
      <t xml:space="preserve">If "/home" has its own partition or volume group, a line will be returned. </t>
    </r>
    <r>
      <rPr>
        <sz val="11"/>
        <color rgb="FF000000"/>
        <rFont val="Calibri"/>
      </rPr>
      <t xml:space="preserve">
</t>
    </r>
    <r>
      <rPr>
        <sz val="11"/>
        <color rgb="FF000000"/>
        <rFont val="Calibri"/>
      </rPr>
      <t>If no line is returned, this is a finding.</t>
    </r>
  </si>
  <si>
    <t>V-208797</t>
  </si>
  <si>
    <r>
      <rPr>
        <sz val="11"/>
        <rFont val="Calibri"/>
      </rPr>
      <t>The Red Hat Network Service (rhnsd) service must not be running, unless it is being used to query the Oracle Unbreakable Linux Network for updates and information.</t>
    </r>
  </si>
  <si>
    <r>
      <rPr>
        <sz val="11"/>
        <color rgb="FF000000"/>
        <rFont val="Calibri"/>
      </rPr>
      <t xml:space="preserve">This service automatically queries the Oracle Unbreakable Linux Network service to determine whether there are any software updates or related information.  The "rhnsd" service can be disabled with the following commands: </t>
    </r>
    <r>
      <rPr>
        <sz val="11"/>
        <color rgb="FF000000"/>
        <rFont val="Calibri"/>
      </rPr>
      <t xml:space="preserve">
</t>
    </r>
    <r>
      <rPr>
        <sz val="11"/>
        <color rgb="FF000000"/>
        <rFont val="Calibri"/>
      </rPr>
      <t># chkconfig rhnsd off</t>
    </r>
    <r>
      <rPr>
        <sz val="11"/>
        <color rgb="FF000000"/>
        <rFont val="Calibri"/>
      </rPr>
      <t xml:space="preserve">
</t>
    </r>
    <r>
      <rPr>
        <sz val="11"/>
        <color rgb="FF000000"/>
        <rFont val="Calibri"/>
      </rPr>
      <t># service rhnsd stop</t>
    </r>
  </si>
  <si>
    <r>
      <rPr>
        <sz val="11"/>
        <color rgb="FF000000"/>
        <rFont val="Calibri"/>
      </rPr>
      <t>Although systems management and patching is extremely important to system security, management by a system outside the enterprise enclave is not desirable for some environments. However, if the system needs to communicate with the Oracle Unbreakable Linux Network for updates or information, then the "rhnsd" daemon can remain on.</t>
    </r>
  </si>
  <si>
    <r>
      <rPr>
        <sz val="11"/>
        <color rgb="FF000000"/>
        <rFont val="Calibri"/>
      </rPr>
      <t>If the system needs to automatically communicate with the Oracle Unbreakable Linux Network for updates or information, then this is not applicable.</t>
    </r>
    <r>
      <rPr>
        <sz val="11"/>
        <color rgb="FF000000"/>
        <rFont val="Calibri"/>
      </rPr>
      <t xml:space="preserve">
</t>
    </r>
    <r>
      <rPr>
        <sz val="11"/>
        <color rgb="FF000000"/>
        <rFont val="Calibri"/>
      </rPr>
      <t xml:space="preserve">To check that the "rhnsd" service is disabled in system boot configuration, run the following command: </t>
    </r>
    <r>
      <rPr>
        <sz val="11"/>
        <color rgb="FF000000"/>
        <rFont val="Calibri"/>
      </rPr>
      <t xml:space="preserve">
</t>
    </r>
    <r>
      <rPr>
        <sz val="11"/>
        <color rgb="FF000000"/>
        <rFont val="Calibri"/>
      </rPr>
      <t># chkconfig "rhnsd" --list</t>
    </r>
    <r>
      <rPr>
        <sz val="11"/>
        <color rgb="FF000000"/>
        <rFont val="Calibri"/>
      </rPr>
      <t xml:space="preserve">
</t>
    </r>
    <r>
      <rPr>
        <sz val="11"/>
        <color rgb="FF000000"/>
        <rFont val="Calibri"/>
      </rPr>
      <t xml:space="preserve">Output should indicate the "rhnsd" service has either not been installed or has been disabled at all runlevels, as shown in the example below: </t>
    </r>
    <r>
      <rPr>
        <sz val="11"/>
        <color rgb="FF000000"/>
        <rFont val="Calibri"/>
      </rPr>
      <t xml:space="preserve">
</t>
    </r>
    <r>
      <rPr>
        <sz val="11"/>
        <color rgb="FF000000"/>
        <rFont val="Calibri"/>
      </rPr>
      <t># chkconfig "rhnsd" --list</t>
    </r>
    <r>
      <rPr>
        <sz val="11"/>
        <color rgb="FF000000"/>
        <rFont val="Calibri"/>
      </rPr>
      <t xml:space="preserve">
</t>
    </r>
    <r>
      <rPr>
        <sz val="11"/>
        <color rgb="FF000000"/>
        <rFont val="Calibri"/>
      </rPr>
      <t>"rhnsd" 0:off 1:off 2:off 3:off 4:off 5:off 6:off</t>
    </r>
    <r>
      <rPr>
        <sz val="11"/>
        <color rgb="FF000000"/>
        <rFont val="Calibri"/>
      </rPr>
      <t xml:space="preserve">
</t>
    </r>
    <r>
      <rPr>
        <sz val="11"/>
        <color rgb="FF000000"/>
        <rFont val="Calibri"/>
      </rPr>
      <t xml:space="preserve">Run the following command to verify "rhnsd" is disabled through current runtime configuration: </t>
    </r>
    <r>
      <rPr>
        <sz val="11"/>
        <color rgb="FF000000"/>
        <rFont val="Calibri"/>
      </rPr>
      <t xml:space="preserve">
</t>
    </r>
    <r>
      <rPr>
        <sz val="11"/>
        <color rgb="FF000000"/>
        <rFont val="Calibri"/>
      </rPr>
      <t># service rhnsd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rhnsd is stopped</t>
    </r>
    <r>
      <rPr>
        <sz val="11"/>
        <color rgb="FF000000"/>
        <rFont val="Calibri"/>
      </rPr>
      <t xml:space="preserve">
</t>
    </r>
    <r>
      <rPr>
        <sz val="11"/>
        <color rgb="FF000000"/>
        <rFont val="Calibri"/>
      </rPr>
      <t>If the service is running, this is a finding.</t>
    </r>
  </si>
  <si>
    <t>V-208798</t>
  </si>
  <si>
    <r>
      <rPr>
        <sz val="11"/>
        <rFont val="Calibri"/>
      </rPr>
      <t>System security patches and updates must be installed and up-to-date.</t>
    </r>
  </si>
  <si>
    <t>CAT II (Medium)</t>
  </si>
  <si>
    <r>
      <rPr>
        <sz val="11"/>
        <color rgb="FF000000"/>
        <rFont val="Calibri"/>
      </rPr>
      <t>If the system is joined to Oracle's Unbreakable Linux Network or an internal YUM server, run the following command to install updates</t>
    </r>
    <r>
      <rPr>
        <sz val="11"/>
        <color rgb="FF000000"/>
        <rFont val="Calibri"/>
      </rPr>
      <t xml:space="preserve">
</t>
    </r>
    <r>
      <rPr>
        <sz val="11"/>
        <color rgb="FF000000"/>
        <rFont val="Calibri"/>
      </rPr>
      <t># yum update</t>
    </r>
    <r>
      <rPr>
        <sz val="11"/>
        <color rgb="FF000000"/>
        <rFont val="Calibri"/>
      </rPr>
      <t xml:space="preserve">
</t>
    </r>
    <r>
      <rPr>
        <sz val="11"/>
        <color rgb="FF000000"/>
        <rFont val="Calibri"/>
      </rPr>
      <t>If the system is not configured to use one of these sources, updates (in the form of RPM packages) can be manually downloaded from Oracle's Unbreakable Linux Network and installed using the "rpm" command.</t>
    </r>
  </si>
  <si>
    <r>
      <rPr>
        <sz val="11"/>
        <color rgb="FF000000"/>
        <rFont val="Calibri"/>
      </rPr>
      <t>Installing software updates is a fundamental mitigation against the exploitation of publicly-known vulnerabilities.</t>
    </r>
  </si>
  <si>
    <r>
      <rPr>
        <sz val="11"/>
        <color rgb="FF000000"/>
        <rFont val="Calibri"/>
      </rPr>
      <t xml:space="preserve">If the system is joined to Oracle's Unbreakable Linux Network or an internal YUM server that provides updates, invoking the following command will indicate if updates are available.: </t>
    </r>
    <r>
      <rPr>
        <sz val="11"/>
        <color rgb="FF000000"/>
        <rFont val="Calibri"/>
      </rPr>
      <t xml:space="preserve">
</t>
    </r>
    <r>
      <rPr>
        <sz val="11"/>
        <color rgb="FF000000"/>
        <rFont val="Calibri"/>
      </rPr>
      <t># yum check-update</t>
    </r>
    <r>
      <rPr>
        <sz val="11"/>
        <color rgb="FF000000"/>
        <rFont val="Calibri"/>
      </rPr>
      <t xml:space="preserve">
</t>
    </r>
    <r>
      <rPr>
        <sz val="11"/>
        <color rgb="FF000000"/>
        <rFont val="Calibri"/>
      </rPr>
      <t xml:space="preserve">If the system is not configured to update from one of these sources, run the following command to list when each package was last updated: </t>
    </r>
    <r>
      <rPr>
        <sz val="11"/>
        <color rgb="FF000000"/>
        <rFont val="Calibri"/>
      </rPr>
      <t xml:space="preserve">
</t>
    </r>
    <r>
      <rPr>
        <sz val="11"/>
        <color rgb="FF000000"/>
        <rFont val="Calibri"/>
      </rPr>
      <t>$ rpm -qa -last</t>
    </r>
    <r>
      <rPr>
        <sz val="11"/>
        <color rgb="FF000000"/>
        <rFont val="Calibri"/>
      </rPr>
      <t xml:space="preserve">
</t>
    </r>
    <r>
      <rPr>
        <sz val="11"/>
        <color rgb="FF000000"/>
        <rFont val="Calibri"/>
      </rPr>
      <t>Compare this to (1) http://linux.oracle.com/errata/ and  (2) http://linux.oracle.com/cve/ to determine if the system is missing applicable security and bugfix updates.  If updates are not installed, this is a finding.  A ULN account is not required to obtain security updates Oracle also makes this content freely available on its Public YUM server at: http://public-yum.oracle.com/.</t>
    </r>
  </si>
  <si>
    <t>V-208799</t>
  </si>
  <si>
    <r>
      <rPr>
        <sz val="11"/>
        <rFont val="Calibri"/>
      </rPr>
      <t>The system must use a Linux Security Module at boot time.</t>
    </r>
  </si>
  <si>
    <r>
      <rPr>
        <sz val="11"/>
        <color rgb="FF000000"/>
        <rFont val="Calibri"/>
      </rPr>
      <t>SELinux can be disabled at boot time by an argument in "/boot/grub/grub.conf". Remove any instances of "selinux=0" from the kernel arguments in that file to prevent SELinux from being disabled at boot.</t>
    </r>
  </si>
  <si>
    <r>
      <rPr>
        <sz val="11"/>
        <color rgb="FF000000"/>
        <rFont val="Calibri"/>
      </rPr>
      <t>Disabling a major host protection feature, such as SELinux, at boot time prevents it from confining system services at boot time. Further, it increases the chances that it will remain off during system operation.</t>
    </r>
  </si>
  <si>
    <r>
      <rPr>
        <sz val="11"/>
        <color rgb="FF000000"/>
        <rFont val="Calibri"/>
      </rPr>
      <t>Inspect "/boot/grub/grub.conf" for any instances of "selinux=0" in the kernel boot arguments. Presence of "selinux=0" indicates that SELinux is disabled at boot time. If SELinux is disabled at boot time, this is a finding.</t>
    </r>
  </si>
  <si>
    <t>V-208800</t>
  </si>
  <si>
    <r>
      <rPr>
        <sz val="11"/>
        <rFont val="Calibri"/>
      </rPr>
      <t>A file integrity baseline must be created.</t>
    </r>
  </si>
  <si>
    <r>
      <rPr>
        <sz val="11"/>
        <color rgb="FF000000"/>
        <rFont val="Calibri"/>
      </rPr>
      <t>Run the following command to generate a new database:</t>
    </r>
    <r>
      <rPr>
        <sz val="11"/>
        <color rgb="FF000000"/>
        <rFont val="Calibri"/>
      </rPr>
      <t xml:space="preserve">
</t>
    </r>
    <r>
      <rPr>
        <sz val="11"/>
        <color rgb="FF000000"/>
        <rFont val="Calibri"/>
      </rPr>
      <t># /usr/sbin/aide --init</t>
    </r>
    <r>
      <rPr>
        <sz val="11"/>
        <color rgb="FF000000"/>
        <rFont val="Calibri"/>
      </rPr>
      <t xml:space="preserve">
</t>
    </r>
    <r>
      <rPr>
        <sz val="11"/>
        <color rgb="FF000000"/>
        <rFont val="Calibri"/>
      </rPr>
      <t>By default, the database will be written to the file "/var/lib/aide/aide.db.new.gz". Storing the database, the configuration file "/etc/aide.conf", and the binary "/usr/sbin/aide" (or hashes of these files), in a secure location (such as on read-only media) provides additional assurance about their integrity. The newly-generated database can be installed as follows:</t>
    </r>
    <r>
      <rPr>
        <sz val="11"/>
        <color rgb="FF000000"/>
        <rFont val="Calibri"/>
      </rPr>
      <t xml:space="preserve">
</t>
    </r>
    <r>
      <rPr>
        <sz val="11"/>
        <color rgb="FF000000"/>
        <rFont val="Calibri"/>
      </rPr>
      <t># cp /var/lib/aide/aide.db.new.gz /var/lib/aide/aide.db.gz</t>
    </r>
    <r>
      <rPr>
        <sz val="11"/>
        <color rgb="FF000000"/>
        <rFont val="Calibri"/>
      </rPr>
      <t xml:space="preserve">
</t>
    </r>
    <r>
      <rPr>
        <sz val="11"/>
        <color rgb="FF000000"/>
        <rFont val="Calibri"/>
      </rPr>
      <t>To initiate a manual check, run the following command:</t>
    </r>
    <r>
      <rPr>
        <sz val="11"/>
        <color rgb="FF000000"/>
        <rFont val="Calibri"/>
      </rPr>
      <t xml:space="preserve">
</t>
    </r>
    <r>
      <rPr>
        <sz val="11"/>
        <color rgb="FF000000"/>
        <rFont val="Calibri"/>
      </rPr>
      <t># /usr/sbin/aide --check</t>
    </r>
    <r>
      <rPr>
        <sz val="11"/>
        <color rgb="FF000000"/>
        <rFont val="Calibri"/>
      </rPr>
      <t xml:space="preserve">
</t>
    </r>
    <r>
      <rPr>
        <sz val="11"/>
        <color rgb="FF000000"/>
        <rFont val="Calibri"/>
      </rPr>
      <t>If this check produces any unexpected output, investigate.</t>
    </r>
  </si>
  <si>
    <r>
      <rPr>
        <sz val="11"/>
        <color rgb="FF000000"/>
        <rFont val="Calibri"/>
      </rPr>
      <t>For AIDE to be effective, an initial database of "known-good" information about files must be captured and it should be able to be verified against the installed files.</t>
    </r>
  </si>
  <si>
    <r>
      <rPr>
        <sz val="11"/>
        <color rgb="FF000000"/>
        <rFont val="Calibri"/>
      </rPr>
      <t>To find the location of the AIDE database file, run the following command:</t>
    </r>
    <r>
      <rPr>
        <sz val="11"/>
        <color rgb="FF000000"/>
        <rFont val="Calibri"/>
      </rPr>
      <t xml:space="preserve">
</t>
    </r>
    <r>
      <rPr>
        <sz val="11"/>
        <color rgb="FF000000"/>
        <rFont val="Calibri"/>
      </rPr>
      <t># grep DBDIR /etc/aide.conf</t>
    </r>
    <r>
      <rPr>
        <sz val="11"/>
        <color rgb="FF000000"/>
        <rFont val="Calibri"/>
      </rPr>
      <t xml:space="preserve">
</t>
    </r>
    <r>
      <rPr>
        <sz val="11"/>
        <color rgb="FF000000"/>
        <rFont val="Calibri"/>
      </rPr>
      <t>Using the defined values of the [DBDIR] and [database] variables, verify the existence of the AIDE database file:</t>
    </r>
    <r>
      <rPr>
        <sz val="11"/>
        <color rgb="FF000000"/>
        <rFont val="Calibri"/>
      </rPr>
      <t xml:space="preserve">
</t>
    </r>
    <r>
      <rPr>
        <sz val="11"/>
        <color rgb="FF000000"/>
        <rFont val="Calibri"/>
      </rPr>
      <t># ls -l [DBDIR]/[database_file_name]</t>
    </r>
    <r>
      <rPr>
        <sz val="11"/>
        <color rgb="FF000000"/>
        <rFont val="Calibri"/>
      </rPr>
      <t xml:space="preserve">
</t>
    </r>
    <r>
      <rPr>
        <sz val="11"/>
        <color rgb="FF000000"/>
        <rFont val="Calibri"/>
      </rPr>
      <t>If there is no database file, this is a finding.</t>
    </r>
  </si>
  <si>
    <t>V-208801</t>
  </si>
  <si>
    <r>
      <rPr>
        <sz val="11"/>
        <rFont val="Calibri"/>
      </rPr>
      <t>The system must use a Linux Security Module configured to enforce limits on system services.</t>
    </r>
  </si>
  <si>
    <r>
      <rPr>
        <sz val="11"/>
        <color rgb="FF000000"/>
        <rFont val="Calibri"/>
      </rPr>
      <t>The SELinux state should be set to "enforcing" at system boot time. In the file "/etc/selinux/config", add or correct the following line to configure the system to boot into enforcing mode:</t>
    </r>
    <r>
      <rPr>
        <sz val="11"/>
        <color rgb="FF000000"/>
        <rFont val="Calibri"/>
      </rPr>
      <t xml:space="preserve">
</t>
    </r>
    <r>
      <rPr>
        <sz val="11"/>
        <color rgb="FF000000"/>
        <rFont val="Calibri"/>
      </rPr>
      <t>SELINUX=enforcing</t>
    </r>
  </si>
  <si>
    <r>
      <rPr>
        <sz val="11"/>
        <color rgb="FF000000"/>
        <rFont val="Calibri"/>
      </rPr>
      <t>Setting the SELinux state to enforcing ensures SELinux is able to confine potentially compromised processes to the security policy, which is designed to prevent them from causing damage to the system or further elevating their privileges.</t>
    </r>
  </si>
  <si>
    <r>
      <rPr>
        <sz val="11"/>
        <color rgb="FF000000"/>
        <rFont val="Calibri"/>
      </rPr>
      <t>Check the file "/etc/selinux/config" and ensure the following line appears:</t>
    </r>
    <r>
      <rPr>
        <sz val="11"/>
        <color rgb="FF000000"/>
        <rFont val="Calibri"/>
      </rPr>
      <t xml:space="preserve">
</t>
    </r>
    <r>
      <rPr>
        <sz val="11"/>
        <color rgb="FF000000"/>
        <rFont val="Calibri"/>
      </rPr>
      <t>SELINUX=enforcing</t>
    </r>
    <r>
      <rPr>
        <sz val="11"/>
        <color rgb="FF000000"/>
        <rFont val="Calibri"/>
      </rPr>
      <t xml:space="preserve">
</t>
    </r>
    <r>
      <rPr>
        <sz val="11"/>
        <color rgb="FF000000"/>
        <rFont val="Calibri"/>
      </rPr>
      <t>If SELINUX is not set to enforcing, this is a finding.</t>
    </r>
  </si>
  <si>
    <t>V-208802</t>
  </si>
  <si>
    <r>
      <rPr>
        <sz val="11"/>
        <rFont val="Calibri"/>
      </rPr>
      <t>The system must use a Linux Security Module configured to limit the privileges of system services.</t>
    </r>
  </si>
  <si>
    <r>
      <rPr>
        <sz val="11"/>
        <color rgb="FF000000"/>
        <rFont val="Calibri"/>
      </rPr>
      <t>The SELinux "targeted" policy is appropriate for general-purpose desktops and servers, as well as systems in many other roles. To configure the system to use this policy, add or correct the following line in "/etc/selinux/config":</t>
    </r>
    <r>
      <rPr>
        <sz val="11"/>
        <color rgb="FF000000"/>
        <rFont val="Calibri"/>
      </rPr>
      <t xml:space="preserve">
</t>
    </r>
    <r>
      <rPr>
        <sz val="11"/>
        <color rgb="FF000000"/>
        <rFont val="Calibri"/>
      </rPr>
      <t>SELINUXTYPE=targeted</t>
    </r>
    <r>
      <rPr>
        <sz val="11"/>
        <color rgb="FF000000"/>
        <rFont val="Calibri"/>
      </rPr>
      <t xml:space="preserve">
</t>
    </r>
    <r>
      <rPr>
        <sz val="11"/>
        <color rgb="FF000000"/>
        <rFont val="Calibri"/>
      </rPr>
      <t>Other policies, such as "mls", provide additional security labeling and greater confinement but are not compatible with many general-purpose use cases.</t>
    </r>
  </si>
  <si>
    <r>
      <rPr>
        <sz val="11"/>
        <color rgb="FF000000"/>
        <rFont val="Calibri"/>
      </rPr>
      <t>Setting the SELinux policy to "targeted" or a more specialized policy ensures the system will confine processes that are likely to be targeted for exploitation, such as network or system services.</t>
    </r>
  </si>
  <si>
    <r>
      <rPr>
        <sz val="11"/>
        <color rgb="FF000000"/>
        <rFont val="Calibri"/>
      </rPr>
      <t>Check the file "/etc/selinux/config" and ensure the following line appears:</t>
    </r>
    <r>
      <rPr>
        <sz val="11"/>
        <color rgb="FF000000"/>
        <rFont val="Calibri"/>
      </rPr>
      <t xml:space="preserve">
</t>
    </r>
    <r>
      <rPr>
        <sz val="11"/>
        <color rgb="FF000000"/>
        <rFont val="Calibri"/>
      </rPr>
      <t>SELINUXTYPE=targeted</t>
    </r>
    <r>
      <rPr>
        <sz val="11"/>
        <color rgb="FF000000"/>
        <rFont val="Calibri"/>
      </rPr>
      <t xml:space="preserve">
</t>
    </r>
    <r>
      <rPr>
        <sz val="11"/>
        <color rgb="FF000000"/>
        <rFont val="Calibri"/>
      </rPr>
      <t>If it does not, this is a finding.</t>
    </r>
  </si>
  <si>
    <t>V-208803</t>
  </si>
  <si>
    <r>
      <rPr>
        <sz val="11"/>
        <rFont val="Calibri"/>
      </rPr>
      <t>All device files must be monitored by the system Linux Security Module.</t>
    </r>
  </si>
  <si>
    <r>
      <rPr>
        <sz val="11"/>
        <color rgb="FF000000"/>
        <rFont val="Calibri"/>
      </rPr>
      <t>Device files, which are used for communication with important system resources, should be labeled with proper SELinux types. If any device files carry the SELinux type "unlabeled_t", investigate the cause and correct the file's context.</t>
    </r>
  </si>
  <si>
    <r>
      <rPr>
        <sz val="11"/>
        <color rgb="FF000000"/>
        <rFont val="Calibri"/>
      </rPr>
      <t>If a device file carries the SELinux type "unlabeled_t", then SELinux cannot properly restrict access to the device file.</t>
    </r>
  </si>
  <si>
    <r>
      <rPr>
        <sz val="11"/>
        <color rgb="FF000000"/>
        <rFont val="Calibri"/>
      </rPr>
      <t>To check for unlabeled device files, run the following command:</t>
    </r>
    <r>
      <rPr>
        <sz val="11"/>
        <color rgb="FF000000"/>
        <rFont val="Calibri"/>
      </rPr>
      <t xml:space="preserve">
</t>
    </r>
    <r>
      <rPr>
        <sz val="11"/>
        <color rgb="FF000000"/>
        <rFont val="Calibri"/>
      </rPr>
      <t># ls -RZ /dev | grep unlabeled_t</t>
    </r>
    <r>
      <rPr>
        <sz val="11"/>
        <color rgb="FF000000"/>
        <rFont val="Calibri"/>
      </rPr>
      <t xml:space="preserve">
</t>
    </r>
    <r>
      <rPr>
        <sz val="11"/>
        <color rgb="FF000000"/>
        <rFont val="Calibri"/>
      </rPr>
      <t>It should produce no output in a well-configured system.</t>
    </r>
    <r>
      <rPr>
        <sz val="11"/>
        <color rgb="FF000000"/>
        <rFont val="Calibri"/>
      </rPr>
      <t xml:space="preserve">
</t>
    </r>
    <r>
      <rPr>
        <sz val="11"/>
        <color rgb="FF000000"/>
        <rFont val="Calibri"/>
      </rPr>
      <t>If there is output, this is a finding.</t>
    </r>
  </si>
  <si>
    <t>V-208804</t>
  </si>
  <si>
    <r>
      <rPr>
        <sz val="11"/>
        <rFont val="Calibri"/>
      </rPr>
      <t>The system must prevent the root account from logging in from virtual consoles.</t>
    </r>
  </si>
  <si>
    <r>
      <rPr>
        <sz val="11"/>
        <color rgb="FF000000"/>
        <rFont val="Calibri"/>
      </rPr>
      <t xml:space="preserve">To restrict root logins through the (deprecated) virtual console devices, ensure lines of this form do not appear in "/etc/securetty": </t>
    </r>
    <r>
      <rPr>
        <sz val="11"/>
        <color rgb="FF000000"/>
        <rFont val="Calibri"/>
      </rPr>
      <t xml:space="preserve">
</t>
    </r>
    <r>
      <rPr>
        <sz val="11"/>
        <color rgb="FF000000"/>
        <rFont val="Calibri"/>
      </rPr>
      <t>vc/1</t>
    </r>
    <r>
      <rPr>
        <sz val="11"/>
        <color rgb="FF000000"/>
        <rFont val="Calibri"/>
      </rPr>
      <t xml:space="preserve">
</t>
    </r>
    <r>
      <rPr>
        <sz val="11"/>
        <color rgb="FF000000"/>
        <rFont val="Calibri"/>
      </rPr>
      <t>vc/2</t>
    </r>
    <r>
      <rPr>
        <sz val="11"/>
        <color rgb="FF000000"/>
        <rFont val="Calibri"/>
      </rPr>
      <t xml:space="preserve">
</t>
    </r>
    <r>
      <rPr>
        <sz val="11"/>
        <color rgb="FF000000"/>
        <rFont val="Calibri"/>
      </rPr>
      <t>vc/3</t>
    </r>
    <r>
      <rPr>
        <sz val="11"/>
        <color rgb="FF000000"/>
        <rFont val="Calibri"/>
      </rPr>
      <t xml:space="preserve">
</t>
    </r>
    <r>
      <rPr>
        <sz val="11"/>
        <color rgb="FF000000"/>
        <rFont val="Calibri"/>
      </rPr>
      <t>vc/4</t>
    </r>
    <r>
      <rPr>
        <sz val="11"/>
        <color rgb="FF000000"/>
        <rFont val="Calibri"/>
      </rPr>
      <t xml:space="preserve">
</t>
    </r>
    <r>
      <rPr>
        <sz val="11"/>
        <color rgb="FF000000"/>
        <rFont val="Calibri"/>
      </rPr>
      <t>Note:  Virtual console entries are not limited to those listed above.  Any lines starting with "vc/" followed by numerals should be removed.</t>
    </r>
  </si>
  <si>
    <r>
      <rPr>
        <sz val="11"/>
        <color rgb="FF000000"/>
        <rFont val="Calibri"/>
      </rPr>
      <t>Preventing direct root login to virtual console devices helps ensure accountability for actions taken on the system using the root account.</t>
    </r>
  </si>
  <si>
    <r>
      <rPr>
        <sz val="11"/>
        <color rgb="FF000000"/>
        <rFont val="Calibri"/>
      </rPr>
      <t xml:space="preserve">To check for virtual console entries which permit root login, run the following command: </t>
    </r>
    <r>
      <rPr>
        <sz val="11"/>
        <color rgb="FF000000"/>
        <rFont val="Calibri"/>
      </rPr>
      <t xml:space="preserve">
</t>
    </r>
    <r>
      <rPr>
        <sz val="11"/>
        <color rgb="FF000000"/>
        <rFont val="Calibri"/>
      </rPr>
      <t># grep '^vc/[0-9]' /etc/securetty</t>
    </r>
    <r>
      <rPr>
        <sz val="11"/>
        <color rgb="FF000000"/>
        <rFont val="Calibri"/>
      </rPr>
      <t xml:space="preserve">
</t>
    </r>
    <r>
      <rPr>
        <sz val="11"/>
        <color rgb="FF000000"/>
        <rFont val="Calibri"/>
      </rPr>
      <t xml:space="preserve">If any output is returned, then root logins over virtual console devices is permitted. </t>
    </r>
    <r>
      <rPr>
        <sz val="11"/>
        <color rgb="FF000000"/>
        <rFont val="Calibri"/>
      </rPr>
      <t xml:space="preserve">
</t>
    </r>
    <r>
      <rPr>
        <sz val="11"/>
        <color rgb="FF000000"/>
        <rFont val="Calibri"/>
      </rPr>
      <t>If root login over virtual console devices is permitted, this is a finding.</t>
    </r>
  </si>
  <si>
    <t>V-208805</t>
  </si>
  <si>
    <r>
      <rPr>
        <sz val="11"/>
        <rFont val="Calibri"/>
      </rPr>
      <t>The system must prevent the root account from logging in from serial consoles.</t>
    </r>
  </si>
  <si>
    <r>
      <rPr>
        <sz val="11"/>
        <color rgb="FF000000"/>
        <rFont val="Calibri"/>
      </rPr>
      <t xml:space="preserve">To restrict root logins on serial ports, ensure lines of this form do not appear in "/etc/securetty": </t>
    </r>
    <r>
      <rPr>
        <sz val="11"/>
        <color rgb="FF000000"/>
        <rFont val="Calibri"/>
      </rPr>
      <t xml:space="preserve">
</t>
    </r>
    <r>
      <rPr>
        <sz val="11"/>
        <color rgb="FF000000"/>
        <rFont val="Calibri"/>
      </rPr>
      <t>ttyS0</t>
    </r>
    <r>
      <rPr>
        <sz val="11"/>
        <color rgb="FF000000"/>
        <rFont val="Calibri"/>
      </rPr>
      <t xml:space="preserve">
</t>
    </r>
    <r>
      <rPr>
        <sz val="11"/>
        <color rgb="FF000000"/>
        <rFont val="Calibri"/>
      </rPr>
      <t>ttyS1</t>
    </r>
    <r>
      <rPr>
        <sz val="11"/>
        <color rgb="FF000000"/>
        <rFont val="Calibri"/>
      </rPr>
      <t xml:space="preserve">
</t>
    </r>
    <r>
      <rPr>
        <sz val="11"/>
        <color rgb="FF000000"/>
        <rFont val="Calibri"/>
      </rPr>
      <t>Note:  Serial port entries are not limited to those listed above.  Any lines starting with "ttyS" followed by numerals should be removed.</t>
    </r>
  </si>
  <si>
    <r>
      <rPr>
        <sz val="11"/>
        <color rgb="FF000000"/>
        <rFont val="Calibri"/>
      </rPr>
      <t>Preventing direct root login to serial port interfaces helps ensure accountability for actions taken on the systems using the root account.</t>
    </r>
  </si>
  <si>
    <r>
      <rPr>
        <sz val="11"/>
        <color rgb="FF000000"/>
        <rFont val="Calibri"/>
      </rPr>
      <t xml:space="preserve">To check for serial port entries which permit root login, run the following command: </t>
    </r>
    <r>
      <rPr>
        <sz val="11"/>
        <color rgb="FF000000"/>
        <rFont val="Calibri"/>
      </rPr>
      <t xml:space="preserve">
</t>
    </r>
    <r>
      <rPr>
        <sz val="11"/>
        <color rgb="FF000000"/>
        <rFont val="Calibri"/>
      </rPr>
      <t># grep '^ttyS[0-9]' /etc/securetty</t>
    </r>
    <r>
      <rPr>
        <sz val="11"/>
        <color rgb="FF000000"/>
        <rFont val="Calibri"/>
      </rPr>
      <t xml:space="preserve">
</t>
    </r>
    <r>
      <rPr>
        <sz val="11"/>
        <color rgb="FF000000"/>
        <rFont val="Calibri"/>
      </rPr>
      <t xml:space="preserve">If any output is returned, then root login over serial ports is permitted. </t>
    </r>
    <r>
      <rPr>
        <sz val="11"/>
        <color rgb="FF000000"/>
        <rFont val="Calibri"/>
      </rPr>
      <t xml:space="preserve">
</t>
    </r>
    <r>
      <rPr>
        <sz val="11"/>
        <color rgb="FF000000"/>
        <rFont val="Calibri"/>
      </rPr>
      <t>If root login over serial ports is permitted, this is a finding.</t>
    </r>
  </si>
  <si>
    <t>V-208806</t>
  </si>
  <si>
    <r>
      <rPr>
        <sz val="11"/>
        <rFont val="Calibri"/>
      </rPr>
      <t>Default operating system accounts, other than root, must be locked.</t>
    </r>
  </si>
  <si>
    <r>
      <rPr>
        <sz val="11"/>
        <color rgb="FF000000"/>
        <rFont val="Calibri"/>
      </rPr>
      <t xml:space="preserve">Some accounts are not associated with a human user of the system, and exist to perform some administrative function. An attacker should not be able to log into these accounts. </t>
    </r>
    <r>
      <rPr>
        <sz val="11"/>
        <color rgb="FF000000"/>
        <rFont val="Calibri"/>
      </rPr>
      <t xml:space="preserve">
</t>
    </r>
    <r>
      <rPr>
        <sz val="11"/>
        <color rgb="FF000000"/>
        <rFont val="Calibri"/>
      </rPr>
      <t xml:space="preserve">Disable logon access to these accounts with the command: </t>
    </r>
    <r>
      <rPr>
        <sz val="11"/>
        <color rgb="FF000000"/>
        <rFont val="Calibri"/>
      </rPr>
      <t xml:space="preserve">
</t>
    </r>
    <r>
      <rPr>
        <sz val="11"/>
        <color rgb="FF000000"/>
        <rFont val="Calibri"/>
      </rPr>
      <t># passwd -l [SYSACCT]</t>
    </r>
  </si>
  <si>
    <r>
      <rPr>
        <sz val="11"/>
        <color rgb="FF000000"/>
        <rFont val="Calibri"/>
      </rPr>
      <t>Disabling authentication for default system accounts makes it more difficult for attackers to make use of them to compromise a system.</t>
    </r>
  </si>
  <si>
    <r>
      <rPr>
        <sz val="11"/>
        <color rgb="FF000000"/>
        <rFont val="Calibri"/>
      </rPr>
      <t>To obtain a listing of all users and the contents of their shadow password field, run the command:</t>
    </r>
    <r>
      <rPr>
        <sz val="11"/>
        <color rgb="FF000000"/>
        <rFont val="Calibri"/>
      </rPr>
      <t xml:space="preserve">
</t>
    </r>
    <r>
      <rPr>
        <sz val="11"/>
        <color rgb="FF000000"/>
        <rFont val="Calibri"/>
      </rPr>
      <t>$ awk -F: '$1 !~ /^root$/ &amp;&amp; $2 !~ /^[!*]/ {print $1 ":" $2}' /etc/shadow</t>
    </r>
    <r>
      <rPr>
        <sz val="11"/>
        <color rgb="FF000000"/>
        <rFont val="Calibri"/>
      </rPr>
      <t xml:space="preserve">
</t>
    </r>
    <r>
      <rPr>
        <sz val="11"/>
        <color rgb="FF000000"/>
        <rFont val="Calibri"/>
      </rPr>
      <t>Identify the operating system accounts from this listing. These will primarily be the accounts with UID numbers less than 500, other than root. If any default operating system account (other than root) has a valid password hash, this is a finding.</t>
    </r>
  </si>
  <si>
    <t>V-208807</t>
  </si>
  <si>
    <r>
      <rPr>
        <sz val="11"/>
        <rFont val="Calibri"/>
      </rPr>
      <t>The system must not allow accounts configured with blank or null passwords.</t>
    </r>
  </si>
  <si>
    <t>CAT I (High)</t>
  </si>
  <si>
    <r>
      <rPr>
        <sz val="11"/>
        <color rgb="FF000000"/>
        <rFont val="Calibri"/>
      </rPr>
      <t>If an account is configured for password authentication but does not have an assigned password, it may be possible to log on to the account without authentication.</t>
    </r>
    <r>
      <rPr>
        <sz val="11"/>
        <color rgb="FF000000"/>
        <rFont val="Calibri"/>
      </rPr>
      <t xml:space="preserve">
</t>
    </r>
    <r>
      <rPr>
        <sz val="11"/>
        <color rgb="FF000000"/>
        <rFont val="Calibri"/>
      </rPr>
      <t>Remove any instances of the "nullok" option in "/etc/pam.d/system-auth" and "/etc/pam.d/password-auth" to prevent logons with empty passwords.</t>
    </r>
  </si>
  <si>
    <r>
      <rPr>
        <sz val="11"/>
        <color rgb="FF000000"/>
        <rFont val="Calibri"/>
      </rPr>
      <t>If an account has an empty password, anyone could log in and run commands with the privileges of that account. Accounts with empty passwords should never be used in operational environments.</t>
    </r>
  </si>
  <si>
    <r>
      <rPr>
        <sz val="11"/>
        <color rgb="FF000000"/>
        <rFont val="Calibri"/>
      </rPr>
      <t>To verify that null passwords cannot be used, run the following command:</t>
    </r>
    <r>
      <rPr>
        <sz val="11"/>
        <color rgb="FF000000"/>
        <rFont val="Calibri"/>
      </rPr>
      <t xml:space="preserve">
</t>
    </r>
    <r>
      <rPr>
        <sz val="11"/>
        <color rgb="FF000000"/>
        <rFont val="Calibri"/>
      </rPr>
      <t># grep nullok /etc/pam.d/system-auth /etc/pam.d/password-auth</t>
    </r>
    <r>
      <rPr>
        <sz val="11"/>
        <color rgb="FF000000"/>
        <rFont val="Calibri"/>
      </rPr>
      <t xml:space="preserve">
</t>
    </r>
    <r>
      <rPr>
        <sz val="11"/>
        <color rgb="FF000000"/>
        <rFont val="Calibri"/>
      </rPr>
      <t>If this produces any output, it may be possible to log on to accounts with empty passwords.</t>
    </r>
    <r>
      <rPr>
        <sz val="11"/>
        <color rgb="FF000000"/>
        <rFont val="Calibri"/>
      </rPr>
      <t xml:space="preserve">
</t>
    </r>
    <r>
      <rPr>
        <sz val="11"/>
        <color rgb="FF000000"/>
        <rFont val="Calibri"/>
      </rPr>
      <t>If null passwords can be used, this is a finding.</t>
    </r>
  </si>
  <si>
    <t>V-208808</t>
  </si>
  <si>
    <r>
      <rPr>
        <sz val="11"/>
        <rFont val="Calibri"/>
      </rPr>
      <t>The /etc/passwd file must not contain password hashes.</t>
    </r>
  </si>
  <si>
    <r>
      <rPr>
        <sz val="11"/>
        <color rgb="FF000000"/>
        <rFont val="Calibri"/>
      </rPr>
      <t>If any password hashes are stored in "/etc/passwd" (in the second field, instead of an "x"), the cause of this misconfiguration should be investigated. The account should have its password reset and the hash should be properly stored, or the account should be deleted entirely.</t>
    </r>
  </si>
  <si>
    <r>
      <rPr>
        <sz val="11"/>
        <color rgb="FF000000"/>
        <rFont val="Calibri"/>
      </rPr>
      <t>The hashes for all user account passwords should be stored in the file "/etc/shadow" and never in "/etc/passwd", which is readable by all users.</t>
    </r>
  </si>
  <si>
    <r>
      <rPr>
        <sz val="11"/>
        <color rgb="FF000000"/>
        <rFont val="Calibri"/>
      </rPr>
      <t xml:space="preserve">To check that no password hashes are stored in "/etc/passwd", run the following command: </t>
    </r>
    <r>
      <rPr>
        <sz val="11"/>
        <color rgb="FF000000"/>
        <rFont val="Calibri"/>
      </rPr>
      <t xml:space="preserve">
</t>
    </r>
    <r>
      <rPr>
        <sz val="11"/>
        <color rgb="FF000000"/>
        <rFont val="Calibri"/>
      </rPr>
      <t># awk -F: '($2 != "x") {print}' /etc/passwd</t>
    </r>
    <r>
      <rPr>
        <sz val="11"/>
        <color rgb="FF000000"/>
        <rFont val="Calibri"/>
      </rPr>
      <t xml:space="preserve">
</t>
    </r>
    <r>
      <rPr>
        <sz val="11"/>
        <color rgb="FF000000"/>
        <rFont val="Calibri"/>
      </rPr>
      <t xml:space="preserve">If it produces any output, then a password hash is stored in "/etc/passwd". </t>
    </r>
    <r>
      <rPr>
        <sz val="11"/>
        <color rgb="FF000000"/>
        <rFont val="Calibri"/>
      </rPr>
      <t xml:space="preserve">
</t>
    </r>
    <r>
      <rPr>
        <sz val="11"/>
        <color rgb="FF000000"/>
        <rFont val="Calibri"/>
      </rPr>
      <t>If any stored hashes are found in /etc/passwd, this is a finding.</t>
    </r>
  </si>
  <si>
    <t>V-208809</t>
  </si>
  <si>
    <r>
      <rPr>
        <sz val="11"/>
        <rFont val="Calibri"/>
      </rPr>
      <t>The root account must be the only account having a UID of 0.</t>
    </r>
  </si>
  <si>
    <r>
      <rPr>
        <sz val="11"/>
        <color rgb="FF000000"/>
        <rFont val="Calibri"/>
      </rPr>
      <t>If any account other than root has a UID of 0, this misconfiguration should be investigated and the accounts other than root should be removed or have their UID changed.</t>
    </r>
  </si>
  <si>
    <r>
      <rPr>
        <sz val="11"/>
        <color rgb="FF000000"/>
        <rFont val="Calibri"/>
      </rPr>
      <t>An account has root authority if it has a UID of 0. Multiple accounts with a UID of 0 afford more opportunity for potential intruders to guess a password for a privileged account. Proper configuration of sudo is recommended to afford multiple system administrators access to root privileges in an accountable manner.</t>
    </r>
  </si>
  <si>
    <r>
      <rPr>
        <sz val="11"/>
        <color rgb="FF000000"/>
        <rFont val="Calibri"/>
      </rPr>
      <t xml:space="preserve">To list all password file entries for accounts with UID 0, run the following command: </t>
    </r>
    <r>
      <rPr>
        <sz val="11"/>
        <color rgb="FF000000"/>
        <rFont val="Calibri"/>
      </rPr>
      <t xml:space="preserve">
</t>
    </r>
    <r>
      <rPr>
        <sz val="11"/>
        <color rgb="FF000000"/>
        <rFont val="Calibri"/>
      </rPr>
      <t># awk -F: '($3 == 0) {print}' /etc/passwd</t>
    </r>
    <r>
      <rPr>
        <sz val="11"/>
        <color rgb="FF000000"/>
        <rFont val="Calibri"/>
      </rPr>
      <t xml:space="preserve">
</t>
    </r>
    <r>
      <rPr>
        <sz val="11"/>
        <color rgb="FF000000"/>
        <rFont val="Calibri"/>
      </rPr>
      <t xml:space="preserve">This should print only one line, for the user root. </t>
    </r>
    <r>
      <rPr>
        <sz val="11"/>
        <color rgb="FF000000"/>
        <rFont val="Calibri"/>
      </rPr>
      <t xml:space="preserve">
</t>
    </r>
    <r>
      <rPr>
        <sz val="11"/>
        <color rgb="FF000000"/>
        <rFont val="Calibri"/>
      </rPr>
      <t>If any account other than root has a UID of 0, this is a finding.</t>
    </r>
  </si>
  <si>
    <t>V-208810</t>
  </si>
  <si>
    <r>
      <rPr>
        <sz val="11"/>
        <rFont val="Calibri"/>
      </rPr>
      <t>The /etc/shadow file must be owned by root.</t>
    </r>
  </si>
  <si>
    <r>
      <rPr>
        <sz val="11"/>
        <color rgb="FF000000"/>
        <rFont val="Calibri"/>
      </rPr>
      <t xml:space="preserve">To properly set the owner of "/etc/shadow", run the command: </t>
    </r>
    <r>
      <rPr>
        <sz val="11"/>
        <color rgb="FF000000"/>
        <rFont val="Calibri"/>
      </rPr>
      <t xml:space="preserve">
</t>
    </r>
    <r>
      <rPr>
        <sz val="11"/>
        <color rgb="FF000000"/>
        <rFont val="Calibri"/>
      </rPr>
      <t># chown root /etc/shadow</t>
    </r>
  </si>
  <si>
    <r>
      <rPr>
        <sz val="11"/>
        <color rgb="FF000000"/>
        <rFont val="Calibri"/>
      </rPr>
      <t>The "/etc/shadow" file contains the list of local system accounts and stores password hashes. Protection of this file is critical for system security. Failure to give ownership of this file to root provides the designated owner with access to sensitive information which could weaken the system security posture.</t>
    </r>
  </si>
  <si>
    <r>
      <rPr>
        <sz val="11"/>
        <color rgb="FF000000"/>
        <rFont val="Calibri"/>
      </rPr>
      <t xml:space="preserve">To check the ownership of "/etc/shadow", run the command: </t>
    </r>
    <r>
      <rPr>
        <sz val="11"/>
        <color rgb="FF000000"/>
        <rFont val="Calibri"/>
      </rPr>
      <t xml:space="preserve">
</t>
    </r>
    <r>
      <rPr>
        <sz val="11"/>
        <color rgb="FF000000"/>
        <rFont val="Calibri"/>
      </rPr>
      <t>$ ls -l /etc/shadow</t>
    </r>
    <r>
      <rPr>
        <sz val="11"/>
        <color rgb="FF000000"/>
        <rFont val="Calibri"/>
      </rPr>
      <t xml:space="preserve">
</t>
    </r>
    <r>
      <rPr>
        <sz val="11"/>
        <color rgb="FF000000"/>
        <rFont val="Calibri"/>
      </rPr>
      <t xml:space="preserve">If properly configured, the output should indicate the following owner: "root" </t>
    </r>
    <r>
      <rPr>
        <sz val="11"/>
        <color rgb="FF000000"/>
        <rFont val="Calibri"/>
      </rPr>
      <t xml:space="preserve">
</t>
    </r>
    <r>
      <rPr>
        <sz val="11"/>
        <color rgb="FF000000"/>
        <rFont val="Calibri"/>
      </rPr>
      <t>If it does not, this is a finding.</t>
    </r>
  </si>
  <si>
    <t>V-208811</t>
  </si>
  <si>
    <r>
      <rPr>
        <sz val="11"/>
        <rFont val="Calibri"/>
      </rPr>
      <t>The /etc/shadow file must be group-owned by root.</t>
    </r>
  </si>
  <si>
    <r>
      <rPr>
        <sz val="11"/>
        <color rgb="FF000000"/>
        <rFont val="Calibri"/>
      </rPr>
      <t xml:space="preserve">To properly set the group owner of "/etc/shadow", run the command: </t>
    </r>
    <r>
      <rPr>
        <sz val="11"/>
        <color rgb="FF000000"/>
        <rFont val="Calibri"/>
      </rPr>
      <t xml:space="preserve">
</t>
    </r>
    <r>
      <rPr>
        <sz val="11"/>
        <color rgb="FF000000"/>
        <rFont val="Calibri"/>
      </rPr>
      <t># chgrp root /etc/shadow</t>
    </r>
  </si>
  <si>
    <r>
      <rPr>
        <sz val="11"/>
        <color rgb="FF000000"/>
        <rFont val="Calibri"/>
      </rPr>
      <t>The "/etc/shadow" file stores password hashes. Protection of this file is critical for system security.</t>
    </r>
  </si>
  <si>
    <r>
      <rPr>
        <sz val="11"/>
        <color rgb="FF000000"/>
        <rFont val="Calibri"/>
      </rPr>
      <t xml:space="preserve">To check the group ownership of "/etc/shadow", run the command: </t>
    </r>
    <r>
      <rPr>
        <sz val="11"/>
        <color rgb="FF000000"/>
        <rFont val="Calibri"/>
      </rPr>
      <t xml:space="preserve">
</t>
    </r>
    <r>
      <rPr>
        <sz val="11"/>
        <color rgb="FF000000"/>
        <rFont val="Calibri"/>
      </rPr>
      <t>$ ls -l /etc/shadow</t>
    </r>
    <r>
      <rPr>
        <sz val="11"/>
        <color rgb="FF000000"/>
        <rFont val="Calibri"/>
      </rPr>
      <t xml:space="preserve">
</t>
    </r>
    <r>
      <rPr>
        <sz val="11"/>
        <color rgb="FF000000"/>
        <rFont val="Calibri"/>
      </rPr>
      <t xml:space="preserve">If properly configured, the output should indicate the following group-owner. "root" </t>
    </r>
    <r>
      <rPr>
        <sz val="11"/>
        <color rgb="FF000000"/>
        <rFont val="Calibri"/>
      </rPr>
      <t xml:space="preserve">
</t>
    </r>
    <r>
      <rPr>
        <sz val="11"/>
        <color rgb="FF000000"/>
        <rFont val="Calibri"/>
      </rPr>
      <t>If it does not, this is a finding.</t>
    </r>
  </si>
  <si>
    <t>V-208812</t>
  </si>
  <si>
    <r>
      <rPr>
        <sz val="11"/>
        <rFont val="Calibri"/>
      </rPr>
      <t>The /etc/shadow file must have mode 0000.</t>
    </r>
  </si>
  <si>
    <r>
      <rPr>
        <sz val="11"/>
        <color rgb="FF000000"/>
        <rFont val="Calibri"/>
      </rPr>
      <t xml:space="preserve">To properly set the permissions of "/etc/shadow", run the command: </t>
    </r>
    <r>
      <rPr>
        <sz val="11"/>
        <color rgb="FF000000"/>
        <rFont val="Calibri"/>
      </rPr>
      <t xml:space="preserve">
</t>
    </r>
    <r>
      <rPr>
        <sz val="11"/>
        <color rgb="FF000000"/>
        <rFont val="Calibri"/>
      </rPr>
      <t># chmod 0000 /etc/shadow</t>
    </r>
  </si>
  <si>
    <r>
      <rPr>
        <sz val="11"/>
        <color rgb="FF000000"/>
        <rFont val="Calibri"/>
      </rPr>
      <t xml:space="preserve">To check the permissions of "/etc/shadow", run the command: </t>
    </r>
    <r>
      <rPr>
        <sz val="11"/>
        <color rgb="FF000000"/>
        <rFont val="Calibri"/>
      </rPr>
      <t xml:space="preserve">
</t>
    </r>
    <r>
      <rPr>
        <sz val="11"/>
        <color rgb="FF000000"/>
        <rFont val="Calibri"/>
      </rPr>
      <t>$ ls -l /etc/shadow</t>
    </r>
    <r>
      <rPr>
        <sz val="11"/>
        <color rgb="FF000000"/>
        <rFont val="Calibri"/>
      </rPr>
      <t xml:space="preserve">
</t>
    </r>
    <r>
      <rPr>
        <sz val="11"/>
        <color rgb="FF000000"/>
        <rFont val="Calibri"/>
      </rPr>
      <t xml:space="preserve">If properly configured, the output should indicate the following permissions: "----------" </t>
    </r>
    <r>
      <rPr>
        <sz val="11"/>
        <color rgb="FF000000"/>
        <rFont val="Calibri"/>
      </rPr>
      <t xml:space="preserve">
</t>
    </r>
    <r>
      <rPr>
        <sz val="11"/>
        <color rgb="FF000000"/>
        <rFont val="Calibri"/>
      </rPr>
      <t>If it does not, this is a finding.</t>
    </r>
  </si>
  <si>
    <t>V-208813</t>
  </si>
  <si>
    <r>
      <rPr>
        <sz val="11"/>
        <rFont val="Calibri"/>
      </rPr>
      <t>The /etc/gshadow file must be owned by root.</t>
    </r>
  </si>
  <si>
    <r>
      <rPr>
        <sz val="11"/>
        <color rgb="FF000000"/>
        <rFont val="Calibri"/>
      </rPr>
      <t xml:space="preserve">To properly set the owner of "/etc/gshadow", run the command: </t>
    </r>
    <r>
      <rPr>
        <sz val="11"/>
        <color rgb="FF000000"/>
        <rFont val="Calibri"/>
      </rPr>
      <t xml:space="preserve">
</t>
    </r>
    <r>
      <rPr>
        <sz val="11"/>
        <color rgb="FF000000"/>
        <rFont val="Calibri"/>
      </rPr>
      <t># chown root /etc/gshadow</t>
    </r>
  </si>
  <si>
    <r>
      <rPr>
        <sz val="11"/>
        <color rgb="FF000000"/>
        <rFont val="Calibri"/>
      </rPr>
      <t>The "/etc/gshadow" file contains group password hashes. Protection of this file is critical for system security.</t>
    </r>
  </si>
  <si>
    <r>
      <rPr>
        <sz val="11"/>
        <color rgb="FF000000"/>
        <rFont val="Calibri"/>
      </rPr>
      <t xml:space="preserve">To check the ownership of "/etc/gshadow", run the command: </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 xml:space="preserve">If properly configured, the output should indicate the following owner: "root" </t>
    </r>
    <r>
      <rPr>
        <sz val="11"/>
        <color rgb="FF000000"/>
        <rFont val="Calibri"/>
      </rPr>
      <t xml:space="preserve">
</t>
    </r>
    <r>
      <rPr>
        <sz val="11"/>
        <color rgb="FF000000"/>
        <rFont val="Calibri"/>
      </rPr>
      <t>If it does not, this is a finding.</t>
    </r>
  </si>
  <si>
    <t>V-208814</t>
  </si>
  <si>
    <r>
      <rPr>
        <sz val="11"/>
        <rFont val="Calibri"/>
      </rPr>
      <t>The /etc/gshadow file must be group-owned by root.</t>
    </r>
  </si>
  <si>
    <r>
      <rPr>
        <sz val="11"/>
        <color rgb="FF000000"/>
        <rFont val="Calibri"/>
      </rPr>
      <t xml:space="preserve">To properly set the group owner of "/etc/gshadow", run the command: </t>
    </r>
    <r>
      <rPr>
        <sz val="11"/>
        <color rgb="FF000000"/>
        <rFont val="Calibri"/>
      </rPr>
      <t xml:space="preserve">
</t>
    </r>
    <r>
      <rPr>
        <sz val="11"/>
        <color rgb="FF000000"/>
        <rFont val="Calibri"/>
      </rPr>
      <t># chgrp root /etc/gshadow</t>
    </r>
  </si>
  <si>
    <r>
      <rPr>
        <sz val="11"/>
        <color rgb="FF000000"/>
        <rFont val="Calibri"/>
      </rPr>
      <t xml:space="preserve">To check the group ownership of "/etc/gshadow", run the command: </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 xml:space="preserve">If properly configured, the output should indicate the following group-owner. "root" </t>
    </r>
    <r>
      <rPr>
        <sz val="11"/>
        <color rgb="FF000000"/>
        <rFont val="Calibri"/>
      </rPr>
      <t xml:space="preserve">
</t>
    </r>
    <r>
      <rPr>
        <sz val="11"/>
        <color rgb="FF000000"/>
        <rFont val="Calibri"/>
      </rPr>
      <t>If it does not, this is a finding.</t>
    </r>
  </si>
  <si>
    <t>V-208815</t>
  </si>
  <si>
    <r>
      <rPr>
        <sz val="11"/>
        <rFont val="Calibri"/>
      </rPr>
      <t>The /etc/gshadow file must have mode 0000.</t>
    </r>
  </si>
  <si>
    <r>
      <rPr>
        <sz val="11"/>
        <color rgb="FF000000"/>
        <rFont val="Calibri"/>
      </rPr>
      <t xml:space="preserve">To properly set the permissions of "/etc/gshadow", run the command: </t>
    </r>
    <r>
      <rPr>
        <sz val="11"/>
        <color rgb="FF000000"/>
        <rFont val="Calibri"/>
      </rPr>
      <t xml:space="preserve">
</t>
    </r>
    <r>
      <rPr>
        <sz val="11"/>
        <color rgb="FF000000"/>
        <rFont val="Calibri"/>
      </rPr>
      <t># chmod 0000 /etc/gshadow</t>
    </r>
  </si>
  <si>
    <r>
      <rPr>
        <sz val="11"/>
        <color rgb="FF000000"/>
        <rFont val="Calibri"/>
      </rPr>
      <t>The /etc/gshadow file contains group password hashes. Protection of this file is critical for system security.</t>
    </r>
  </si>
  <si>
    <r>
      <rPr>
        <sz val="11"/>
        <color rgb="FF000000"/>
        <rFont val="Calibri"/>
      </rPr>
      <t xml:space="preserve">To check the permissions of "/etc/gshadow", run the command: </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 xml:space="preserve">If properly configured, the output should indicate the following permissions: "----------" </t>
    </r>
    <r>
      <rPr>
        <sz val="11"/>
        <color rgb="FF000000"/>
        <rFont val="Calibri"/>
      </rPr>
      <t xml:space="preserve">
</t>
    </r>
    <r>
      <rPr>
        <sz val="11"/>
        <color rgb="FF000000"/>
        <rFont val="Calibri"/>
      </rPr>
      <t>If it does not, this is a finding.</t>
    </r>
  </si>
  <si>
    <t>V-208816</t>
  </si>
  <si>
    <r>
      <rPr>
        <sz val="11"/>
        <rFont val="Calibri"/>
      </rPr>
      <t>The /etc/passwd file must be owned by root.</t>
    </r>
  </si>
  <si>
    <r>
      <rPr>
        <sz val="11"/>
        <color rgb="FF000000"/>
        <rFont val="Calibri"/>
      </rPr>
      <t xml:space="preserve">To properly set the owner of "/etc/passwd", run the command: </t>
    </r>
    <r>
      <rPr>
        <sz val="11"/>
        <color rgb="FF000000"/>
        <rFont val="Calibri"/>
      </rPr>
      <t xml:space="preserve">
</t>
    </r>
    <r>
      <rPr>
        <sz val="11"/>
        <color rgb="FF000000"/>
        <rFont val="Calibri"/>
      </rPr>
      <t># chown root /etc/passwd</t>
    </r>
  </si>
  <si>
    <r>
      <rPr>
        <sz val="11"/>
        <color rgb="FF000000"/>
        <rFont val="Calibri"/>
      </rPr>
      <t>The "/etc/passwd" file contains information about the users that are configured on the system. Protection of this file is critical for system security.</t>
    </r>
  </si>
  <si>
    <r>
      <rPr>
        <sz val="11"/>
        <color rgb="FF000000"/>
        <rFont val="Calibri"/>
      </rPr>
      <t xml:space="preserve">To check the ownership of "/etc/passwd", run the command: </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 xml:space="preserve">If properly configured, the output should indicate the following owner: "root" </t>
    </r>
    <r>
      <rPr>
        <sz val="11"/>
        <color rgb="FF000000"/>
        <rFont val="Calibri"/>
      </rPr>
      <t xml:space="preserve">
</t>
    </r>
    <r>
      <rPr>
        <sz val="11"/>
        <color rgb="FF000000"/>
        <rFont val="Calibri"/>
      </rPr>
      <t>If it does not, this is a finding.</t>
    </r>
  </si>
  <si>
    <t>V-208817</t>
  </si>
  <si>
    <r>
      <rPr>
        <sz val="11"/>
        <rFont val="Calibri"/>
      </rPr>
      <t>The /etc/passwd file must be group-owned by root.</t>
    </r>
  </si>
  <si>
    <r>
      <rPr>
        <sz val="11"/>
        <color rgb="FF000000"/>
        <rFont val="Calibri"/>
      </rPr>
      <t xml:space="preserve">To properly set the group owner of "/etc/passwd", run the command: </t>
    </r>
    <r>
      <rPr>
        <sz val="11"/>
        <color rgb="FF000000"/>
        <rFont val="Calibri"/>
      </rPr>
      <t xml:space="preserve">
</t>
    </r>
    <r>
      <rPr>
        <sz val="11"/>
        <color rgb="FF000000"/>
        <rFont val="Calibri"/>
      </rPr>
      <t># chgrp root /etc/passwd</t>
    </r>
  </si>
  <si>
    <r>
      <rPr>
        <sz val="11"/>
        <color rgb="FF000000"/>
        <rFont val="Calibri"/>
      </rPr>
      <t xml:space="preserve">To check the group ownership of "/etc/passwd", run the command: </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 xml:space="preserve">If properly configured, the output should indicate the following group-owner. "root" </t>
    </r>
    <r>
      <rPr>
        <sz val="11"/>
        <color rgb="FF000000"/>
        <rFont val="Calibri"/>
      </rPr>
      <t xml:space="preserve">
</t>
    </r>
    <r>
      <rPr>
        <sz val="11"/>
        <color rgb="FF000000"/>
        <rFont val="Calibri"/>
      </rPr>
      <t>If it does not, this is a finding.</t>
    </r>
  </si>
  <si>
    <t>V-208818</t>
  </si>
  <si>
    <r>
      <rPr>
        <sz val="11"/>
        <rFont val="Calibri"/>
      </rPr>
      <t>The /etc/passwd file must have mode 0644 or less permissive.</t>
    </r>
  </si>
  <si>
    <r>
      <rPr>
        <sz val="11"/>
        <color rgb="FF000000"/>
        <rFont val="Calibri"/>
      </rPr>
      <t xml:space="preserve">To properly set the permissions of "/etc/passwd", run the command: </t>
    </r>
    <r>
      <rPr>
        <sz val="11"/>
        <color rgb="FF000000"/>
        <rFont val="Calibri"/>
      </rPr>
      <t xml:space="preserve">
</t>
    </r>
    <r>
      <rPr>
        <sz val="11"/>
        <color rgb="FF000000"/>
        <rFont val="Calibri"/>
      </rPr>
      <t># chmod 0644 /etc/passwd</t>
    </r>
  </si>
  <si>
    <r>
      <rPr>
        <sz val="11"/>
        <color rgb="FF000000"/>
        <rFont val="Calibri"/>
      </rPr>
      <t>If the "/etc/passwd" file is writable by a group-owner or the world the risk of its compromise is increased. The file contains the list of accounts on the system and associated information, and protection of this file is critical for system security.</t>
    </r>
  </si>
  <si>
    <r>
      <rPr>
        <sz val="11"/>
        <color rgb="FF000000"/>
        <rFont val="Calibri"/>
      </rPr>
      <t xml:space="preserve">To check the permissions of "/etc/passwd", run the command: </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 xml:space="preserve">If properly configured, the output should indicate the following permissions: "-rw-r--r--" </t>
    </r>
    <r>
      <rPr>
        <sz val="11"/>
        <color rgb="FF000000"/>
        <rFont val="Calibri"/>
      </rPr>
      <t xml:space="preserve">
</t>
    </r>
    <r>
      <rPr>
        <sz val="11"/>
        <color rgb="FF000000"/>
        <rFont val="Calibri"/>
      </rPr>
      <t>If it does not, this is a finding.</t>
    </r>
  </si>
  <si>
    <t>V-208819</t>
  </si>
  <si>
    <r>
      <rPr>
        <sz val="11"/>
        <rFont val="Calibri"/>
      </rPr>
      <t>The /etc/group file must be owned by root.</t>
    </r>
  </si>
  <si>
    <r>
      <rPr>
        <sz val="11"/>
        <color rgb="FF000000"/>
        <rFont val="Calibri"/>
      </rPr>
      <t xml:space="preserve">To properly set the owner of "/etc/group", run the command: </t>
    </r>
    <r>
      <rPr>
        <sz val="11"/>
        <color rgb="FF000000"/>
        <rFont val="Calibri"/>
      </rPr>
      <t xml:space="preserve">
</t>
    </r>
    <r>
      <rPr>
        <sz val="11"/>
        <color rgb="FF000000"/>
        <rFont val="Calibri"/>
      </rPr>
      <t># chown root /etc/group</t>
    </r>
  </si>
  <si>
    <r>
      <rPr>
        <sz val="11"/>
        <color rgb="FF000000"/>
        <rFont val="Calibri"/>
      </rPr>
      <t>The "/etc/group" file contains information regarding groups that are configured on the system. Protection of this file is important for system security.</t>
    </r>
  </si>
  <si>
    <r>
      <rPr>
        <sz val="11"/>
        <color rgb="FF000000"/>
        <rFont val="Calibri"/>
      </rPr>
      <t xml:space="preserve">To check the ownership of "/etc/group", run the command: </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 xml:space="preserve">If properly configured, the output should indicate the following owner: "root" </t>
    </r>
    <r>
      <rPr>
        <sz val="11"/>
        <color rgb="FF000000"/>
        <rFont val="Calibri"/>
      </rPr>
      <t xml:space="preserve">
</t>
    </r>
    <r>
      <rPr>
        <sz val="11"/>
        <color rgb="FF000000"/>
        <rFont val="Calibri"/>
      </rPr>
      <t>If it does not, this is a finding.</t>
    </r>
  </si>
  <si>
    <t>V-208820</t>
  </si>
  <si>
    <r>
      <rPr>
        <sz val="11"/>
        <rFont val="Calibri"/>
      </rPr>
      <t>The /etc/group file must be group-owned by root.</t>
    </r>
  </si>
  <si>
    <r>
      <rPr>
        <sz val="11"/>
        <color rgb="FF000000"/>
        <rFont val="Calibri"/>
      </rPr>
      <t xml:space="preserve">To properly set the group owner of "/etc/group", run the command: </t>
    </r>
    <r>
      <rPr>
        <sz val="11"/>
        <color rgb="FF000000"/>
        <rFont val="Calibri"/>
      </rPr>
      <t xml:space="preserve">
</t>
    </r>
    <r>
      <rPr>
        <sz val="11"/>
        <color rgb="FF000000"/>
        <rFont val="Calibri"/>
      </rPr>
      <t># chgrp root /etc/group</t>
    </r>
  </si>
  <si>
    <r>
      <rPr>
        <sz val="11"/>
        <color rgb="FF000000"/>
        <rFont val="Calibri"/>
      </rPr>
      <t xml:space="preserve">To check the group ownership of "/etc/group", run the command: </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 xml:space="preserve">If properly configured, the output should indicate the following group-owner. "root" </t>
    </r>
    <r>
      <rPr>
        <sz val="11"/>
        <color rgb="FF000000"/>
        <rFont val="Calibri"/>
      </rPr>
      <t xml:space="preserve">
</t>
    </r>
    <r>
      <rPr>
        <sz val="11"/>
        <color rgb="FF000000"/>
        <rFont val="Calibri"/>
      </rPr>
      <t>If it does not, this is a finding.</t>
    </r>
  </si>
  <si>
    <t>V-208821</t>
  </si>
  <si>
    <r>
      <rPr>
        <sz val="11"/>
        <rFont val="Calibri"/>
      </rPr>
      <t>The /etc/group file must have mode 0644 or less permissive.</t>
    </r>
  </si>
  <si>
    <r>
      <rPr>
        <sz val="11"/>
        <color rgb="FF000000"/>
        <rFont val="Calibri"/>
      </rPr>
      <t xml:space="preserve">To properly set the permissions of "/etc/group", run the command: </t>
    </r>
    <r>
      <rPr>
        <sz val="11"/>
        <color rgb="FF000000"/>
        <rFont val="Calibri"/>
      </rPr>
      <t xml:space="preserve">
</t>
    </r>
    <r>
      <rPr>
        <sz val="11"/>
        <color rgb="FF000000"/>
        <rFont val="Calibri"/>
      </rPr>
      <t># chmod 644 /etc/group</t>
    </r>
  </si>
  <si>
    <r>
      <rPr>
        <sz val="11"/>
        <color rgb="FF000000"/>
        <rFont val="Calibri"/>
      </rPr>
      <t xml:space="preserve">To check the permissions of "/etc/group", run the command: </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 xml:space="preserve">If properly configured, the output should indicate the following permissions: "-rw-r--r--" </t>
    </r>
    <r>
      <rPr>
        <sz val="11"/>
        <color rgb="FF000000"/>
        <rFont val="Calibri"/>
      </rPr>
      <t xml:space="preserve">
</t>
    </r>
    <r>
      <rPr>
        <sz val="11"/>
        <color rgb="FF000000"/>
        <rFont val="Calibri"/>
      </rPr>
      <t>If it does not, this is a finding.</t>
    </r>
  </si>
  <si>
    <t>V-208822</t>
  </si>
  <si>
    <r>
      <rPr>
        <sz val="11"/>
        <rFont val="Calibri"/>
      </rPr>
      <t>Library files must have mode 0755 or less permissive.</t>
    </r>
  </si>
  <si>
    <r>
      <rPr>
        <sz val="11"/>
        <color rgb="FF000000"/>
        <rFont val="Calibri"/>
      </rPr>
      <t xml:space="preserve">System-wide shared library files, which are linked to executables during process load time or run time, are stored in the following directories by default: </t>
    </r>
    <r>
      <rPr>
        <sz val="11"/>
        <color rgb="FF000000"/>
        <rFont val="Calibri"/>
      </rPr>
      <t xml:space="preserve">
</t>
    </r>
    <r>
      <rPr>
        <sz val="11"/>
        <color rgb="FF000000"/>
        <rFont val="Calibri"/>
      </rPr>
      <t>/lib</t>
    </r>
    <r>
      <rPr>
        <sz val="11"/>
        <color rgb="FF000000"/>
        <rFont val="Calibri"/>
      </rPr>
      <t xml:space="preserve">
</t>
    </r>
    <r>
      <rPr>
        <sz val="11"/>
        <color rgb="FF000000"/>
        <rFont val="Calibri"/>
      </rPr>
      <t>/lib64</t>
    </r>
    <r>
      <rPr>
        <sz val="11"/>
        <color rgb="FF000000"/>
        <rFont val="Calibri"/>
      </rPr>
      <t xml:space="preserve">
</t>
    </r>
    <r>
      <rPr>
        <sz val="11"/>
        <color rgb="FF000000"/>
        <rFont val="Calibri"/>
      </rPr>
      <t>/usr/lib</t>
    </r>
    <r>
      <rPr>
        <sz val="11"/>
        <color rgb="FF000000"/>
        <rFont val="Calibri"/>
      </rPr>
      <t xml:space="preserve">
</t>
    </r>
    <r>
      <rPr>
        <sz val="11"/>
        <color rgb="FF000000"/>
        <rFont val="Calibri"/>
      </rPr>
      <t>/usr/lib64</t>
    </r>
    <r>
      <rPr>
        <sz val="11"/>
        <color rgb="FF000000"/>
        <rFont val="Calibri"/>
      </rPr>
      <t xml:space="preserve">
</t>
    </r>
    <r>
      <rPr>
        <sz val="11"/>
        <color rgb="FF000000"/>
        <rFont val="Calibri"/>
      </rPr>
      <t xml:space="preserve">If any file in these directories is found to be group-writable or world-writable, correct its permission with the following command: </t>
    </r>
    <r>
      <rPr>
        <sz val="11"/>
        <color rgb="FF000000"/>
        <rFont val="Calibri"/>
      </rPr>
      <t xml:space="preserve">
</t>
    </r>
    <r>
      <rPr>
        <sz val="11"/>
        <color rgb="FF000000"/>
        <rFont val="Calibri"/>
      </rPr>
      <t># chmod go-w [FILE]</t>
    </r>
  </si>
  <si>
    <r>
      <rPr>
        <sz val="11"/>
        <color rgb="FF000000"/>
        <rFont val="Calibri"/>
      </rPr>
      <t>Files from shared library directories are loaded into the address space of processes (including privileged ones) or of the kernel itself at runtime. Restrictive permissions are necessary to protect the integrity of the system.</t>
    </r>
  </si>
  <si>
    <r>
      <rPr>
        <sz val="11"/>
        <color rgb="FF000000"/>
        <rFont val="Calibri"/>
      </rPr>
      <t>System-wide shared library files, which are linked to executables during process load time or run time, are stored in the following directories by default:</t>
    </r>
    <r>
      <rPr>
        <sz val="11"/>
        <color rgb="FF000000"/>
        <rFont val="Calibri"/>
      </rPr>
      <t xml:space="preserve">
</t>
    </r>
    <r>
      <rPr>
        <sz val="11"/>
        <color rgb="FF000000"/>
        <rFont val="Calibri"/>
      </rPr>
      <t>/lib</t>
    </r>
    <r>
      <rPr>
        <sz val="11"/>
        <color rgb="FF000000"/>
        <rFont val="Calibri"/>
      </rPr>
      <t xml:space="preserve">
</t>
    </r>
    <r>
      <rPr>
        <sz val="11"/>
        <color rgb="FF000000"/>
        <rFont val="Calibri"/>
      </rPr>
      <t>/lib64</t>
    </r>
    <r>
      <rPr>
        <sz val="11"/>
        <color rgb="FF000000"/>
        <rFont val="Calibri"/>
      </rPr>
      <t xml:space="preserve">
</t>
    </r>
    <r>
      <rPr>
        <sz val="11"/>
        <color rgb="FF000000"/>
        <rFont val="Calibri"/>
      </rPr>
      <t>/usr/lib</t>
    </r>
    <r>
      <rPr>
        <sz val="11"/>
        <color rgb="FF000000"/>
        <rFont val="Calibri"/>
      </rPr>
      <t xml:space="preserve">
</t>
    </r>
    <r>
      <rPr>
        <sz val="11"/>
        <color rgb="FF000000"/>
        <rFont val="Calibri"/>
      </rPr>
      <t>/usr/lib64</t>
    </r>
    <r>
      <rPr>
        <sz val="11"/>
        <color rgb="FF000000"/>
        <rFont val="Calibri"/>
      </rPr>
      <t xml:space="preserve">
</t>
    </r>
    <r>
      <rPr>
        <sz val="11"/>
        <color rgb="FF000000"/>
        <rFont val="Calibri"/>
      </rPr>
      <t>Kernel modules, which can be added to the kernel during runtime, are stored in "/lib/modules". All files in these directories should not be group-writable or world-writable. To find shared libraries that are group-writable or world-writable, run the following command for each directory [DIR] which contains shared libraries:</t>
    </r>
    <r>
      <rPr>
        <sz val="11"/>
        <color rgb="FF000000"/>
        <rFont val="Calibri"/>
      </rPr>
      <t xml:space="preserve">
</t>
    </r>
    <r>
      <rPr>
        <sz val="11"/>
        <color rgb="FF000000"/>
        <rFont val="Calibri"/>
      </rPr>
      <t>$ find -L [DIR] -perm /022 -type f</t>
    </r>
    <r>
      <rPr>
        <sz val="11"/>
        <color rgb="FF000000"/>
        <rFont val="Calibri"/>
      </rPr>
      <t xml:space="preserve">
</t>
    </r>
    <r>
      <rPr>
        <sz val="11"/>
        <color rgb="FF000000"/>
        <rFont val="Calibri"/>
      </rPr>
      <t>If any of these files (excluding broken symlinks) are group-writable or world-writable, this is a finding.</t>
    </r>
  </si>
  <si>
    <t>V-208823</t>
  </si>
  <si>
    <r>
      <rPr>
        <sz val="11"/>
        <rFont val="Calibri"/>
      </rPr>
      <t>Library files must be owned by a system account.</t>
    </r>
  </si>
  <si>
    <r>
      <rPr>
        <sz val="11"/>
        <color rgb="FF000000"/>
        <rFont val="Calibri"/>
      </rPr>
      <t xml:space="preserve">System-wide shared library files, which are linked to executables during process load time or run time, are stored in the following directories by default: </t>
    </r>
    <r>
      <rPr>
        <sz val="11"/>
        <color rgb="FF000000"/>
        <rFont val="Calibri"/>
      </rPr>
      <t xml:space="preserve">
</t>
    </r>
    <r>
      <rPr>
        <sz val="11"/>
        <color rgb="FF000000"/>
        <rFont val="Calibri"/>
      </rPr>
      <t>/lib</t>
    </r>
    <r>
      <rPr>
        <sz val="11"/>
        <color rgb="FF000000"/>
        <rFont val="Calibri"/>
      </rPr>
      <t xml:space="preserve">
</t>
    </r>
    <r>
      <rPr>
        <sz val="11"/>
        <color rgb="FF000000"/>
        <rFont val="Calibri"/>
      </rPr>
      <t>/lib64</t>
    </r>
    <r>
      <rPr>
        <sz val="11"/>
        <color rgb="FF000000"/>
        <rFont val="Calibri"/>
      </rPr>
      <t xml:space="preserve">
</t>
    </r>
    <r>
      <rPr>
        <sz val="11"/>
        <color rgb="FF000000"/>
        <rFont val="Calibri"/>
      </rPr>
      <t>/usr/lib</t>
    </r>
    <r>
      <rPr>
        <sz val="11"/>
        <color rgb="FF000000"/>
        <rFont val="Calibri"/>
      </rPr>
      <t xml:space="preserve">
</t>
    </r>
    <r>
      <rPr>
        <sz val="11"/>
        <color rgb="FF000000"/>
        <rFont val="Calibri"/>
      </rPr>
      <t>/usr/lib64</t>
    </r>
    <r>
      <rPr>
        <sz val="11"/>
        <color rgb="FF000000"/>
        <rFont val="Calibri"/>
      </rPr>
      <t xml:space="preserve">
</t>
    </r>
    <r>
      <rPr>
        <sz val="11"/>
        <color rgb="FF000000"/>
        <rFont val="Calibri"/>
      </rPr>
      <t xml:space="preserve">/usr/local/lib </t>
    </r>
    <r>
      <rPr>
        <sz val="11"/>
        <color rgb="FF000000"/>
        <rFont val="Calibri"/>
      </rPr>
      <t xml:space="preserve">
</t>
    </r>
    <r>
      <rPr>
        <sz val="11"/>
        <color rgb="FF000000"/>
        <rFont val="Calibri"/>
      </rPr>
      <t>/usr/local/lib64</t>
    </r>
    <r>
      <rPr>
        <sz val="11"/>
        <color rgb="FF000000"/>
        <rFont val="Calibri"/>
      </rPr>
      <t xml:space="preserve">
</t>
    </r>
    <r>
      <rPr>
        <sz val="11"/>
        <color rgb="FF000000"/>
        <rFont val="Calibri"/>
      </rPr>
      <t xml:space="preserve">If any file in these directories is found to be owned by a user other than “root” and does not match what is expected by the RPM, correct its ownership by running one of the following commands: </t>
    </r>
    <r>
      <rPr>
        <sz val="11"/>
        <color rgb="FF000000"/>
        <rFont val="Calibri"/>
      </rPr>
      <t xml:space="preserve">
</t>
    </r>
    <r>
      <rPr>
        <sz val="11"/>
        <color rgb="FF000000"/>
        <rFont val="Calibri"/>
      </rPr>
      <t># rpm --setugids [PACKAGE_NAME]</t>
    </r>
    <r>
      <rPr>
        <sz val="11"/>
        <color rgb="FF000000"/>
        <rFont val="Calibri"/>
      </rPr>
      <t xml:space="preserve">
</t>
    </r>
    <r>
      <rPr>
        <sz val="11"/>
        <color rgb="FF000000"/>
        <rFont val="Calibri"/>
      </rPr>
      <t>Or</t>
    </r>
    <r>
      <rPr>
        <sz val="11"/>
        <color rgb="FF000000"/>
        <rFont val="Calibri"/>
      </rPr>
      <t xml:space="preserve">
</t>
    </r>
    <r>
      <rPr>
        <sz val="11"/>
        <color rgb="FF000000"/>
        <rFont val="Calibri"/>
      </rPr>
      <t># chown root [FILE]</t>
    </r>
  </si>
  <si>
    <r>
      <rPr>
        <sz val="11"/>
        <color rgb="FF000000"/>
        <rFont val="Calibri"/>
      </rPr>
      <t>Files from shared library directories are loaded into the address space of processes (including privileged ones) or of the kernel itself at runtime. Proper ownership is necessary to protect the integrity of the system.</t>
    </r>
  </si>
  <si>
    <r>
      <rPr>
        <sz val="11"/>
        <color rgb="FF000000"/>
        <rFont val="Calibri"/>
      </rPr>
      <t xml:space="preserve">System-wide shared library files, which are linked to executables during process load time or run time, are stored in the following directories by default: </t>
    </r>
    <r>
      <rPr>
        <sz val="11"/>
        <color rgb="FF000000"/>
        <rFont val="Calibri"/>
      </rPr>
      <t xml:space="preserve">
</t>
    </r>
    <r>
      <rPr>
        <sz val="11"/>
        <color rgb="FF000000"/>
        <rFont val="Calibri"/>
      </rPr>
      <t>/lib</t>
    </r>
    <r>
      <rPr>
        <sz val="11"/>
        <color rgb="FF000000"/>
        <rFont val="Calibri"/>
      </rPr>
      <t xml:space="preserve">
</t>
    </r>
    <r>
      <rPr>
        <sz val="11"/>
        <color rgb="FF000000"/>
        <rFont val="Calibri"/>
      </rPr>
      <t>/lib64</t>
    </r>
    <r>
      <rPr>
        <sz val="11"/>
        <color rgb="FF000000"/>
        <rFont val="Calibri"/>
      </rPr>
      <t xml:space="preserve">
</t>
    </r>
    <r>
      <rPr>
        <sz val="11"/>
        <color rgb="FF000000"/>
        <rFont val="Calibri"/>
      </rPr>
      <t>/usr/lib</t>
    </r>
    <r>
      <rPr>
        <sz val="11"/>
        <color rgb="FF000000"/>
        <rFont val="Calibri"/>
      </rPr>
      <t xml:space="preserve">
</t>
    </r>
    <r>
      <rPr>
        <sz val="11"/>
        <color rgb="FF000000"/>
        <rFont val="Calibri"/>
      </rPr>
      <t>/usr/lib64</t>
    </r>
    <r>
      <rPr>
        <sz val="11"/>
        <color rgb="FF000000"/>
        <rFont val="Calibri"/>
      </rPr>
      <t xml:space="preserve">
</t>
    </r>
    <r>
      <rPr>
        <sz val="11"/>
        <color rgb="FF000000"/>
        <rFont val="Calibri"/>
      </rPr>
      <t>/usr/local/lib</t>
    </r>
    <r>
      <rPr>
        <sz val="11"/>
        <color rgb="FF000000"/>
        <rFont val="Calibri"/>
      </rPr>
      <t xml:space="preserve">
</t>
    </r>
    <r>
      <rPr>
        <sz val="11"/>
        <color rgb="FF000000"/>
        <rFont val="Calibri"/>
      </rPr>
      <t>/usr/local/lib64</t>
    </r>
    <r>
      <rPr>
        <sz val="11"/>
        <color rgb="FF000000"/>
        <rFont val="Calibri"/>
      </rPr>
      <t xml:space="preserve">
</t>
    </r>
    <r>
      <rPr>
        <sz val="11"/>
        <color rgb="FF000000"/>
        <rFont val="Calibri"/>
      </rPr>
      <t>Kernel modules, which can be added to the kernel during runtime, are stored in "/lib/modules". All files in these directories should not be group-writable or world-writable.  To find shared libraries that are not owned by "root" and do not match what is expected by the RPM, run the following command:</t>
    </r>
    <r>
      <rPr>
        <sz val="11"/>
        <color rgb="FF000000"/>
        <rFont val="Calibri"/>
      </rPr>
      <t xml:space="preserve">
</t>
    </r>
    <r>
      <rPr>
        <sz val="11"/>
        <color rgb="FF000000"/>
        <rFont val="Calibri"/>
      </rPr>
      <t>for i in /lib /lib64 /usr/lib /usr/lib64 /usr/local/lib /usr/local/lib64</t>
    </r>
    <r>
      <rPr>
        <sz val="11"/>
        <color rgb="FF000000"/>
        <rFont val="Calibri"/>
      </rPr>
      <t xml:space="preserve">
</t>
    </r>
    <r>
      <rPr>
        <sz val="11"/>
        <color rgb="FF000000"/>
        <rFont val="Calibri"/>
      </rPr>
      <t>do</t>
    </r>
    <r>
      <rPr>
        <sz val="11"/>
        <color rgb="FF000000"/>
        <rFont val="Calibri"/>
      </rPr>
      <t xml:space="preserve">
</t>
    </r>
    <r>
      <rPr>
        <sz val="11"/>
        <color rgb="FF000000"/>
        <rFont val="Calibri"/>
      </rPr>
      <t xml:space="preserve">  for j in `find -L $i \! -user root`</t>
    </r>
    <r>
      <rPr>
        <sz val="11"/>
        <color rgb="FF000000"/>
        <rFont val="Calibri"/>
      </rPr>
      <t xml:space="preserve">
</t>
    </r>
    <r>
      <rPr>
        <sz val="11"/>
        <color rgb="FF000000"/>
        <rFont val="Calibri"/>
      </rPr>
      <t xml:space="preserve">  do</t>
    </r>
    <r>
      <rPr>
        <sz val="11"/>
        <color rgb="FF000000"/>
        <rFont val="Calibri"/>
      </rPr>
      <t xml:space="preserve">
</t>
    </r>
    <r>
      <rPr>
        <sz val="11"/>
        <color rgb="FF000000"/>
        <rFont val="Calibri"/>
      </rPr>
      <t xml:space="preserve">    rpm -V -f $j | grep '^.....U'</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done</t>
    </r>
    <r>
      <rPr>
        <sz val="11"/>
        <color rgb="FF000000"/>
        <rFont val="Calibri"/>
      </rPr>
      <t xml:space="preserve">
</t>
    </r>
    <r>
      <rPr>
        <sz val="11"/>
        <color rgb="FF000000"/>
        <rFont val="Calibri"/>
      </rPr>
      <t>If the command returns any results, this is a finding.</t>
    </r>
  </si>
  <si>
    <t>V-208824</t>
  </si>
  <si>
    <r>
      <rPr>
        <sz val="11"/>
        <rFont val="Calibri"/>
      </rPr>
      <t>All system command files must have mode 755 or less permissive.</t>
    </r>
  </si>
  <si>
    <r>
      <rPr>
        <sz val="11"/>
        <color rgb="FF000000"/>
        <rFont val="Calibri"/>
      </rPr>
      <t xml:space="preserve">System executables are stored in the following directories by default: </t>
    </r>
    <r>
      <rPr>
        <sz val="11"/>
        <color rgb="FF000000"/>
        <rFont val="Calibri"/>
      </rPr>
      <t xml:space="preserve">
</t>
    </r>
    <r>
      <rPr>
        <sz val="11"/>
        <color rgb="FF000000"/>
        <rFont val="Calibri"/>
      </rPr>
      <t>/bin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 xml:space="preserve">If any file in these directories is found to be group-writable or world-writable, correct its permission with the following command: </t>
    </r>
    <r>
      <rPr>
        <sz val="11"/>
        <color rgb="FF000000"/>
        <rFont val="Calibri"/>
      </rPr>
      <t xml:space="preserve">
</t>
    </r>
    <r>
      <rPr>
        <sz val="11"/>
        <color rgb="FF000000"/>
        <rFont val="Calibri"/>
      </rPr>
      <t># chmod go-w [FILE]</t>
    </r>
  </si>
  <si>
    <r>
      <rPr>
        <sz val="11"/>
        <color rgb="FF000000"/>
        <rFont val="Calibri"/>
      </rPr>
      <t>System binaries are executed by privileged users, as well as system services, and restrictive permissions are necessary to ensure execution of these programs cannot be co-opted.</t>
    </r>
  </si>
  <si>
    <r>
      <rPr>
        <sz val="11"/>
        <color rgb="FF000000"/>
        <rFont val="Calibri"/>
      </rPr>
      <t xml:space="preserve">System executables are stored in the following directories by default: </t>
    </r>
    <r>
      <rPr>
        <sz val="11"/>
        <color rgb="FF000000"/>
        <rFont val="Calibri"/>
      </rPr>
      <t xml:space="preserve">
</t>
    </r>
    <r>
      <rPr>
        <sz val="11"/>
        <color rgb="FF000000"/>
        <rFont val="Calibri"/>
      </rPr>
      <t>/bin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 xml:space="preserve">All files in these directories should not be group-writable or world-writable. To find system executables that are group-writable or world-writable, run the following command for each directory [DIR] which contains system executables: </t>
    </r>
    <r>
      <rPr>
        <sz val="11"/>
        <color rgb="FF000000"/>
        <rFont val="Calibri"/>
      </rPr>
      <t xml:space="preserve">
</t>
    </r>
    <r>
      <rPr>
        <sz val="11"/>
        <color rgb="FF000000"/>
        <rFont val="Calibri"/>
      </rPr>
      <t>$ find -L [DIR] -perm /022 -type f</t>
    </r>
    <r>
      <rPr>
        <sz val="11"/>
        <color rgb="FF000000"/>
        <rFont val="Calibri"/>
      </rPr>
      <t xml:space="preserve">
</t>
    </r>
    <r>
      <rPr>
        <sz val="11"/>
        <color rgb="FF000000"/>
        <rFont val="Calibri"/>
      </rPr>
      <t>If any system executables are found to be group-writable or world-writable, this is a finding.</t>
    </r>
  </si>
  <si>
    <t>V-208825</t>
  </si>
  <si>
    <r>
      <rPr>
        <sz val="11"/>
        <rFont val="Calibri"/>
      </rPr>
      <t>All system command files must be owned by root.</t>
    </r>
  </si>
  <si>
    <r>
      <rPr>
        <sz val="11"/>
        <color rgb="FF000000"/>
        <rFont val="Calibri"/>
      </rPr>
      <t xml:space="preserve">System executables are stored in the following directories by default: </t>
    </r>
    <r>
      <rPr>
        <sz val="11"/>
        <color rgb="FF000000"/>
        <rFont val="Calibri"/>
      </rPr>
      <t xml:space="preserve">
</t>
    </r>
    <r>
      <rPr>
        <sz val="11"/>
        <color rgb="FF000000"/>
        <rFont val="Calibri"/>
      </rPr>
      <t>/bin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 xml:space="preserve">If any file [FILE] in these directories is found to be owned by a user other than root, correct its ownership with the following command: </t>
    </r>
    <r>
      <rPr>
        <sz val="11"/>
        <color rgb="FF000000"/>
        <rFont val="Calibri"/>
      </rPr>
      <t xml:space="preserve">
</t>
    </r>
    <r>
      <rPr>
        <sz val="11"/>
        <color rgb="FF000000"/>
        <rFont val="Calibri"/>
      </rPr>
      <t># chown root [FILE]</t>
    </r>
  </si>
  <si>
    <r>
      <rPr>
        <sz val="11"/>
        <color rgb="FF000000"/>
        <rFont val="Calibri"/>
      </rPr>
      <t>System binaries are executed by privileged users as well as system services, and restrictive permissions are necessary to ensure that their execution of these programs cannot be co-opted.</t>
    </r>
  </si>
  <si>
    <r>
      <rPr>
        <sz val="11"/>
        <color rgb="FF000000"/>
        <rFont val="Calibri"/>
      </rPr>
      <t xml:space="preserve">System executables are stored in the following directories by default: </t>
    </r>
    <r>
      <rPr>
        <sz val="11"/>
        <color rgb="FF000000"/>
        <rFont val="Calibri"/>
      </rPr>
      <t xml:space="preserve">
</t>
    </r>
    <r>
      <rPr>
        <sz val="11"/>
        <color rgb="FF000000"/>
        <rFont val="Calibri"/>
      </rPr>
      <t>/bin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 xml:space="preserve">To find system executables that are not owned by "root", run the following command for each directory [DIR] which contains system executables: </t>
    </r>
    <r>
      <rPr>
        <sz val="11"/>
        <color rgb="FF000000"/>
        <rFont val="Calibri"/>
      </rPr>
      <t xml:space="preserve">
</t>
    </r>
    <r>
      <rPr>
        <sz val="11"/>
        <color rgb="FF000000"/>
        <rFont val="Calibri"/>
      </rPr>
      <t>$ find -L [DIR] \! -user root</t>
    </r>
    <r>
      <rPr>
        <sz val="11"/>
        <color rgb="FF000000"/>
        <rFont val="Calibri"/>
      </rPr>
      <t xml:space="preserve">
</t>
    </r>
    <r>
      <rPr>
        <sz val="11"/>
        <color rgb="FF000000"/>
        <rFont val="Calibri"/>
      </rPr>
      <t>If any system executables are found to not be owned by root, this is a finding.</t>
    </r>
  </si>
  <si>
    <t>V-208826</t>
  </si>
  <si>
    <r>
      <rPr>
        <sz val="11"/>
        <rFont val="Calibri"/>
      </rPr>
      <t>The system must require passwords to contain a minimum of 15 characters.</t>
    </r>
  </si>
  <si>
    <r>
      <rPr>
        <sz val="11"/>
        <color rgb="FF000000"/>
        <rFont val="Calibri"/>
      </rPr>
      <t xml:space="preserve">To specify password length requirements for new accounts, edit the file "/etc/login.defs" and add or correct the following lines: </t>
    </r>
    <r>
      <rPr>
        <sz val="11"/>
        <color rgb="FF000000"/>
        <rFont val="Calibri"/>
      </rPr>
      <t xml:space="preserve">
</t>
    </r>
    <r>
      <rPr>
        <sz val="11"/>
        <color rgb="FF000000"/>
        <rFont val="Calibri"/>
      </rPr>
      <t>PASS_MIN_LEN 15</t>
    </r>
    <r>
      <rPr>
        <sz val="11"/>
        <color rgb="FF000000"/>
        <rFont val="Calibri"/>
      </rPr>
      <t xml:space="preserve">
</t>
    </r>
    <r>
      <rPr>
        <sz val="11"/>
        <color rgb="FF000000"/>
        <rFont val="Calibri"/>
      </rPr>
      <t>The DoD requirement is "15". If a program consults "/etc/login.defs" and also another PAM module (such as "pam_cracklib") during a password change operation, then the most restrictive must be satisfied.</t>
    </r>
  </si>
  <si>
    <r>
      <rPr>
        <sz val="11"/>
        <color rgb="FF000000"/>
        <rFont val="Calibri"/>
      </rPr>
      <t>Requiring a minimum password length makes password cracking attacks more difficult by ensuring a larger search space. However, any security benefit from an onerous requirement must be carefully weighed against usability problems, support costs, or counterproductive behavior that may result.</t>
    </r>
    <r>
      <rPr>
        <sz val="11"/>
        <color rgb="FF000000"/>
        <rFont val="Calibri"/>
      </rPr>
      <t xml:space="preserve">
</t>
    </r>
    <r>
      <rPr>
        <sz val="11"/>
        <color rgb="FF000000"/>
        <rFont val="Calibri"/>
      </rPr>
      <t>While it does not negate the password length requirement, it is preferable to migrate from a password-based authentication scheme to a stronger one based on PKI (public key infrastructure).</t>
    </r>
  </si>
  <si>
    <r>
      <rPr>
        <sz val="11"/>
        <color rgb="FF000000"/>
        <rFont val="Calibri"/>
      </rPr>
      <t xml:space="preserve">To check the minimum password length, run the command: </t>
    </r>
    <r>
      <rPr>
        <sz val="11"/>
        <color rgb="FF000000"/>
        <rFont val="Calibri"/>
      </rPr>
      <t xml:space="preserve">
</t>
    </r>
    <r>
      <rPr>
        <sz val="11"/>
        <color rgb="FF000000"/>
        <rFont val="Calibri"/>
      </rPr>
      <t>$ grep PASS_MIN_LEN /etc/login.defs</t>
    </r>
    <r>
      <rPr>
        <sz val="11"/>
        <color rgb="FF000000"/>
        <rFont val="Calibri"/>
      </rPr>
      <t xml:space="preserve">
</t>
    </r>
    <r>
      <rPr>
        <sz val="11"/>
        <color rgb="FF000000"/>
        <rFont val="Calibri"/>
      </rPr>
      <t xml:space="preserve">The DoD requirement is "15". </t>
    </r>
    <r>
      <rPr>
        <sz val="11"/>
        <color rgb="FF000000"/>
        <rFont val="Calibri"/>
      </rPr>
      <t xml:space="preserve">
</t>
    </r>
    <r>
      <rPr>
        <sz val="11"/>
        <color rgb="FF000000"/>
        <rFont val="Calibri"/>
      </rPr>
      <t>If it is not set to the required value, this is a finding.</t>
    </r>
    <r>
      <rPr>
        <sz val="11"/>
        <color rgb="FF000000"/>
        <rFont val="Calibri"/>
      </rPr>
      <t xml:space="preserve">
</t>
    </r>
    <r>
      <rPr>
        <sz val="11"/>
        <color rgb="FF000000"/>
        <rFont val="Calibri"/>
      </rPr>
      <t>$ grep –E ‘pam_cracklib.so.*minlen’ /etc/pam.d/*</t>
    </r>
    <r>
      <rPr>
        <sz val="11"/>
        <color rgb="FF000000"/>
        <rFont val="Calibri"/>
      </rPr>
      <t xml:space="preserve">
</t>
    </r>
    <r>
      <rPr>
        <sz val="11"/>
        <color rgb="FF000000"/>
        <rFont val="Calibri"/>
      </rPr>
      <t>If no results are returned, this is not a finding.</t>
    </r>
    <r>
      <rPr>
        <sz val="11"/>
        <color rgb="FF000000"/>
        <rFont val="Calibri"/>
      </rPr>
      <t xml:space="preserve">
</t>
    </r>
    <r>
      <rPr>
        <sz val="11"/>
        <color rgb="FF000000"/>
        <rFont val="Calibri"/>
      </rPr>
      <t>If any results are returned and are not set to “15” or greater, this is a finding.</t>
    </r>
  </si>
  <si>
    <t>V-208827</t>
  </si>
  <si>
    <r>
      <rPr>
        <sz val="11"/>
        <rFont val="Calibri"/>
      </rPr>
      <t>Users must not be able to change passwords more than once every 24 hours.</t>
    </r>
  </si>
  <si>
    <r>
      <rPr>
        <sz val="11"/>
        <color rgb="FF000000"/>
        <rFont val="Calibri"/>
      </rPr>
      <t xml:space="preserve">To specify password minimum age for new accounts, edit the file "/etc/login.defs" and add or correct the following line, replacing [DAYS] appropriately: </t>
    </r>
    <r>
      <rPr>
        <sz val="11"/>
        <color rgb="FF000000"/>
        <rFont val="Calibri"/>
      </rPr>
      <t xml:space="preserve">
</t>
    </r>
    <r>
      <rPr>
        <sz val="11"/>
        <color rgb="FF000000"/>
        <rFont val="Calibri"/>
      </rPr>
      <t>PASS_MIN_DAYS [DAYS]</t>
    </r>
    <r>
      <rPr>
        <sz val="11"/>
        <color rgb="FF000000"/>
        <rFont val="Calibri"/>
      </rPr>
      <t xml:space="preserve">
</t>
    </r>
    <r>
      <rPr>
        <sz val="11"/>
        <color rgb="FF000000"/>
        <rFont val="Calibri"/>
      </rPr>
      <t>A value of 1 day is considered sufficient for many environments. The DoD requirement is 1.</t>
    </r>
  </si>
  <si>
    <r>
      <rPr>
        <sz val="11"/>
        <color rgb="FF000000"/>
        <rFont val="Calibri"/>
      </rPr>
      <t>Setting the minimum password age protects against users cycling back to a favorite password after satisfying the password reuse requirement.</t>
    </r>
  </si>
  <si>
    <r>
      <rPr>
        <sz val="11"/>
        <color rgb="FF000000"/>
        <rFont val="Calibri"/>
      </rPr>
      <t xml:space="preserve">To check the minimum password age, run the command: </t>
    </r>
    <r>
      <rPr>
        <sz val="11"/>
        <color rgb="FF000000"/>
        <rFont val="Calibri"/>
      </rPr>
      <t xml:space="preserve">
</t>
    </r>
    <r>
      <rPr>
        <sz val="11"/>
        <color rgb="FF000000"/>
        <rFont val="Calibri"/>
      </rPr>
      <t>$ grep PASS_MIN_DAYS /etc/login.defs</t>
    </r>
    <r>
      <rPr>
        <sz val="11"/>
        <color rgb="FF000000"/>
        <rFont val="Calibri"/>
      </rPr>
      <t xml:space="preserve">
</t>
    </r>
    <r>
      <rPr>
        <sz val="11"/>
        <color rgb="FF000000"/>
        <rFont val="Calibri"/>
      </rPr>
      <t xml:space="preserve">The DoD requirement is 1. </t>
    </r>
    <r>
      <rPr>
        <sz val="11"/>
        <color rgb="FF000000"/>
        <rFont val="Calibri"/>
      </rPr>
      <t xml:space="preserve">
</t>
    </r>
    <r>
      <rPr>
        <sz val="11"/>
        <color rgb="FF000000"/>
        <rFont val="Calibri"/>
      </rPr>
      <t>If it is not set to the required value, this is a finding.</t>
    </r>
  </si>
  <si>
    <t>V-208828</t>
  </si>
  <si>
    <r>
      <rPr>
        <sz val="11"/>
        <rFont val="Calibri"/>
      </rPr>
      <t>User passwords must be changed at least every 60 days.</t>
    </r>
  </si>
  <si>
    <r>
      <rPr>
        <sz val="11"/>
        <color rgb="FF000000"/>
        <rFont val="Calibri"/>
      </rPr>
      <t xml:space="preserve">To specify password maximum age for new accounts, edit the file "/etc/login.defs" and add or correct the following line, replacing [DAYS] appropriately: </t>
    </r>
    <r>
      <rPr>
        <sz val="11"/>
        <color rgb="FF000000"/>
        <rFont val="Calibri"/>
      </rPr>
      <t xml:space="preserve">
</t>
    </r>
    <r>
      <rPr>
        <sz val="11"/>
        <color rgb="FF000000"/>
        <rFont val="Calibri"/>
      </rPr>
      <t>PASS_MAX_DAYS [DAYS]</t>
    </r>
    <r>
      <rPr>
        <sz val="11"/>
        <color rgb="FF000000"/>
        <rFont val="Calibri"/>
      </rPr>
      <t xml:space="preserve">
</t>
    </r>
    <r>
      <rPr>
        <sz val="11"/>
        <color rgb="FF000000"/>
        <rFont val="Calibri"/>
      </rPr>
      <t>The DoD requirement is 60.</t>
    </r>
  </si>
  <si>
    <r>
      <rPr>
        <sz val="11"/>
        <color rgb="FF000000"/>
        <rFont val="Calibri"/>
      </rPr>
      <t>Setting the password maximum age ensures users are required to periodically change their passwords. This could possibly decrease the utility of a stolen password. Requiring shorter password lifetimes increases the risk of users writing down the password in a convenient location subject to physical compromise.</t>
    </r>
  </si>
  <si>
    <r>
      <rPr>
        <sz val="11"/>
        <color rgb="FF000000"/>
        <rFont val="Calibri"/>
      </rPr>
      <t xml:space="preserve">To check the maximum password age, run the command: </t>
    </r>
    <r>
      <rPr>
        <sz val="11"/>
        <color rgb="FF000000"/>
        <rFont val="Calibri"/>
      </rPr>
      <t xml:space="preserve">
</t>
    </r>
    <r>
      <rPr>
        <sz val="11"/>
        <color rgb="FF000000"/>
        <rFont val="Calibri"/>
      </rPr>
      <t>$ grep PASS_MAX_DAYS /etc/login.defs</t>
    </r>
    <r>
      <rPr>
        <sz val="11"/>
        <color rgb="FF000000"/>
        <rFont val="Calibri"/>
      </rPr>
      <t xml:space="preserve">
</t>
    </r>
    <r>
      <rPr>
        <sz val="11"/>
        <color rgb="FF000000"/>
        <rFont val="Calibri"/>
      </rPr>
      <t xml:space="preserve">The DoD requirement is 60. </t>
    </r>
    <r>
      <rPr>
        <sz val="11"/>
        <color rgb="FF000000"/>
        <rFont val="Calibri"/>
      </rPr>
      <t xml:space="preserve">
</t>
    </r>
    <r>
      <rPr>
        <sz val="11"/>
        <color rgb="FF000000"/>
        <rFont val="Calibri"/>
      </rPr>
      <t>If it is not set to the required value, this is a finding.</t>
    </r>
  </si>
  <si>
    <t>V-208829</t>
  </si>
  <si>
    <r>
      <rPr>
        <sz val="11"/>
        <rFont val="Calibri"/>
      </rPr>
      <t>Users must be warned 7 days in advance of password expiration.</t>
    </r>
  </si>
  <si>
    <r>
      <rPr>
        <sz val="11"/>
        <color rgb="FF000000"/>
        <rFont val="Calibri"/>
      </rPr>
      <t xml:space="preserve">To specify how many days prior to password expiration that a warning will be issued to users, edit the file "/etc/login.defs" and add or correct the following line, replacing [DAYS] appropriately: </t>
    </r>
    <r>
      <rPr>
        <sz val="11"/>
        <color rgb="FF000000"/>
        <rFont val="Calibri"/>
      </rPr>
      <t xml:space="preserve">
</t>
    </r>
    <r>
      <rPr>
        <sz val="11"/>
        <color rgb="FF000000"/>
        <rFont val="Calibri"/>
      </rPr>
      <t>PASS_WARN_AGE [DAYS]</t>
    </r>
    <r>
      <rPr>
        <sz val="11"/>
        <color rgb="FF000000"/>
        <rFont val="Calibri"/>
      </rPr>
      <t xml:space="preserve">
</t>
    </r>
    <r>
      <rPr>
        <sz val="11"/>
        <color rgb="FF000000"/>
        <rFont val="Calibri"/>
      </rPr>
      <t>The DoD requirement is 7.</t>
    </r>
  </si>
  <si>
    <r>
      <rPr>
        <sz val="11"/>
        <color rgb="FF000000"/>
        <rFont val="Calibri"/>
      </rPr>
      <t>Setting the password warning age enables users to make the change at a practical time.</t>
    </r>
  </si>
  <si>
    <r>
      <rPr>
        <sz val="11"/>
        <color rgb="FF000000"/>
        <rFont val="Calibri"/>
      </rPr>
      <t xml:space="preserve">To check the password warning age, run the command: </t>
    </r>
    <r>
      <rPr>
        <sz val="11"/>
        <color rgb="FF000000"/>
        <rFont val="Calibri"/>
      </rPr>
      <t xml:space="preserve">
</t>
    </r>
    <r>
      <rPr>
        <sz val="11"/>
        <color rgb="FF000000"/>
        <rFont val="Calibri"/>
      </rPr>
      <t>$ grep PASS_WARN_AGE /etc/login.defs</t>
    </r>
    <r>
      <rPr>
        <sz val="11"/>
        <color rgb="FF000000"/>
        <rFont val="Calibri"/>
      </rPr>
      <t xml:space="preserve">
</t>
    </r>
    <r>
      <rPr>
        <sz val="11"/>
        <color rgb="FF000000"/>
        <rFont val="Calibri"/>
      </rPr>
      <t xml:space="preserve">The DoD requirement is 7. </t>
    </r>
    <r>
      <rPr>
        <sz val="11"/>
        <color rgb="FF000000"/>
        <rFont val="Calibri"/>
      </rPr>
      <t xml:space="preserve">
</t>
    </r>
    <r>
      <rPr>
        <sz val="11"/>
        <color rgb="FF000000"/>
        <rFont val="Calibri"/>
      </rPr>
      <t>If it is not set to the required value, this is a finding.</t>
    </r>
  </si>
  <si>
    <t>V-208830</t>
  </si>
  <si>
    <r>
      <rPr>
        <sz val="11"/>
        <rFont val="Calibri"/>
      </rPr>
      <t>System and application account passwords must be changed at least annually.</t>
    </r>
  </si>
  <si>
    <r>
      <rPr>
        <sz val="11"/>
        <color rgb="FF000000"/>
        <rFont val="Calibri"/>
      </rPr>
      <t>Set the "Maximum number of days between password change" to "365":</t>
    </r>
    <r>
      <rPr>
        <sz val="11"/>
        <color rgb="FF000000"/>
        <rFont val="Calibri"/>
      </rPr>
      <t xml:space="preserve">
</t>
    </r>
    <r>
      <rPr>
        <sz val="11"/>
        <color rgb="FF000000"/>
        <rFont val="Calibri"/>
      </rPr>
      <t># chage -M 365 &lt;application_account&gt;</t>
    </r>
    <r>
      <rPr>
        <sz val="11"/>
        <color rgb="FF000000"/>
        <rFont val="Calibri"/>
      </rPr>
      <t xml:space="preserve">
</t>
    </r>
    <r>
      <rPr>
        <sz val="11"/>
        <color rgb="FF000000"/>
        <rFont val="Calibri"/>
      </rPr>
      <t>Change the password for the system/application account:</t>
    </r>
    <r>
      <rPr>
        <sz val="11"/>
        <color rgb="FF000000"/>
        <rFont val="Calibri"/>
      </rPr>
      <t xml:space="preserve">
</t>
    </r>
    <r>
      <rPr>
        <sz val="11"/>
        <color rgb="FF000000"/>
        <rFont val="Calibri"/>
      </rPr>
      <t>#passwd &lt;application_account&gt;</t>
    </r>
  </si>
  <si>
    <r>
      <rPr>
        <sz val="11"/>
        <color rgb="FF000000"/>
        <rFont val="Calibri"/>
      </rPr>
      <t>Any password, no matter how complex, can eventually be cracked. Therefore, system and application account passwords need to be changed periodically. If an organization fails to change the system and application account passwords at least annually, there is the risk that the account passwords could be compromised.</t>
    </r>
  </si>
  <si>
    <r>
      <rPr>
        <sz val="11"/>
        <color rgb="FF000000"/>
        <rFont val="Calibri"/>
      </rPr>
      <t>Obtain a list of approved system and application accounts from the ISSO.</t>
    </r>
    <r>
      <rPr>
        <sz val="11"/>
        <color rgb="FF000000"/>
        <rFont val="Calibri"/>
      </rPr>
      <t xml:space="preserve">
</t>
    </r>
    <r>
      <rPr>
        <sz val="11"/>
        <color rgb="FF000000"/>
        <rFont val="Calibri"/>
      </rPr>
      <t>For each system and application account identified, run the following command:</t>
    </r>
    <r>
      <rPr>
        <sz val="11"/>
        <color rgb="FF000000"/>
        <rFont val="Calibri"/>
      </rPr>
      <t xml:space="preserve">
</t>
    </r>
    <r>
      <rPr>
        <sz val="11"/>
        <color rgb="FF000000"/>
        <rFont val="Calibri"/>
      </rPr>
      <t># chage -l &lt;application_account&gt;</t>
    </r>
    <r>
      <rPr>
        <sz val="11"/>
        <color rgb="FF000000"/>
        <rFont val="Calibri"/>
      </rPr>
      <t xml:space="preserve">
</t>
    </r>
    <r>
      <rPr>
        <sz val="11"/>
        <color rgb="FF000000"/>
        <rFont val="Calibri"/>
      </rPr>
      <t>Last password change				: Nov 05, 2018</t>
    </r>
    <r>
      <rPr>
        <sz val="11"/>
        <color rgb="FF000000"/>
        <rFont val="Calibri"/>
      </rPr>
      <t xml:space="preserve">
</t>
    </r>
    <r>
      <rPr>
        <sz val="11"/>
        <color rgb="FF000000"/>
        <rFont val="Calibri"/>
      </rPr>
      <t>Password expires				: Nov 04, 2019</t>
    </r>
    <r>
      <rPr>
        <sz val="11"/>
        <color rgb="FF000000"/>
        <rFont val="Calibri"/>
      </rPr>
      <t xml:space="preserve">
</t>
    </r>
    <r>
      <rPr>
        <sz val="11"/>
        <color rgb="FF000000"/>
        <rFont val="Calibri"/>
      </rPr>
      <t>Password inactive				: Dec 10, 2019</t>
    </r>
    <r>
      <rPr>
        <sz val="11"/>
        <color rgb="FF000000"/>
        <rFont val="Calibri"/>
      </rPr>
      <t xml:space="preserve">
</t>
    </r>
    <r>
      <rPr>
        <sz val="11"/>
        <color rgb="FF000000"/>
        <rFont val="Calibri"/>
      </rPr>
      <t>Account expires					: never</t>
    </r>
    <r>
      <rPr>
        <sz val="11"/>
        <color rgb="FF000000"/>
        <rFont val="Calibri"/>
      </rPr>
      <t xml:space="preserve">
</t>
    </r>
    <r>
      <rPr>
        <sz val="11"/>
        <color rgb="FF000000"/>
        <rFont val="Calibri"/>
      </rPr>
      <t>Minimum number of days between password change		: 1</t>
    </r>
    <r>
      <rPr>
        <sz val="11"/>
        <color rgb="FF000000"/>
        <rFont val="Calibri"/>
      </rPr>
      <t xml:space="preserve">
</t>
    </r>
    <r>
      <rPr>
        <sz val="11"/>
        <color rgb="FF000000"/>
        <rFont val="Calibri"/>
      </rPr>
      <t>Maximum number of days between password change		: 365</t>
    </r>
    <r>
      <rPr>
        <sz val="11"/>
        <color rgb="FF000000"/>
        <rFont val="Calibri"/>
      </rPr>
      <t xml:space="preserve">
</t>
    </r>
    <r>
      <rPr>
        <sz val="11"/>
        <color rgb="FF000000"/>
        <rFont val="Calibri"/>
      </rPr>
      <t>Number of days of warning before password expires	: 7</t>
    </r>
    <r>
      <rPr>
        <sz val="11"/>
        <color rgb="FF000000"/>
        <rFont val="Calibri"/>
      </rPr>
      <t xml:space="preserve">
</t>
    </r>
    <r>
      <rPr>
        <sz val="11"/>
        <color rgb="FF000000"/>
        <rFont val="Calibri"/>
      </rPr>
      <t>If "Maximum number of days between password change" is greater than "365", this is a finding.</t>
    </r>
    <r>
      <rPr>
        <sz val="11"/>
        <color rgb="FF000000"/>
        <rFont val="Calibri"/>
      </rPr>
      <t xml:space="preserve">
</t>
    </r>
    <r>
      <rPr>
        <sz val="11"/>
        <color rgb="FF000000"/>
        <rFont val="Calibri"/>
      </rPr>
      <t>If the date of "Last password change" exceeds 365 days, this is a finding.</t>
    </r>
    <r>
      <rPr>
        <sz val="11"/>
        <color rgb="FF000000"/>
        <rFont val="Calibri"/>
      </rPr>
      <t xml:space="preserve">
</t>
    </r>
    <r>
      <rPr>
        <sz val="11"/>
        <color rgb="FF000000"/>
        <rFont val="Calibri"/>
      </rPr>
      <t>If the date of "Password expires" is greater than 365 days from the date of "Last password change", this is a finding.</t>
    </r>
  </si>
  <si>
    <t>V-208831</t>
  </si>
  <si>
    <r>
      <rPr>
        <sz val="11"/>
        <rFont val="Calibri"/>
      </rPr>
      <t>The system must require passwords to contain at least one numeric character.</t>
    </r>
  </si>
  <si>
    <r>
      <rPr>
        <sz val="11"/>
        <color rgb="FF000000"/>
        <rFont val="Calibri"/>
      </rPr>
      <t>The pam_cracklib module's "dcredit" parameter controls requirements for usage of digits in a password. When set to a negative number, any password will be required to contain that many digits. When set to a positive number, pam_cracklib will grant +1 additional length credit for each digit.</t>
    </r>
    <r>
      <rPr>
        <sz val="11"/>
        <color rgb="FF000000"/>
        <rFont val="Calibri"/>
      </rPr>
      <t xml:space="preserve">
</t>
    </r>
    <r>
      <rPr>
        <sz val="11"/>
        <color rgb="FF000000"/>
        <rFont val="Calibri"/>
      </rPr>
      <t>Edit /etc/pam.d/system-auth and /etc/pam.d/password-auth adding "dcredit=-1" after pam_cracklib.so to require use of a digit in passwords.</t>
    </r>
  </si>
  <si>
    <r>
      <rPr>
        <sz val="11"/>
        <color rgb="FF000000"/>
        <rFont val="Calibri"/>
      </rPr>
      <t>Requiring digits makes password guessing attacks more difficult by ensuring a larger search space.</t>
    </r>
  </si>
  <si>
    <r>
      <rPr>
        <sz val="11"/>
        <color rgb="FF000000"/>
        <rFont val="Calibri"/>
      </rPr>
      <t>To check how many digits are required in a password, run the following command:</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The "dcredit" parameter (as a negative number) will indicate how many digits are required. The DoD requires at least one digit in a password. This would appear as "dcredit=-1".</t>
    </r>
    <r>
      <rPr>
        <sz val="11"/>
        <color rgb="FF000000"/>
        <rFont val="Calibri"/>
      </rPr>
      <t xml:space="preserve">
</t>
    </r>
    <r>
      <rPr>
        <sz val="11"/>
        <color rgb="FF000000"/>
        <rFont val="Calibri"/>
      </rPr>
      <t>If the “dcredit” parameter is not found or not set to the required value, this is a finding.</t>
    </r>
  </si>
  <si>
    <t>V-208832</t>
  </si>
  <si>
    <r>
      <rPr>
        <sz val="11"/>
        <rFont val="Calibri"/>
      </rPr>
      <t>The system must require passwords to contain at least one uppercase alphabetic character.</t>
    </r>
  </si>
  <si>
    <r>
      <rPr>
        <sz val="11"/>
        <color rgb="FF000000"/>
        <rFont val="Calibri"/>
      </rPr>
      <t>The pam_cracklib module's "ucredit=" parameter controls requirements for usage of uppercase letters in a password. When set to a negative number, any password will be required to contain that many uppercase characters. When set to a positive number, pam_cracklib will grant +1 additional length credit for each uppercase character.</t>
    </r>
    <r>
      <rPr>
        <sz val="11"/>
        <color rgb="FF000000"/>
        <rFont val="Calibri"/>
      </rPr>
      <t xml:space="preserve">
</t>
    </r>
    <r>
      <rPr>
        <sz val="11"/>
        <color rgb="FF000000"/>
        <rFont val="Calibri"/>
      </rPr>
      <t>Edit /etc/pam.d/system-auth and /etc/pam.d/password-auth adding "ucredit=-1" after pam_cracklib.so to require use of an uppercase character in passwords.</t>
    </r>
  </si>
  <si>
    <r>
      <rPr>
        <sz val="11"/>
        <color rgb="FF000000"/>
        <rFont val="Calibri"/>
      </rPr>
      <t>Requiring a minimum number of uppercase characters makes password guessing attacks more difficult by ensuring a larger search space.</t>
    </r>
  </si>
  <si>
    <r>
      <rPr>
        <sz val="11"/>
        <color rgb="FF000000"/>
        <rFont val="Calibri"/>
      </rPr>
      <t>To check how many uppercase characters are required in a password, run the following command:</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The "ucredit" parameter (as a negative number) will indicate how many uppercase characters are required. The DoD requires at least one uppercase character in a password. This would appear as "ucredit=-1".</t>
    </r>
    <r>
      <rPr>
        <sz val="11"/>
        <color rgb="FF000000"/>
        <rFont val="Calibri"/>
      </rPr>
      <t xml:space="preserve">
</t>
    </r>
    <r>
      <rPr>
        <sz val="11"/>
        <color rgb="FF000000"/>
        <rFont val="Calibri"/>
      </rPr>
      <t>If the “ucredit” parameter is not found or not set to the required value, this is a finding.</t>
    </r>
  </si>
  <si>
    <t>V-208833</t>
  </si>
  <si>
    <r>
      <rPr>
        <sz val="11"/>
        <rFont val="Calibri"/>
      </rPr>
      <t>The system must require passwords to contain at least one special character.</t>
    </r>
  </si>
  <si>
    <r>
      <rPr>
        <sz val="11"/>
        <color rgb="FF000000"/>
        <rFont val="Calibri"/>
      </rPr>
      <t>The pam_cracklib module's "ocredit=" parameter controls requirements for usage of special (or ``other'') characters in a password. When set to a negative number, any password will be required to contain that many special characters. When set to a positive number, pam_cracklib will grant +1 additional length credit for each special character.</t>
    </r>
    <r>
      <rPr>
        <sz val="11"/>
        <color rgb="FF000000"/>
        <rFont val="Calibri"/>
      </rPr>
      <t xml:space="preserve">
</t>
    </r>
    <r>
      <rPr>
        <sz val="11"/>
        <color rgb="FF000000"/>
        <rFont val="Calibri"/>
      </rPr>
      <t>Edit /etc/pam.d/system-auth and /etc/pam.d/password-auth adding "ocredit=-1" after pam_cracklib.so to require use of a special character in passwords.</t>
    </r>
  </si>
  <si>
    <r>
      <rPr>
        <sz val="11"/>
        <color rgb="FF000000"/>
        <rFont val="Calibri"/>
      </rPr>
      <t>Requiring a minimum number of special characters makes password guessing attacks more difficult by ensuring a larger search space.</t>
    </r>
  </si>
  <si>
    <r>
      <rPr>
        <sz val="11"/>
        <color rgb="FF000000"/>
        <rFont val="Calibri"/>
      </rPr>
      <t xml:space="preserve">To check how many special characters are required in a password, run the following command: </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The "ocredit" parameter (as a negative number) will indicate how many special characters are required. The DoD requires at least one special character in a password. This would appear as "ocredit=-1".</t>
    </r>
    <r>
      <rPr>
        <sz val="11"/>
        <color rgb="FF000000"/>
        <rFont val="Calibri"/>
      </rPr>
      <t xml:space="preserve">
</t>
    </r>
    <r>
      <rPr>
        <sz val="11"/>
        <color rgb="FF000000"/>
        <rFont val="Calibri"/>
      </rPr>
      <t>If the “ocredit” parameter is not found or not set to the required value, this is a finding.</t>
    </r>
  </si>
  <si>
    <t>V-208834</t>
  </si>
  <si>
    <r>
      <rPr>
        <sz val="11"/>
        <rFont val="Calibri"/>
      </rPr>
      <t>The system must require passwords to contain at least one lower-case alphabetic character.</t>
    </r>
  </si>
  <si>
    <r>
      <rPr>
        <sz val="11"/>
        <color rgb="FF000000"/>
        <rFont val="Calibri"/>
      </rPr>
      <t>The pam_cracklib module's "lcredit=" parameter controls requirements for usage of lower-case letters in a password. When set to a negative number, any password will be required to contain that many lower-case characters.</t>
    </r>
    <r>
      <rPr>
        <sz val="11"/>
        <color rgb="FF000000"/>
        <rFont val="Calibri"/>
      </rPr>
      <t xml:space="preserve">
</t>
    </r>
    <r>
      <rPr>
        <sz val="11"/>
        <color rgb="FF000000"/>
        <rFont val="Calibri"/>
      </rPr>
      <t>Edit /etc/pam.d/system-auth and /etc/pam.d/password-auth adding "lcredit=-1" after pam_cracklib.so to require use of a lower-case character in passwords.</t>
    </r>
  </si>
  <si>
    <r>
      <rPr>
        <sz val="11"/>
        <color rgb="FF000000"/>
        <rFont val="Calibri"/>
      </rPr>
      <t>Requiring a minimum number of lowercase characters makes password guessing attacks more difficult by ensuring a larger search space.</t>
    </r>
  </si>
  <si>
    <r>
      <rPr>
        <sz val="11"/>
        <color rgb="FF000000"/>
        <rFont val="Calibri"/>
      </rPr>
      <t xml:space="preserve">To check how many lower-case characters are required in a password, run the following command: </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The "lcredit" parameter (as a negative number) will indicate how many lower-case characters are required. The DoD requires at least one lower-case character in a password. This would appear as "lcredit=-1".</t>
    </r>
    <r>
      <rPr>
        <sz val="11"/>
        <color rgb="FF000000"/>
        <rFont val="Calibri"/>
      </rPr>
      <t xml:space="preserve">
</t>
    </r>
    <r>
      <rPr>
        <sz val="11"/>
        <color rgb="FF000000"/>
        <rFont val="Calibri"/>
      </rPr>
      <t>If the “lcredit” parameter is not found or not set to the required value, this is a finding.</t>
    </r>
  </si>
  <si>
    <t>V-208835</t>
  </si>
  <si>
    <r>
      <rPr>
        <sz val="11"/>
        <rFont val="Calibri"/>
      </rPr>
      <t>The system must require at least eight characters be changed between the old and new passwords during a password change.</t>
    </r>
  </si>
  <si>
    <r>
      <rPr>
        <sz val="11"/>
        <color rgb="FF000000"/>
        <rFont val="Calibri"/>
      </rPr>
      <t>The pam_cracklib module's "difok" parameter controls requirements for usage of different characters during a password change.</t>
    </r>
    <r>
      <rPr>
        <sz val="11"/>
        <color rgb="FF000000"/>
        <rFont val="Calibri"/>
      </rPr>
      <t xml:space="preserve">
</t>
    </r>
    <r>
      <rPr>
        <sz val="11"/>
        <color rgb="FF000000"/>
        <rFont val="Calibri"/>
      </rPr>
      <t>Edit /etc/pam.d/system-auth and /etc/pam.d/password-auth adding "difok=[NUM]" after pam_cracklib.so to require differing characters when changing passwords, substituting [NUM] appropriately. The DoD requirement is “8”.</t>
    </r>
  </si>
  <si>
    <r>
      <rPr>
        <sz val="11"/>
        <color rgb="FF000000"/>
        <rFont val="Calibri"/>
      </rPr>
      <t>Requiring a minimum number of different characters during password changes ensures that newly changed passwords should not resemble previously compromised ones. Note: Passwords which are changed on compromised systems will still be compromised.</t>
    </r>
  </si>
  <si>
    <r>
      <rPr>
        <sz val="11"/>
        <color rgb="FF000000"/>
        <rFont val="Calibri"/>
      </rPr>
      <t>To check how many characters must differ during a password change, run the following command:</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The "difok" parameter will indicate how many characters must differ. The DoD requires eight characters differ during a password change. This would appear as "difok=8".</t>
    </r>
    <r>
      <rPr>
        <sz val="11"/>
        <color rgb="FF000000"/>
        <rFont val="Calibri"/>
      </rPr>
      <t xml:space="preserve">
</t>
    </r>
    <r>
      <rPr>
        <sz val="11"/>
        <color rgb="FF000000"/>
        <rFont val="Calibri"/>
      </rPr>
      <t>If the “difok” parameter is not found or not set to the required value, this is a finding.</t>
    </r>
  </si>
  <si>
    <t>V-208836</t>
  </si>
  <si>
    <r>
      <rPr>
        <sz val="11"/>
        <rFont val="Calibri"/>
      </rPr>
      <t>The system must disable accounts after three consecutive unsuccessful logon attempts.</t>
    </r>
  </si>
  <si>
    <r>
      <rPr>
        <sz val="11"/>
        <color rgb="FF000000"/>
        <rFont val="Calibri"/>
      </rPr>
      <t>To configure the system to lock out accounts after a number of incorrect logon attempts using "pam_faillock.so", modify the content of both "/etc/pam.d/system-auth" and "/etc/pam.d/password-auth" as follows:</t>
    </r>
    <r>
      <rPr>
        <sz val="11"/>
        <color rgb="FF000000"/>
        <rFont val="Calibri"/>
      </rPr>
      <t xml:space="preserve">
</t>
    </r>
    <r>
      <rPr>
        <sz val="11"/>
        <color rgb="FF000000"/>
        <rFont val="Calibri"/>
      </rPr>
      <t>Add the following line immediately before the "pam_unix.so" statement in the "AUTH" section:</t>
    </r>
    <r>
      <rPr>
        <sz val="11"/>
        <color rgb="FF000000"/>
        <rFont val="Calibri"/>
      </rPr>
      <t xml:space="preserve">
</t>
    </r>
    <r>
      <rPr>
        <sz val="11"/>
        <color rgb="FF000000"/>
        <rFont val="Calibri"/>
      </rPr>
      <t>auth required pam_faillock.so preauth silent deny=3 unlock_time=900 fail_interval=900</t>
    </r>
    <r>
      <rPr>
        <sz val="11"/>
        <color rgb="FF000000"/>
        <rFont val="Calibri"/>
      </rPr>
      <t xml:space="preserve">
</t>
    </r>
    <r>
      <rPr>
        <sz val="11"/>
        <color rgb="FF000000"/>
        <rFont val="Calibri"/>
      </rPr>
      <t>Add the following line immediately after the "pam_unix.so" statement in the "AUTH" section:</t>
    </r>
    <r>
      <rPr>
        <sz val="11"/>
        <color rgb="FF000000"/>
        <rFont val="Calibri"/>
      </rPr>
      <t xml:space="preserve">
</t>
    </r>
    <r>
      <rPr>
        <sz val="11"/>
        <color rgb="FF000000"/>
        <rFont val="Calibri"/>
      </rPr>
      <t>auth [default=die] pam_faillock.so authfail deny=3 unlock_time=900 fail_interval=900</t>
    </r>
    <r>
      <rPr>
        <sz val="11"/>
        <color rgb="FF000000"/>
        <rFont val="Calibri"/>
      </rPr>
      <t xml:space="preserve">
</t>
    </r>
    <r>
      <rPr>
        <sz val="11"/>
        <color rgb="FF000000"/>
        <rFont val="Calibri"/>
      </rPr>
      <t>Add the following line immediately before the "pam_unix.so" statement in the "ACCOUNT" section:</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that any updates made to "/etc/pam.d/system-auth" and "/etc/pam.d/password-auth" may be overwritten by the "authconfig" program. The "authconfig" program should not be used.</t>
    </r>
  </si>
  <si>
    <r>
      <rPr>
        <sz val="11"/>
        <color rgb="FF000000"/>
        <rFont val="Calibri"/>
      </rPr>
      <t>Locking out user accounts after a number of incorrect attempts prevents direct password guessing attacks.</t>
    </r>
  </si>
  <si>
    <r>
      <rPr>
        <sz val="11"/>
        <color rgb="FF000000"/>
        <rFont val="Calibri"/>
      </rPr>
      <t>To ensure the failed password attempt policy is configured correctly, run the following command:</t>
    </r>
    <r>
      <rPr>
        <sz val="11"/>
        <color rgb="FF000000"/>
        <rFont val="Calibri"/>
      </rPr>
      <t xml:space="preserve">
</t>
    </r>
    <r>
      <rPr>
        <sz val="11"/>
        <color rgb="FF000000"/>
        <rFont val="Calibri"/>
      </rPr>
      <t># grep pam_faillock /etc/pam.d/system-auth /etc/pam.d/password-auth</t>
    </r>
    <r>
      <rPr>
        <sz val="11"/>
        <color rgb="FF000000"/>
        <rFont val="Calibri"/>
      </rPr>
      <t xml:space="preserve">
</t>
    </r>
    <r>
      <rPr>
        <sz val="11"/>
        <color rgb="FF000000"/>
        <rFont val="Calibri"/>
      </rPr>
      <t>The output should show "deny=3" for both files.</t>
    </r>
    <r>
      <rPr>
        <sz val="11"/>
        <color rgb="FF000000"/>
        <rFont val="Calibri"/>
      </rPr>
      <t xml:space="preserve">
</t>
    </r>
    <r>
      <rPr>
        <sz val="11"/>
        <color rgb="FF000000"/>
        <rFont val="Calibri"/>
      </rPr>
      <t>If that is not the case, this is a finding.</t>
    </r>
  </si>
  <si>
    <t>V-208837</t>
  </si>
  <si>
    <r>
      <rPr>
        <sz val="11"/>
        <rFont val="Calibri"/>
      </rPr>
      <t>The system must use a FIPS 140-2-approved cryptographic hashing algorithm for generating account password hashes (system-auth).</t>
    </r>
  </si>
  <si>
    <r>
      <rPr>
        <sz val="11"/>
        <color rgb="FF000000"/>
        <rFont val="Calibri"/>
      </rPr>
      <t>In "/etc/pam.d/system-auth”, "/etc/pam.d/system-auth-ac", “/etc/pam.d/password-auth”, and “/etc/pam.d/password-auth-ac”, among potentially other files, the "password" section of the files control which PAM modules execute during a password change.</t>
    </r>
    <r>
      <rPr>
        <sz val="11"/>
        <color rgb="FF000000"/>
        <rFont val="Calibri"/>
      </rPr>
      <t xml:space="preserve">
</t>
    </r>
    <r>
      <rPr>
        <sz val="11"/>
        <color rgb="FF000000"/>
        <rFont val="Calibri"/>
      </rPr>
      <t>Set the "pam_unix.so" module in the "password" section to include the argument "sha512", as shown below:</t>
    </r>
    <r>
      <rPr>
        <sz val="11"/>
        <color rgb="FF000000"/>
        <rFont val="Calibri"/>
      </rPr>
      <t xml:space="preserve">
</t>
    </r>
    <r>
      <rPr>
        <sz val="11"/>
        <color rgb="FF000000"/>
        <rFont val="Calibri"/>
      </rPr>
      <t>password sufficient pam_unix.so sha512 [other arguments...]</t>
    </r>
    <r>
      <rPr>
        <sz val="11"/>
        <color rgb="FF000000"/>
        <rFont val="Calibri"/>
      </rPr>
      <t xml:space="preserve">
</t>
    </r>
    <r>
      <rPr>
        <sz val="11"/>
        <color rgb="FF000000"/>
        <rFont val="Calibri"/>
      </rPr>
      <t>This will help ensure when local users change their passwords, hashes for the new passwords will be generated using the SHA-512 algorithm. This is the default.</t>
    </r>
    <r>
      <rPr>
        <sz val="11"/>
        <color rgb="FF000000"/>
        <rFont val="Calibri"/>
      </rPr>
      <t xml:space="preserve">
</t>
    </r>
    <r>
      <rPr>
        <sz val="11"/>
        <color rgb="FF000000"/>
        <rFont val="Calibri"/>
      </rPr>
      <t>Note: Any updates made to "/etc/pam.d/system-auth" and "/etc/pam.d/password-auth" will be overwritten by the "authconfig" program. The "authconfig" program should not be used.</t>
    </r>
  </si>
  <si>
    <r>
      <rPr>
        <sz val="11"/>
        <color rgb="FF000000"/>
        <rFont val="Calibri"/>
      </rPr>
      <t>Using a stronger hashing algorithm makes password-cracking attacks more difficult.</t>
    </r>
  </si>
  <si>
    <r>
      <rPr>
        <sz val="11"/>
        <color rgb="FF000000"/>
        <rFont val="Calibri"/>
      </rPr>
      <t>Inspect the "password" section of "/etc/pam.d/system-auth", "/etc/pam.d/system-auth-ac", "/etc/pam.d/password-auth", "/etc/pam.d/password-auth-ac", and other files in "/etc/pam.d" to identify the number of occurrences where the “pam_unix.so” module is used in the “password” section.</t>
    </r>
    <r>
      <rPr>
        <sz val="11"/>
        <color rgb="FF000000"/>
        <rFont val="Calibri"/>
      </rPr>
      <t xml:space="preserve">
</t>
    </r>
    <r>
      <rPr>
        <sz val="11"/>
        <color rgb="FF000000"/>
        <rFont val="Calibri"/>
      </rPr>
      <t>$ grep -E -c 'password.*pam_unix.so' /etc/pam.d/*</t>
    </r>
    <r>
      <rPr>
        <sz val="11"/>
        <color rgb="FF000000"/>
        <rFont val="Calibri"/>
      </rPr>
      <t xml:space="preserve">
</t>
    </r>
    <r>
      <rPr>
        <sz val="11"/>
        <color rgb="FF000000"/>
        <rFont val="Calibri"/>
      </rPr>
      <t>/etc/pam.d/atd:0</t>
    </r>
    <r>
      <rPr>
        <sz val="11"/>
        <color rgb="FF000000"/>
        <rFont val="Calibri"/>
      </rPr>
      <t xml:space="preserve">
</t>
    </r>
    <r>
      <rPr>
        <sz val="11"/>
        <color rgb="FF000000"/>
        <rFont val="Calibri"/>
      </rPr>
      <t>/etc/pam.d/config-util:0</t>
    </r>
    <r>
      <rPr>
        <sz val="11"/>
        <color rgb="FF000000"/>
        <rFont val="Calibri"/>
      </rPr>
      <t xml:space="preserve">
</t>
    </r>
    <r>
      <rPr>
        <sz val="11"/>
        <color rgb="FF000000"/>
        <rFont val="Calibri"/>
      </rPr>
      <t>/etc/pam.d/crond:0</t>
    </r>
    <r>
      <rPr>
        <sz val="11"/>
        <color rgb="FF000000"/>
        <rFont val="Calibri"/>
      </rPr>
      <t xml:space="preserve">
</t>
    </r>
    <r>
      <rPr>
        <sz val="11"/>
        <color rgb="FF000000"/>
        <rFont val="Calibri"/>
      </rPr>
      <t>/etc/pam.d/login:0</t>
    </r>
    <r>
      <rPr>
        <sz val="11"/>
        <color rgb="FF000000"/>
        <rFont val="Calibri"/>
      </rPr>
      <t xml:space="preserve">
</t>
    </r>
    <r>
      <rPr>
        <sz val="11"/>
        <color rgb="FF000000"/>
        <rFont val="Calibri"/>
      </rPr>
      <t>/etc/pam.d/other:0</t>
    </r>
    <r>
      <rPr>
        <sz val="11"/>
        <color rgb="FF000000"/>
        <rFont val="Calibri"/>
      </rPr>
      <t xml:space="preserve">
</t>
    </r>
    <r>
      <rPr>
        <sz val="11"/>
        <color rgb="FF000000"/>
        <rFont val="Calibri"/>
      </rPr>
      <t>/etc/pam.d/passwd:0</t>
    </r>
    <r>
      <rPr>
        <sz val="11"/>
        <color rgb="FF000000"/>
        <rFont val="Calibri"/>
      </rPr>
      <t xml:space="preserve">
</t>
    </r>
    <r>
      <rPr>
        <sz val="11"/>
        <color rgb="FF000000"/>
        <rFont val="Calibri"/>
      </rPr>
      <t>/etc/pam.d/password-auth:1</t>
    </r>
    <r>
      <rPr>
        <sz val="11"/>
        <color rgb="FF000000"/>
        <rFont val="Calibri"/>
      </rPr>
      <t xml:space="preserve">
</t>
    </r>
    <r>
      <rPr>
        <sz val="11"/>
        <color rgb="FF000000"/>
        <rFont val="Calibri"/>
      </rPr>
      <t>/etc/pam.d/password-auth-ac:1</t>
    </r>
    <r>
      <rPr>
        <sz val="11"/>
        <color rgb="FF000000"/>
        <rFont val="Calibri"/>
      </rPr>
      <t xml:space="preserve">
</t>
    </r>
    <r>
      <rPr>
        <sz val="11"/>
        <color rgb="FF000000"/>
        <rFont val="Calibri"/>
      </rPr>
      <t>/etc/pam.d/sshd:0</t>
    </r>
    <r>
      <rPr>
        <sz val="11"/>
        <color rgb="FF000000"/>
        <rFont val="Calibri"/>
      </rPr>
      <t xml:space="preserve">
</t>
    </r>
    <r>
      <rPr>
        <sz val="11"/>
        <color rgb="FF000000"/>
        <rFont val="Calibri"/>
      </rPr>
      <t>/etc/pam.d/su:0</t>
    </r>
    <r>
      <rPr>
        <sz val="11"/>
        <color rgb="FF000000"/>
        <rFont val="Calibri"/>
      </rPr>
      <t xml:space="preserve">
</t>
    </r>
    <r>
      <rPr>
        <sz val="11"/>
        <color rgb="FF000000"/>
        <rFont val="Calibri"/>
      </rPr>
      <t>/etc/pam.d/sudo:0</t>
    </r>
    <r>
      <rPr>
        <sz val="11"/>
        <color rgb="FF000000"/>
        <rFont val="Calibri"/>
      </rPr>
      <t xml:space="preserve">
</t>
    </r>
    <r>
      <rPr>
        <sz val="11"/>
        <color rgb="FF000000"/>
        <rFont val="Calibri"/>
      </rPr>
      <t>/etc/pam.d/system-auth:1</t>
    </r>
    <r>
      <rPr>
        <sz val="11"/>
        <color rgb="FF000000"/>
        <rFont val="Calibri"/>
      </rPr>
      <t xml:space="preserve">
</t>
    </r>
    <r>
      <rPr>
        <sz val="11"/>
        <color rgb="FF000000"/>
        <rFont val="Calibri"/>
      </rPr>
      <t>/etc/pam.d/system-auth-ac:1</t>
    </r>
    <r>
      <rPr>
        <sz val="11"/>
        <color rgb="FF000000"/>
        <rFont val="Calibri"/>
      </rPr>
      <t xml:space="preserve">
</t>
    </r>
    <r>
      <rPr>
        <sz val="11"/>
        <color rgb="FF000000"/>
        <rFont val="Calibri"/>
      </rPr>
      <t>/etc/pam.d/vlock:0</t>
    </r>
    <r>
      <rPr>
        <sz val="11"/>
        <color rgb="FF000000"/>
        <rFont val="Calibri"/>
      </rPr>
      <t xml:space="preserve">
</t>
    </r>
    <r>
      <rPr>
        <sz val="11"/>
        <color rgb="FF000000"/>
        <rFont val="Calibri"/>
      </rPr>
      <t>Note: The number adjacent to the file name indicates how many occurrences of the “pam_unix.so” module are found in the password section.</t>
    </r>
    <r>
      <rPr>
        <sz val="11"/>
        <color rgb="FF000000"/>
        <rFont val="Calibri"/>
      </rPr>
      <t xml:space="preserve">
</t>
    </r>
    <r>
      <rPr>
        <sz val="11"/>
        <color rgb="FF000000"/>
        <rFont val="Calibri"/>
      </rPr>
      <t>If the “pam_unix.so” module is not defined in the “password” section of “/etc/pam.d/system-auth”, “/etc/pam.d/system-auth-ac”, “/etc/pam.d/password-auth”, and “/etc/pam.d/password-auth-ac” at a minimum, this is a finding.</t>
    </r>
    <r>
      <rPr>
        <sz val="11"/>
        <color rgb="FF000000"/>
        <rFont val="Calibri"/>
      </rPr>
      <t xml:space="preserve">
</t>
    </r>
    <r>
      <rPr>
        <sz val="11"/>
        <color rgb="FF000000"/>
        <rFont val="Calibri"/>
      </rPr>
      <t>Verify that the “sha512” variable is used with each instance of the “pam_unix.so” module in the “password” section:</t>
    </r>
    <r>
      <rPr>
        <sz val="11"/>
        <color rgb="FF000000"/>
        <rFont val="Calibri"/>
      </rPr>
      <t xml:space="preserve">
</t>
    </r>
    <r>
      <rPr>
        <sz val="11"/>
        <color rgb="FF000000"/>
        <rFont val="Calibri"/>
      </rPr>
      <t>$ grep password /etc/pam.d/* | grep pam_unix.so | grep sha512</t>
    </r>
    <r>
      <rPr>
        <sz val="11"/>
        <color rgb="FF000000"/>
        <rFont val="Calibri"/>
      </rPr>
      <t xml:space="preserve">
</t>
    </r>
    <r>
      <rPr>
        <sz val="11"/>
        <color rgb="FF000000"/>
        <rFont val="Calibri"/>
      </rPr>
      <t>/etc/pam.d/password-auth:password       sufficient pam_unix.so sha512 [other arguments…]</t>
    </r>
    <r>
      <rPr>
        <sz val="11"/>
        <color rgb="FF000000"/>
        <rFont val="Calibri"/>
      </rPr>
      <t xml:space="preserve">
</t>
    </r>
    <r>
      <rPr>
        <sz val="11"/>
        <color rgb="FF000000"/>
        <rFont val="Calibri"/>
      </rPr>
      <t>/etc/pam.d/password-auth-ac:password sufficient pam_unix.so sha512 [other arguments…]</t>
    </r>
    <r>
      <rPr>
        <sz val="11"/>
        <color rgb="FF000000"/>
        <rFont val="Calibri"/>
      </rPr>
      <t xml:space="preserve">
</t>
    </r>
    <r>
      <rPr>
        <sz val="11"/>
        <color rgb="FF000000"/>
        <rFont val="Calibri"/>
      </rPr>
      <t>/etc/pam.d/system-auth:password       sufficient pam_unix.so sha512 [other arguments…]</t>
    </r>
    <r>
      <rPr>
        <sz val="11"/>
        <color rgb="FF000000"/>
        <rFont val="Calibri"/>
      </rPr>
      <t xml:space="preserve">
</t>
    </r>
    <r>
      <rPr>
        <sz val="11"/>
        <color rgb="FF000000"/>
        <rFont val="Calibri"/>
      </rPr>
      <t>/etc/pam.d/system-auth-ac:password       sufficient pam_unix.so sha512 [other arguments…]</t>
    </r>
    <r>
      <rPr>
        <sz val="11"/>
        <color rgb="FF000000"/>
        <rFont val="Calibri"/>
      </rPr>
      <t xml:space="preserve">
</t>
    </r>
    <r>
      <rPr>
        <sz val="11"/>
        <color rgb="FF000000"/>
        <rFont val="Calibri"/>
      </rPr>
      <t>If this list of files does not coincide with the previous command, this is a finding.</t>
    </r>
    <r>
      <rPr>
        <sz val="11"/>
        <color rgb="FF000000"/>
        <rFont val="Calibri"/>
      </rPr>
      <t xml:space="preserve">
</t>
    </r>
    <r>
      <rPr>
        <sz val="11"/>
        <color rgb="FF000000"/>
        <rFont val="Calibri"/>
      </rPr>
      <t>If any of the identified “pam_unix.so” modules do not use the “sha512” variable, this is a finding.</t>
    </r>
  </si>
  <si>
    <t>V-208838</t>
  </si>
  <si>
    <r>
      <rPr>
        <sz val="11"/>
        <rFont val="Calibri"/>
      </rPr>
      <t>The system must use a FIPS 140-2 approved cryptographic hashing algorithm for generating account password hashes (login.defs).</t>
    </r>
  </si>
  <si>
    <r>
      <rPr>
        <sz val="11"/>
        <color rgb="FF000000"/>
        <rFont val="Calibri"/>
      </rPr>
      <t xml:space="preserve">In "/etc/login.defs", add or correct the following line to ensure the system will use SHA-512 as the hashing algorithm: </t>
    </r>
    <r>
      <rPr>
        <sz val="11"/>
        <color rgb="FF000000"/>
        <rFont val="Calibri"/>
      </rPr>
      <t xml:space="preserve">
</t>
    </r>
    <r>
      <rPr>
        <sz val="11"/>
        <color rgb="FF000000"/>
        <rFont val="Calibri"/>
      </rPr>
      <t>ENCRYPT_METHOD SHA512</t>
    </r>
  </si>
  <si>
    <r>
      <rPr>
        <sz val="11"/>
        <color rgb="FF000000"/>
        <rFont val="Calibri"/>
      </rPr>
      <t>Using a stronger hashing algorithm makes password cracking attacks more difficult.</t>
    </r>
  </si>
  <si>
    <r>
      <rPr>
        <sz val="11"/>
        <color rgb="FF000000"/>
        <rFont val="Calibri"/>
      </rPr>
      <t xml:space="preserve">Inspect "/etc/login.defs" and ensure the following line appears: </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it does not, this is a finding.</t>
    </r>
  </si>
  <si>
    <t>V-208839</t>
  </si>
  <si>
    <r>
      <rPr>
        <sz val="11"/>
        <rFont val="Calibri"/>
      </rPr>
      <t>The system must use a FIPS 140-2 approved cryptographic hashing algorithm for generating account password hashes (libuser.conf).</t>
    </r>
  </si>
  <si>
    <r>
      <rPr>
        <sz val="11"/>
        <color rgb="FF000000"/>
        <rFont val="Calibri"/>
      </rPr>
      <t xml:space="preserve">In "/etc/libuser.conf", add or correct the following line in its "[defaults]" section to ensure the system will use the SHA-512 algorithm for password hashing: </t>
    </r>
    <r>
      <rPr>
        <sz val="11"/>
        <color rgb="FF000000"/>
        <rFont val="Calibri"/>
      </rPr>
      <t xml:space="preserve">
</t>
    </r>
    <r>
      <rPr>
        <sz val="11"/>
        <color rgb="FF000000"/>
        <rFont val="Calibri"/>
      </rPr>
      <t>crypt_style = sha512</t>
    </r>
  </si>
  <si>
    <r>
      <rPr>
        <sz val="11"/>
        <color rgb="FF000000"/>
        <rFont val="Calibri"/>
      </rPr>
      <t xml:space="preserve">Inspect "/etc/libuser.conf" and ensure the following line appears in the "[default]" section: </t>
    </r>
    <r>
      <rPr>
        <sz val="11"/>
        <color rgb="FF000000"/>
        <rFont val="Calibri"/>
      </rPr>
      <t xml:space="preserve">
</t>
    </r>
    <r>
      <rPr>
        <sz val="11"/>
        <color rgb="FF000000"/>
        <rFont val="Calibri"/>
      </rPr>
      <t>crypt_style = sha512</t>
    </r>
    <r>
      <rPr>
        <sz val="11"/>
        <color rgb="FF000000"/>
        <rFont val="Calibri"/>
      </rPr>
      <t xml:space="preserve">
</t>
    </r>
    <r>
      <rPr>
        <sz val="11"/>
        <color rgb="FF000000"/>
        <rFont val="Calibri"/>
      </rPr>
      <t>If it does not, this is a finding.</t>
    </r>
  </si>
  <si>
    <t>V-208840</t>
  </si>
  <si>
    <r>
      <rPr>
        <sz val="11"/>
        <rFont val="Calibri"/>
      </rPr>
      <t>The system boot loader configuration file(s) must be owned by root.</t>
    </r>
  </si>
  <si>
    <r>
      <rPr>
        <sz val="11"/>
        <color rgb="FF000000"/>
        <rFont val="Calibri"/>
      </rPr>
      <t xml:space="preserve">The file "/boot/grub/grub.conf" should be owned by the "root" user to prevent destruction or modification of the file. To properly set the owner of "/boot/grub/grub.conf", run the command: </t>
    </r>
    <r>
      <rPr>
        <sz val="11"/>
        <color rgb="FF000000"/>
        <rFont val="Calibri"/>
      </rPr>
      <t xml:space="preserve">
</t>
    </r>
    <r>
      <rPr>
        <sz val="11"/>
        <color rgb="FF000000"/>
        <rFont val="Calibri"/>
      </rPr>
      <t># chown root /boot/grub/grub.conf</t>
    </r>
  </si>
  <si>
    <r>
      <rPr>
        <sz val="11"/>
        <color rgb="FF000000"/>
        <rFont val="Calibri"/>
      </rPr>
      <t>Only root should be able to modify important boot parameters.</t>
    </r>
  </si>
  <si>
    <r>
      <rPr>
        <sz val="11"/>
        <color rgb="FF000000"/>
        <rFont val="Calibri"/>
      </rPr>
      <t xml:space="preserve">To check the ownership of "/boot/grub/grub.conf", run the command: </t>
    </r>
    <r>
      <rPr>
        <sz val="11"/>
        <color rgb="FF000000"/>
        <rFont val="Calibri"/>
      </rPr>
      <t xml:space="preserve">
</t>
    </r>
    <r>
      <rPr>
        <sz val="11"/>
        <color rgb="FF000000"/>
        <rFont val="Calibri"/>
      </rPr>
      <t>$ ls -lL /boot/grub/grub.conf</t>
    </r>
    <r>
      <rPr>
        <sz val="11"/>
        <color rgb="FF000000"/>
        <rFont val="Calibri"/>
      </rPr>
      <t xml:space="preserve">
</t>
    </r>
    <r>
      <rPr>
        <sz val="11"/>
        <color rgb="FF000000"/>
        <rFont val="Calibri"/>
      </rPr>
      <t>If properly configured, the output should indicate that the owner is "root".</t>
    </r>
    <r>
      <rPr>
        <sz val="11"/>
        <color rgb="FF000000"/>
        <rFont val="Calibri"/>
      </rPr>
      <t xml:space="preserve">
</t>
    </r>
    <r>
      <rPr>
        <sz val="11"/>
        <color rgb="FF000000"/>
        <rFont val="Calibri"/>
      </rPr>
      <t>If it does not, this is a finding.</t>
    </r>
  </si>
  <si>
    <t>V-208841</t>
  </si>
  <si>
    <r>
      <rPr>
        <sz val="11"/>
        <rFont val="Calibri"/>
      </rPr>
      <t>The system boot loader configuration file(s) must be group-owned by root.</t>
    </r>
  </si>
  <si>
    <r>
      <rPr>
        <sz val="11"/>
        <color rgb="FF000000"/>
        <rFont val="Calibri"/>
      </rPr>
      <t xml:space="preserve">The file "/boot/grub/grub.conf" should be group-owned by the "root" group to prevent destruction or modification of the file. To properly set the group owner of "/boot/grub/grub.conf", run the command: </t>
    </r>
    <r>
      <rPr>
        <sz val="11"/>
        <color rgb="FF000000"/>
        <rFont val="Calibri"/>
      </rPr>
      <t xml:space="preserve">
</t>
    </r>
    <r>
      <rPr>
        <sz val="11"/>
        <color rgb="FF000000"/>
        <rFont val="Calibri"/>
      </rPr>
      <t># chgrp root /boot/grub/grub.conf</t>
    </r>
  </si>
  <si>
    <r>
      <rPr>
        <sz val="11"/>
        <color rgb="FF000000"/>
        <rFont val="Calibri"/>
      </rPr>
      <t>The "root" group is a highly-privileged group. Furthermore, the group-owner of this file should not have any access privileges anyway.</t>
    </r>
  </si>
  <si>
    <r>
      <rPr>
        <sz val="11"/>
        <color rgb="FF000000"/>
        <rFont val="Calibri"/>
      </rPr>
      <t xml:space="preserve">To check the group ownership of "/boot/grub/grub.conf", run the command: </t>
    </r>
    <r>
      <rPr>
        <sz val="11"/>
        <color rgb="FF000000"/>
        <rFont val="Calibri"/>
      </rPr>
      <t xml:space="preserve">
</t>
    </r>
    <r>
      <rPr>
        <sz val="11"/>
        <color rgb="FF000000"/>
        <rFont val="Calibri"/>
      </rPr>
      <t>$ ls -lL /boot/grub/grub.conf</t>
    </r>
    <r>
      <rPr>
        <sz val="11"/>
        <color rgb="FF000000"/>
        <rFont val="Calibri"/>
      </rPr>
      <t xml:space="preserve">
</t>
    </r>
    <r>
      <rPr>
        <sz val="11"/>
        <color rgb="FF000000"/>
        <rFont val="Calibri"/>
      </rPr>
      <t>If properly configured, the output should indicate the group-owner is "root".</t>
    </r>
    <r>
      <rPr>
        <sz val="11"/>
        <color rgb="FF000000"/>
        <rFont val="Calibri"/>
      </rPr>
      <t xml:space="preserve">
</t>
    </r>
    <r>
      <rPr>
        <sz val="11"/>
        <color rgb="FF000000"/>
        <rFont val="Calibri"/>
      </rPr>
      <t>If it does not, this is a finding.</t>
    </r>
  </si>
  <si>
    <t>V-208842</t>
  </si>
  <si>
    <r>
      <rPr>
        <sz val="11"/>
        <rFont val="Calibri"/>
      </rPr>
      <t>The system boot loader configuration file(s) must have mode 0600 or less permissive.</t>
    </r>
  </si>
  <si>
    <r>
      <rPr>
        <sz val="11"/>
        <color rgb="FF000000"/>
        <rFont val="Calibri"/>
      </rPr>
      <t>File permissions for "/boot/grub/grub.conf" should be set to 600, which is the default. To properly set the permissions of "/boot/grub/grub.conf", run the command:</t>
    </r>
    <r>
      <rPr>
        <sz val="11"/>
        <color rgb="FF000000"/>
        <rFont val="Calibri"/>
      </rPr>
      <t xml:space="preserve">
</t>
    </r>
    <r>
      <rPr>
        <sz val="11"/>
        <color rgb="FF000000"/>
        <rFont val="Calibri"/>
      </rPr>
      <t># chmod 600 /boot/grub/grub.conf</t>
    </r>
    <r>
      <rPr>
        <sz val="11"/>
        <color rgb="FF000000"/>
        <rFont val="Calibri"/>
      </rPr>
      <t xml:space="preserve">
</t>
    </r>
    <r>
      <rPr>
        <sz val="11"/>
        <color rgb="FF000000"/>
        <rFont val="Calibri"/>
      </rPr>
      <t>Boot partitions based on VFAT, NTFS, or other non-standard configurations may require alternative measures.</t>
    </r>
  </si>
  <si>
    <r>
      <rPr>
        <sz val="11"/>
        <color rgb="FF000000"/>
        <rFont val="Calibri"/>
      </rPr>
      <t>Proper permissions ensure that only the root user can modify important boot parameters.</t>
    </r>
  </si>
  <si>
    <r>
      <rPr>
        <sz val="11"/>
        <color rgb="FF000000"/>
        <rFont val="Calibri"/>
      </rPr>
      <t>To check the permissions of "/boot/grub/grub.conf", run the command:</t>
    </r>
    <r>
      <rPr>
        <sz val="11"/>
        <color rgb="FF000000"/>
        <rFont val="Calibri"/>
      </rPr>
      <t xml:space="preserve">
</t>
    </r>
    <r>
      <rPr>
        <sz val="11"/>
        <color rgb="FF000000"/>
        <rFont val="Calibri"/>
      </rPr>
      <t xml:space="preserve">$ sudo ls -lL /boot/grub/grub.conf </t>
    </r>
    <r>
      <rPr>
        <sz val="11"/>
        <color rgb="FF000000"/>
        <rFont val="Calibri"/>
      </rPr>
      <t xml:space="preserve">
</t>
    </r>
    <r>
      <rPr>
        <sz val="11"/>
        <color rgb="FF000000"/>
        <rFont val="Calibri"/>
      </rPr>
      <t>If properly configured, the output should indicate the following permissions: "-rw-------"</t>
    </r>
    <r>
      <rPr>
        <sz val="11"/>
        <color rgb="FF000000"/>
        <rFont val="Calibri"/>
      </rPr>
      <t xml:space="preserve">
</t>
    </r>
    <r>
      <rPr>
        <sz val="11"/>
        <color rgb="FF000000"/>
        <rFont val="Calibri"/>
      </rPr>
      <t>If it does not, this is a finding.</t>
    </r>
  </si>
  <si>
    <t>V-208843</t>
  </si>
  <si>
    <r>
      <rPr>
        <sz val="11"/>
        <rFont val="Calibri"/>
      </rPr>
      <t>The system boot loader must require authentication.</t>
    </r>
  </si>
  <si>
    <r>
      <rPr>
        <sz val="11"/>
        <color rgb="FF000000"/>
        <rFont val="Calibri"/>
      </rPr>
      <t xml:space="preserve">The grub boot loader should have password protection enabled to protect boot-time settings. To do so, select a password and then generate a hash from it by running the following command: </t>
    </r>
    <r>
      <rPr>
        <sz val="11"/>
        <color rgb="FF000000"/>
        <rFont val="Calibri"/>
      </rPr>
      <t xml:space="preserve">
</t>
    </r>
    <r>
      <rPr>
        <sz val="11"/>
        <color rgb="FF000000"/>
        <rFont val="Calibri"/>
      </rPr>
      <t># grub-crypt --sha-512</t>
    </r>
    <r>
      <rPr>
        <sz val="11"/>
        <color rgb="FF000000"/>
        <rFont val="Calibri"/>
      </rPr>
      <t xml:space="preserve">
</t>
    </r>
    <r>
      <rPr>
        <sz val="11"/>
        <color rgb="FF000000"/>
        <rFont val="Calibri"/>
      </rPr>
      <t xml:space="preserve">When prompted to enter a password, insert the following line into "/boot/grub/grub.conf" immediately after the header comments. (Use the output from "grub-crypt" as the value of [password-hash]): </t>
    </r>
    <r>
      <rPr>
        <sz val="11"/>
        <color rgb="FF000000"/>
        <rFont val="Calibri"/>
      </rPr>
      <t xml:space="preserve">
</t>
    </r>
    <r>
      <rPr>
        <sz val="11"/>
        <color rgb="FF000000"/>
        <rFont val="Calibri"/>
      </rPr>
      <t>password --encrypted [password-hash]</t>
    </r>
  </si>
  <si>
    <r>
      <rPr>
        <sz val="11"/>
        <color rgb="FF000000"/>
        <rFont val="Calibri"/>
      </rPr>
      <t>Password protection on the boot loader configuration ensures users with physical access cannot trivially alter important bootloader settings. These include which kernel to use, and whether to enter single-user mode.</t>
    </r>
  </si>
  <si>
    <r>
      <rPr>
        <sz val="11"/>
        <color rgb="FF000000"/>
        <rFont val="Calibri"/>
      </rPr>
      <t xml:space="preserve">To verify the boot loader password has been set and encrypted, run the following command: </t>
    </r>
    <r>
      <rPr>
        <sz val="11"/>
        <color rgb="FF000000"/>
        <rFont val="Calibri"/>
      </rPr>
      <t xml:space="preserve">
</t>
    </r>
    <r>
      <rPr>
        <sz val="11"/>
        <color rgb="FF000000"/>
        <rFont val="Calibri"/>
      </rPr>
      <t># grep password /boot/grub/grub.conf</t>
    </r>
    <r>
      <rPr>
        <sz val="11"/>
        <color rgb="FF000000"/>
        <rFont val="Calibri"/>
      </rPr>
      <t xml:space="preserve">
</t>
    </r>
    <r>
      <rPr>
        <sz val="11"/>
        <color rgb="FF000000"/>
        <rFont val="Calibri"/>
      </rPr>
      <t xml:space="preserve">The output should show the following: </t>
    </r>
    <r>
      <rPr>
        <sz val="11"/>
        <color rgb="FF000000"/>
        <rFont val="Calibri"/>
      </rPr>
      <t xml:space="preserve">
</t>
    </r>
    <r>
      <rPr>
        <sz val="11"/>
        <color rgb="FF000000"/>
        <rFont val="Calibri"/>
      </rPr>
      <t>password --encrypted $6$[rest-of-the-password-hash]</t>
    </r>
    <r>
      <rPr>
        <sz val="11"/>
        <color rgb="FF000000"/>
        <rFont val="Calibri"/>
      </rPr>
      <t xml:space="preserve">
</t>
    </r>
    <r>
      <rPr>
        <sz val="11"/>
        <color rgb="FF000000"/>
        <rFont val="Calibri"/>
      </rPr>
      <t>If it does not, this is a finding.</t>
    </r>
  </si>
  <si>
    <t>V-208844</t>
  </si>
  <si>
    <r>
      <rPr>
        <sz val="11"/>
        <rFont val="Calibri"/>
      </rPr>
      <t>The system must require authentication upon booting into single-user and maintenance modes.</t>
    </r>
  </si>
  <si>
    <r>
      <rPr>
        <sz val="11"/>
        <color rgb="FF000000"/>
        <rFont val="Calibri"/>
      </rPr>
      <t xml:space="preserve">Single-user mode is intended as a system recovery method, providing a single user root access to the system by providing a boot option at startup. By default, no authentication is performed if single-user mode is selected. </t>
    </r>
    <r>
      <rPr>
        <sz val="11"/>
        <color rgb="FF000000"/>
        <rFont val="Calibri"/>
      </rPr>
      <t xml:space="preserve">
</t>
    </r>
    <r>
      <rPr>
        <sz val="11"/>
        <color rgb="FF000000"/>
        <rFont val="Calibri"/>
      </rPr>
      <t xml:space="preserve">To require entry of the root password even if the system is started in single-user mode, add or correct the following line in the file "/etc/sysconfig/init": </t>
    </r>
    <r>
      <rPr>
        <sz val="11"/>
        <color rgb="FF000000"/>
        <rFont val="Calibri"/>
      </rPr>
      <t xml:space="preserve">
</t>
    </r>
    <r>
      <rPr>
        <sz val="11"/>
        <color rgb="FF000000"/>
        <rFont val="Calibri"/>
      </rPr>
      <t>SINGLE=/sbin/sulogin</t>
    </r>
  </si>
  <si>
    <r>
      <rPr>
        <sz val="11"/>
        <color rgb="FF000000"/>
        <rFont val="Calibri"/>
      </rPr>
      <t>This prevents attackers with physical access from trivially bypassing security on the machine and gaining root access. Such accesses are further prevented by configuring the bootloader password.</t>
    </r>
  </si>
  <si>
    <r>
      <rPr>
        <sz val="11"/>
        <color rgb="FF000000"/>
        <rFont val="Calibri"/>
      </rPr>
      <t xml:space="preserve">To check if authentication is required for single-user mode, run the following command: </t>
    </r>
    <r>
      <rPr>
        <sz val="11"/>
        <color rgb="FF000000"/>
        <rFont val="Calibri"/>
      </rPr>
      <t xml:space="preserve">
</t>
    </r>
    <r>
      <rPr>
        <sz val="11"/>
        <color rgb="FF000000"/>
        <rFont val="Calibri"/>
      </rPr>
      <t>$ grep SINGLE /etc/sysconfig/init</t>
    </r>
    <r>
      <rPr>
        <sz val="11"/>
        <color rgb="FF000000"/>
        <rFont val="Calibri"/>
      </rPr>
      <t xml:space="preserve">
</t>
    </r>
    <r>
      <rPr>
        <sz val="11"/>
        <color rgb="FF000000"/>
        <rFont val="Calibri"/>
      </rPr>
      <t xml:space="preserve">The output should be the following: </t>
    </r>
    <r>
      <rPr>
        <sz val="11"/>
        <color rgb="FF000000"/>
        <rFont val="Calibri"/>
      </rPr>
      <t xml:space="preserve">
</t>
    </r>
    <r>
      <rPr>
        <sz val="11"/>
        <color rgb="FF000000"/>
        <rFont val="Calibri"/>
      </rPr>
      <t>SINGLE=/sbin/sulogin</t>
    </r>
    <r>
      <rPr>
        <sz val="11"/>
        <color rgb="FF000000"/>
        <rFont val="Calibri"/>
      </rPr>
      <t xml:space="preserve">
</t>
    </r>
    <r>
      <rPr>
        <sz val="11"/>
        <color rgb="FF000000"/>
        <rFont val="Calibri"/>
      </rPr>
      <t>If the output is different, this is a finding.</t>
    </r>
  </si>
  <si>
    <t>V-208845</t>
  </si>
  <si>
    <r>
      <rPr>
        <sz val="11"/>
        <rFont val="Calibri"/>
      </rPr>
      <t>The system must not permit interactive boot.</t>
    </r>
  </si>
  <si>
    <r>
      <rPr>
        <sz val="11"/>
        <color rgb="FF000000"/>
        <rFont val="Calibri"/>
      </rPr>
      <t xml:space="preserve">To disable the ability for users to perform interactive startups, edit the file "/etc/sysconfig/init". Add or correct the line: </t>
    </r>
    <r>
      <rPr>
        <sz val="11"/>
        <color rgb="FF000000"/>
        <rFont val="Calibri"/>
      </rPr>
      <t xml:space="preserve">
</t>
    </r>
    <r>
      <rPr>
        <sz val="11"/>
        <color rgb="FF000000"/>
        <rFont val="Calibri"/>
      </rPr>
      <t>PROMPT=no</t>
    </r>
    <r>
      <rPr>
        <sz val="11"/>
        <color rgb="FF000000"/>
        <rFont val="Calibri"/>
      </rPr>
      <t xml:space="preserve">
</t>
    </r>
    <r>
      <rPr>
        <sz val="11"/>
        <color rgb="FF000000"/>
        <rFont val="Calibri"/>
      </rPr>
      <t>The "PROMPT" option allows the console user to perform an interactive system startup, in which it is possible to select the set of services which are started on boot.</t>
    </r>
  </si>
  <si>
    <r>
      <rPr>
        <sz val="11"/>
        <color rgb="FF000000"/>
        <rFont val="Calibri"/>
      </rPr>
      <t>Using interactive boot, the console user could disable auditing, firewalls, or other services, weakening system security.</t>
    </r>
  </si>
  <si>
    <r>
      <rPr>
        <sz val="11"/>
        <color rgb="FF000000"/>
        <rFont val="Calibri"/>
      </rPr>
      <t xml:space="preserve">To check whether interactive boot is disabled, run the following command: </t>
    </r>
    <r>
      <rPr>
        <sz val="11"/>
        <color rgb="FF000000"/>
        <rFont val="Calibri"/>
      </rPr>
      <t xml:space="preserve">
</t>
    </r>
    <r>
      <rPr>
        <sz val="11"/>
        <color rgb="FF000000"/>
        <rFont val="Calibri"/>
      </rPr>
      <t>$ grep PROMPT /etc/sysconfig/init</t>
    </r>
    <r>
      <rPr>
        <sz val="11"/>
        <color rgb="FF000000"/>
        <rFont val="Calibri"/>
      </rPr>
      <t xml:space="preserve">
</t>
    </r>
    <r>
      <rPr>
        <sz val="11"/>
        <color rgb="FF000000"/>
        <rFont val="Calibri"/>
      </rPr>
      <t xml:space="preserve">If interactive boot is disabled, the output will show: </t>
    </r>
    <r>
      <rPr>
        <sz val="11"/>
        <color rgb="FF000000"/>
        <rFont val="Calibri"/>
      </rPr>
      <t xml:space="preserve">
</t>
    </r>
    <r>
      <rPr>
        <sz val="11"/>
        <color rgb="FF000000"/>
        <rFont val="Calibri"/>
      </rPr>
      <t>PROMPT=no</t>
    </r>
    <r>
      <rPr>
        <sz val="11"/>
        <color rgb="FF000000"/>
        <rFont val="Calibri"/>
      </rPr>
      <t xml:space="preserve">
</t>
    </r>
    <r>
      <rPr>
        <sz val="11"/>
        <color rgb="FF000000"/>
        <rFont val="Calibri"/>
      </rPr>
      <t>If it does not, this is a finding.</t>
    </r>
  </si>
  <si>
    <t>V-208846</t>
  </si>
  <si>
    <r>
      <rPr>
        <sz val="11"/>
        <rFont val="Calibri"/>
      </rPr>
      <t>The system must be configured so all network connections associated with a communication session are terminated at the end of the session or after 15 minutes of inactivity from the user at a command prompt, except to fulfill documented and validated mission requirements.</t>
    </r>
  </si>
  <si>
    <r>
      <rPr>
        <sz val="11"/>
        <color rgb="FF000000"/>
        <rFont val="Calibri"/>
      </rPr>
      <t>Configure the operating system to terminate all network connections associated with a communications session at the end of the session or after a period of inactivity.</t>
    </r>
    <r>
      <rPr>
        <sz val="11"/>
        <color rgb="FF000000"/>
        <rFont val="Calibri"/>
      </rPr>
      <t xml:space="preserve">
</t>
    </r>
    <r>
      <rPr>
        <sz val="11"/>
        <color rgb="FF000000"/>
        <rFont val="Calibri"/>
      </rPr>
      <t>Create a script to enforce the inactivity timeout (for example /etc/profile.d/tmout.sh) such as:</t>
    </r>
    <r>
      <rPr>
        <sz val="11"/>
        <color rgb="FF000000"/>
        <rFont val="Calibri"/>
      </rPr>
      <t xml:space="preserve">
</t>
    </r>
    <r>
      <rPr>
        <sz val="11"/>
        <color rgb="FF000000"/>
        <rFont val="Calibri"/>
      </rPr>
      <t>#!/bin/bash</t>
    </r>
    <r>
      <rPr>
        <sz val="11"/>
        <color rgb="FF000000"/>
        <rFont val="Calibri"/>
      </rPr>
      <t xml:space="preserve">
</t>
    </r>
    <r>
      <rPr>
        <sz val="11"/>
        <color rgb="FF000000"/>
        <rFont val="Calibri"/>
      </rPr>
      <t>declare -xr TMOUT=900</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</si>
  <si>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SRG-OS-000029-GPOS-00010, SRG-OS-000163-GPOS-00072</t>
    </r>
  </si>
  <si>
    <r>
      <rPr>
        <sz val="11"/>
        <color rgb="FF000000"/>
        <rFont val="Calibri"/>
      </rPr>
      <t>Verify the operating system terminates all network connections associated with a communications session at the end of the session or based on inactivity.</t>
    </r>
    <r>
      <rPr>
        <sz val="11"/>
        <color rgb="FF000000"/>
        <rFont val="Calibri"/>
      </rPr>
      <t xml:space="preserve">
</t>
    </r>
    <r>
      <rPr>
        <sz val="11"/>
        <color rgb="FF000000"/>
        <rFont val="Calibri"/>
      </rPr>
      <t>Check the value of the system inactivity timeout with the following command:</t>
    </r>
    <r>
      <rPr>
        <sz val="11"/>
        <color rgb="FF000000"/>
        <rFont val="Calibri"/>
      </rPr>
      <t xml:space="preserve">
</t>
    </r>
    <r>
      <rPr>
        <sz val="11"/>
        <color rgb="FF000000"/>
        <rFont val="Calibri"/>
      </rPr>
      <t># grep -i tmout /etc/profile.d/*</t>
    </r>
    <r>
      <rPr>
        <sz val="11"/>
        <color rgb="FF000000"/>
        <rFont val="Calibri"/>
      </rPr>
      <t xml:space="preserve">
</t>
    </r>
    <r>
      <rPr>
        <sz val="11"/>
        <color rgb="FF000000"/>
        <rFont val="Calibri"/>
      </rPr>
      <t>etc/profile.d/tmout.sh:declare -xr TMOUT=900</t>
    </r>
    <r>
      <rPr>
        <sz val="11"/>
        <color rgb="FF000000"/>
        <rFont val="Calibri"/>
      </rPr>
      <t xml:space="preserve">
</t>
    </r>
    <r>
      <rPr>
        <sz val="11"/>
        <color rgb="FF000000"/>
        <rFont val="Calibri"/>
      </rPr>
      <t>If "TMOUT" is not set to "900" or less in a script located in the /etc/profile.d/ directory to enforce session termination after inactivity, this is a finding.</t>
    </r>
  </si>
  <si>
    <t>V-208847</t>
  </si>
  <si>
    <r>
      <rPr>
        <sz val="11"/>
        <rFont val="Calibri"/>
      </rPr>
      <t>The Department of Defense (DoD) login banner must be displayed immediately prior to, or as part of, console login prompts.</t>
    </r>
  </si>
  <si>
    <r>
      <rPr>
        <sz val="11"/>
        <color rgb="FF000000"/>
        <rFont val="Calibri"/>
      </rPr>
      <t xml:space="preserve">To configure the system login banner: </t>
    </r>
    <r>
      <rPr>
        <sz val="11"/>
        <color rgb="FF000000"/>
        <rFont val="Calibri"/>
      </rPr>
      <t xml:space="preserve">
</t>
    </r>
    <r>
      <rPr>
        <sz val="11"/>
        <color rgb="FF000000"/>
        <rFont val="Calibri"/>
      </rPr>
      <t xml:space="preserve">Edit "/etc/issue". Replace the default text with a message compliant with the local site policy or a legal disclaimer. The DoD required text is either: </t>
    </r>
    <r>
      <rPr>
        <sz val="11"/>
        <color rgb="FF000000"/>
        <rFont val="Calibri"/>
      </rPr>
      <t xml:space="preserve">
</t>
    </r>
    <r>
      <rPr>
        <sz val="11"/>
        <color rgb="FF000000"/>
        <rFont val="Calibri"/>
      </rPr>
      <t xml:space="preserve">"You are accessing a U.S. Government (USG) Information System (IS) that is provided for USG-authorized use only. 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If the device cannot support the full DoD logon banner due to character limitations, the following text can be used:</t>
    </r>
    <r>
      <rPr>
        <sz val="11"/>
        <color rgb="FF000000"/>
        <rFont val="Calibri"/>
      </rPr>
      <t xml:space="preserve">
</t>
    </r>
    <r>
      <rPr>
        <sz val="11"/>
        <color rgb="FF000000"/>
        <rFont val="Calibri"/>
      </rPr>
      <t>"I've read &amp; consent to terms in IS user agreem't."</t>
    </r>
  </si>
  <si>
    <r>
      <rPr>
        <sz val="11"/>
        <color rgb="FF000000"/>
        <rFont val="Calibri"/>
      </rPr>
      <t>An appropriate warning message reinforces policy awareness during the logon process and facilitates possible legal action against attackers.</t>
    </r>
  </si>
  <si>
    <r>
      <rPr>
        <sz val="11"/>
        <color rgb="FF000000"/>
        <rFont val="Calibri"/>
      </rPr>
      <t xml:space="preserve">To check if the system login banner is compliant, run the following command: </t>
    </r>
    <r>
      <rPr>
        <sz val="11"/>
        <color rgb="FF000000"/>
        <rFont val="Calibri"/>
      </rPr>
      <t xml:space="preserve">
</t>
    </r>
    <r>
      <rPr>
        <sz val="11"/>
        <color rgb="FF000000"/>
        <rFont val="Calibri"/>
      </rPr>
      <t>$ cat /etc/issue</t>
    </r>
    <r>
      <rPr>
        <sz val="11"/>
        <color rgb="FF000000"/>
        <rFont val="Calibri"/>
      </rPr>
      <t xml:space="preserve">
</t>
    </r>
    <r>
      <rPr>
        <sz val="11"/>
        <color rgb="FF000000"/>
        <rFont val="Calibri"/>
      </rPr>
      <t>Note: The full text banner must be implemented unless there are character limitations that prevent the display of the full DoD logon banner.</t>
    </r>
    <r>
      <rPr>
        <sz val="11"/>
        <color rgb="FF000000"/>
        <rFont val="Calibri"/>
      </rPr>
      <t xml:space="preserve">
</t>
    </r>
    <r>
      <rPr>
        <sz val="11"/>
        <color rgb="FF000000"/>
        <rFont val="Calibri"/>
      </rPr>
      <t>If the required DoD logon banner is not displayed, this is a finding.</t>
    </r>
  </si>
  <si>
    <t>V-208848</t>
  </si>
  <si>
    <r>
      <rPr>
        <sz val="11"/>
        <rFont val="Calibri"/>
      </rPr>
      <t>The system must implement virtual address space randomization.</t>
    </r>
  </si>
  <si>
    <r>
      <rPr>
        <sz val="11"/>
        <color rgb="FF000000"/>
        <rFont val="Calibri"/>
      </rPr>
      <t xml:space="preserve">To set the runtime status of the "kernel.randomize_va_space" kernel parameter, run the following command: </t>
    </r>
    <r>
      <rPr>
        <sz val="11"/>
        <color rgb="FF000000"/>
        <rFont val="Calibri"/>
      </rPr>
      <t xml:space="preserve">
</t>
    </r>
    <r>
      <rPr>
        <sz val="11"/>
        <color rgb="FF000000"/>
        <rFont val="Calibri"/>
      </rPr>
      <t># sysctl -w kernel.randomize_va_space=2</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kernel.randomize_va_space = 2</t>
    </r>
  </si>
  <si>
    <r>
      <rPr>
        <sz val="11"/>
        <color rgb="FF000000"/>
        <rFont val="Calibri"/>
      </rPr>
      <t>Address space layout randomization (ASLR) makes it more difficult for an attacker to predict the location of attack code he or she has introduced into a process's address space during an attempt at exploitation. Additionally, ASLR also makes it more difficult for an attacker to know the location of existing code in order to repurpose it using return oriented programming (ROP) techniques.</t>
    </r>
  </si>
  <si>
    <r>
      <rPr>
        <sz val="11"/>
        <color rgb="FF000000"/>
        <rFont val="Calibri"/>
      </rPr>
      <t xml:space="preserve">The status of the "kernel.randomize_va_space" kernel parameter can be queried by running the following commands: </t>
    </r>
    <r>
      <rPr>
        <sz val="11"/>
        <color rgb="FF000000"/>
        <rFont val="Calibri"/>
      </rPr>
      <t xml:space="preserve">
</t>
    </r>
    <r>
      <rPr>
        <sz val="11"/>
        <color rgb="FF000000"/>
        <rFont val="Calibri"/>
      </rPr>
      <t>$ sysctl kernel.randomize_va_space</t>
    </r>
    <r>
      <rPr>
        <sz val="11"/>
        <color rgb="FF000000"/>
        <rFont val="Calibri"/>
      </rPr>
      <t xml:space="preserve">
</t>
    </r>
    <r>
      <rPr>
        <sz val="11"/>
        <color rgb="FF000000"/>
        <rFont val="Calibri"/>
      </rPr>
      <t>$ grep kernel.randomize_va_space /etc/sysctl.conf</t>
    </r>
    <r>
      <rPr>
        <sz val="11"/>
        <color rgb="FF000000"/>
        <rFont val="Calibri"/>
      </rPr>
      <t xml:space="preserve">
</t>
    </r>
    <r>
      <rPr>
        <sz val="11"/>
        <color rgb="FF000000"/>
        <rFont val="Calibri"/>
      </rPr>
      <t xml:space="preserve">The output of the command should indicate a value of at least "1" (preferably "2"). If this value is not the default value, investigate how it could have been adjusted at runtime, and verify it is not set improperly in "/etc/sysctl.conf". </t>
    </r>
    <r>
      <rPr>
        <sz val="11"/>
        <color rgb="FF000000"/>
        <rFont val="Calibri"/>
      </rPr>
      <t xml:space="preserve">
</t>
    </r>
    <r>
      <rPr>
        <sz val="11"/>
        <color rgb="FF000000"/>
        <rFont val="Calibri"/>
      </rPr>
      <t>If the correct value is not returned, this is a finding.</t>
    </r>
  </si>
  <si>
    <t>V-208849</t>
  </si>
  <si>
    <r>
      <rPr>
        <sz val="11"/>
        <rFont val="Calibri"/>
      </rPr>
      <t>The system must limit the ability of processes to have simultaneous write and execute access to memory.</t>
    </r>
  </si>
  <si>
    <r>
      <rPr>
        <sz val="11"/>
        <color rgb="FF000000"/>
        <rFont val="Calibri"/>
      </rPr>
      <t>If the system being evaluated is running a Red Hat-compatible operating system kernel, then ensure that the "kernel.exec-shield" kernel parameter is set to "1".  If the system is running an Oracle Unbreakable Enterprise Kernel, this parameter does not exist.  When an Unbreakable Enterprise Kernel is booted, Oracle's Data Execution Prevention (DEP) feature will leverage the hardware-enforced NX (never execute) bit of compatible CPUs to protect against code being executed from the stack.  By default, DEP is enabled.  If DEP is not enabled, ensure that the string "noexec=off" does not appear in /boot/grub/grub.conf.</t>
    </r>
    <r>
      <rPr>
        <sz val="11"/>
        <color rgb="FF000000"/>
        <rFont val="Calibri"/>
      </rPr>
      <t xml:space="preserve">
</t>
    </r>
    <r>
      <rPr>
        <sz val="11"/>
        <color rgb="FF000000"/>
        <rFont val="Calibri"/>
      </rPr>
      <t>First, determine if the system is operating an Oracle Unbreakable Enterprise Kernel (UEK):</t>
    </r>
    <r>
      <rPr>
        <sz val="11"/>
        <color rgb="FF000000"/>
        <rFont val="Calibri"/>
      </rPr>
      <t xml:space="preserve">
</t>
    </r>
    <r>
      <rPr>
        <sz val="11"/>
        <color rgb="FF000000"/>
        <rFont val="Calibri"/>
      </rPr>
      <t># uname -r | grep uek</t>
    </r>
    <r>
      <rPr>
        <sz val="11"/>
        <color rgb="FF000000"/>
        <rFont val="Calibri"/>
      </rPr>
      <t xml:space="preserve">
</t>
    </r>
    <r>
      <rPr>
        <sz val="11"/>
        <color rgb="FF000000"/>
        <rFont val="Calibri"/>
      </rPr>
      <t>If no value is returned, the system is running a Red Hat-compatible kernel.  Edit (or add if necessary) the entry in /etc/sysctl.conf for the "kernel.exec-shield" kernel parameter.  Ensure that this parameter is set to "1" as in:</t>
    </r>
    <r>
      <rPr>
        <sz val="11"/>
        <color rgb="FF000000"/>
        <rFont val="Calibri"/>
      </rPr>
      <t xml:space="preserve">
</t>
    </r>
    <r>
      <rPr>
        <sz val="11"/>
        <color rgb="FF000000"/>
        <rFont val="Calibri"/>
      </rPr>
      <t>kernel.exec-shield = 1</t>
    </r>
    <r>
      <rPr>
        <sz val="11"/>
        <color rgb="FF000000"/>
        <rFont val="Calibri"/>
      </rPr>
      <t xml:space="preserve">
</t>
    </r>
    <r>
      <rPr>
        <sz val="11"/>
        <color rgb="FF000000"/>
        <rFont val="Calibri"/>
      </rPr>
      <t>If this was not already the default, reboot the system for the change to take effect.</t>
    </r>
    <r>
      <rPr>
        <sz val="11"/>
        <color rgb="FF000000"/>
        <rFont val="Calibri"/>
      </rPr>
      <t xml:space="preserve">
</t>
    </r>
    <r>
      <rPr>
        <sz val="11"/>
        <color rgb="FF000000"/>
        <rFont val="Calibri"/>
      </rPr>
      <t>If the system was found to be running an Unbreakable Enterprise Kernel, then ensure that the string "noexec=off" is not found in /boot/grub/grub.conf:</t>
    </r>
    <r>
      <rPr>
        <sz val="11"/>
        <color rgb="FF000000"/>
        <rFont val="Calibri"/>
      </rPr>
      <t xml:space="preserve">
</t>
    </r>
    <r>
      <rPr>
        <sz val="11"/>
        <color rgb="FF000000"/>
        <rFont val="Calibri"/>
      </rPr>
      <t># grep noexec=off /boot/grub/grub.conf</t>
    </r>
    <r>
      <rPr>
        <sz val="11"/>
        <color rgb="FF000000"/>
        <rFont val="Calibri"/>
      </rPr>
      <t xml:space="preserve">
</t>
    </r>
    <r>
      <rPr>
        <sz val="11"/>
        <color rgb="FF000000"/>
        <rFont val="Calibri"/>
      </rPr>
      <t>If found, remove the offending kernels from /boot/grub/grub.conf.</t>
    </r>
  </si>
  <si>
    <r>
      <rPr>
        <sz val="11"/>
        <color rgb="FF000000"/>
        <rFont val="Calibri"/>
      </rPr>
      <t>A common type of exploit is the stack buffer overflow.  An application receives from an attacker more data than it is prepared for and stores this information on its stack, writing beyond the space reserved for it.  This can be designed to cause execution of the data written on the stack.  One mechanism to mitigate this vulnerability is for the system to not allow the execution of instructions in sections of memory identified as part of the stack.</t>
    </r>
  </si>
  <si>
    <r>
      <rPr>
        <sz val="11"/>
        <color rgb="FF000000"/>
        <rFont val="Calibri"/>
      </rPr>
      <t>If the system being evaluated is running a Red Hat-compatible operating system kernel, check that the "kernel.exec-shield" kernel parameter is set to "1" in /etc/sysctl.conf.  If the system is running an Oracle Unbreakable Enterprise kernel, verify that Oracle's Data Execution Prevention is enabled.</t>
    </r>
    <r>
      <rPr>
        <sz val="11"/>
        <color rgb="FF000000"/>
        <rFont val="Calibri"/>
      </rPr>
      <t xml:space="preserve">
</t>
    </r>
    <r>
      <rPr>
        <sz val="11"/>
        <color rgb="FF000000"/>
        <rFont val="Calibri"/>
      </rPr>
      <t>First, determine if the system is operating an Oracle Unbreakable Enterprise Kernel (UEK):</t>
    </r>
    <r>
      <rPr>
        <sz val="11"/>
        <color rgb="FF000000"/>
        <rFont val="Calibri"/>
      </rPr>
      <t xml:space="preserve">
</t>
    </r>
    <r>
      <rPr>
        <sz val="11"/>
        <color rgb="FF000000"/>
        <rFont val="Calibri"/>
      </rPr>
      <t># uname -r | grep uek</t>
    </r>
    <r>
      <rPr>
        <sz val="11"/>
        <color rgb="FF000000"/>
        <rFont val="Calibri"/>
      </rPr>
      <t xml:space="preserve">
</t>
    </r>
    <r>
      <rPr>
        <sz val="11"/>
        <color rgb="FF000000"/>
        <rFont val="Calibri"/>
      </rPr>
      <t>If no value is returned, the system is running a Red Hat-compatible kernel.  Verify that the "kernel.exec-shield" kernel parameter is set to "1" in the running kernel and /etc/sysctl.conf:</t>
    </r>
    <r>
      <rPr>
        <sz val="11"/>
        <color rgb="FF000000"/>
        <rFont val="Calibri"/>
      </rPr>
      <t xml:space="preserve">
</t>
    </r>
    <r>
      <rPr>
        <sz val="11"/>
        <color rgb="FF000000"/>
        <rFont val="Calibri"/>
      </rPr>
      <t># sysctl kernel.exec-shield</t>
    </r>
    <r>
      <rPr>
        <sz val="11"/>
        <color rgb="FF000000"/>
        <rFont val="Calibri"/>
      </rPr>
      <t xml:space="preserve">
</t>
    </r>
    <r>
      <rPr>
        <sz val="11"/>
        <color rgb="FF000000"/>
        <rFont val="Calibri"/>
      </rPr>
      <t># grep ^kernel\.exec-shield /etc/sysctl.conf | awk -F= '{ print $2 }'</t>
    </r>
    <r>
      <rPr>
        <sz val="11"/>
        <color rgb="FF000000"/>
        <rFont val="Calibri"/>
      </rPr>
      <t xml:space="preserve">
</t>
    </r>
    <r>
      <rPr>
        <sz val="11"/>
        <color rgb="FF000000"/>
        <rFont val="Calibri"/>
      </rPr>
      <t>kernel.exec-shield = 1</t>
    </r>
    <r>
      <rPr>
        <sz val="11"/>
        <color rgb="FF000000"/>
        <rFont val="Calibri"/>
      </rPr>
      <t xml:space="preserve">
</t>
    </r>
    <r>
      <rPr>
        <sz val="11"/>
        <color rgb="FF000000"/>
        <rFont val="Calibri"/>
      </rPr>
      <t>If there is no value returned, or if a value is returned that is not "1", this is a finding.</t>
    </r>
    <r>
      <rPr>
        <sz val="11"/>
        <color rgb="FF000000"/>
        <rFont val="Calibri"/>
      </rPr>
      <t xml:space="preserve">
</t>
    </r>
    <r>
      <rPr>
        <sz val="11"/>
        <color rgb="FF000000"/>
        <rFont val="Calibri"/>
      </rPr>
      <t>If the system was found to be running an Unbreakable Enterprise Kernel, verify that DEP is enabled:</t>
    </r>
    <r>
      <rPr>
        <sz val="11"/>
        <color rgb="FF000000"/>
        <rFont val="Calibri"/>
      </rPr>
      <t xml:space="preserve">
</t>
    </r>
    <r>
      <rPr>
        <sz val="11"/>
        <color rgb="FF000000"/>
        <rFont val="Calibri"/>
      </rPr>
      <t># dmesg | grep 'NX.*protection:'</t>
    </r>
    <r>
      <rPr>
        <sz val="11"/>
        <color rgb="FF000000"/>
        <rFont val="Calibri"/>
      </rPr>
      <t xml:space="preserve">
</t>
    </r>
    <r>
      <rPr>
        <sz val="11"/>
        <color rgb="FF000000"/>
        <rFont val="Calibri"/>
      </rPr>
      <t>If there is no value returned, or if a value is returned that is not "NX (Execute Disable) protection: active", this is a finding.</t>
    </r>
    <r>
      <rPr>
        <sz val="11"/>
        <color rgb="FF000000"/>
        <rFont val="Calibri"/>
      </rPr>
      <t xml:space="preserve">
</t>
    </r>
    <r>
      <rPr>
        <sz val="11"/>
        <color rgb="FF000000"/>
        <rFont val="Calibri"/>
      </rPr>
      <t>Note that this is not a finding when the underlying processor architecture does not support the "Execute Disable"  (NX) capability.  To determine if the processor supports the NX capability, run the following:</t>
    </r>
    <r>
      <rPr>
        <sz val="11"/>
        <color rgb="FF000000"/>
        <rFont val="Calibri"/>
      </rPr>
      <t xml:space="preserve">
</t>
    </r>
    <r>
      <rPr>
        <sz val="11"/>
        <color rgb="FF000000"/>
        <rFont val="Calibri"/>
      </rPr>
      <t># grep nx /proc/cpuinfo</t>
    </r>
    <r>
      <rPr>
        <sz val="11"/>
        <color rgb="FF000000"/>
        <rFont val="Calibri"/>
      </rPr>
      <t xml:space="preserve">
</t>
    </r>
    <r>
      <rPr>
        <sz val="11"/>
        <color rgb="FF000000"/>
        <rFont val="Calibri"/>
      </rPr>
      <t>If there is no value returned, this is not applicable.</t>
    </r>
  </si>
  <si>
    <t>V-208850</t>
  </si>
  <si>
    <r>
      <rPr>
        <sz val="11"/>
        <rFont val="Calibri"/>
      </rPr>
      <t>The system must not send ICMPv4 redirects by default.</t>
    </r>
  </si>
  <si>
    <r>
      <rPr>
        <sz val="11"/>
        <color rgb="FF000000"/>
        <rFont val="Calibri"/>
      </rPr>
      <t xml:space="preserve">To set the runtime status of the "net.ipv4.conf.default.send_redirects" kernel parameter, run the following command: </t>
    </r>
    <r>
      <rPr>
        <sz val="11"/>
        <color rgb="FF000000"/>
        <rFont val="Calibri"/>
      </rPr>
      <t xml:space="preserve">
</t>
    </r>
    <r>
      <rPr>
        <sz val="11"/>
        <color rgb="FF000000"/>
        <rFont val="Calibri"/>
      </rPr>
      <t># sysctl -w net.ipv4.conf.default.send_redirects=0</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net.ipv4.conf.default.send_redirects = 0</t>
    </r>
  </si>
  <si>
    <r>
      <rPr>
        <sz val="11"/>
        <color rgb="FF000000"/>
        <rFont val="Calibri"/>
      </rPr>
      <t>Sending ICMP redirects permits the system to instruct other systems to update their routing information. The ability to send ICMP redirects is only appropriate for systems acting as routers.</t>
    </r>
  </si>
  <si>
    <r>
      <rPr>
        <sz val="11"/>
        <color rgb="FF000000"/>
        <rFont val="Calibri"/>
      </rPr>
      <t xml:space="preserve">The status of the "net.ipv4.conf.default.send_redirects" kernel parameter can be queried by running the following command: </t>
    </r>
    <r>
      <rPr>
        <sz val="11"/>
        <color rgb="FF000000"/>
        <rFont val="Calibri"/>
      </rPr>
      <t xml:space="preserve">
</t>
    </r>
    <r>
      <rPr>
        <sz val="11"/>
        <color rgb="FF000000"/>
        <rFont val="Calibri"/>
      </rPr>
      <t>$ sysctl net.ipv4.conf.default.send_redirects</t>
    </r>
    <r>
      <rPr>
        <sz val="11"/>
        <color rgb="FF000000"/>
        <rFont val="Calibri"/>
      </rPr>
      <t xml:space="preserve">
</t>
    </r>
    <r>
      <rPr>
        <sz val="11"/>
        <color rgb="FF000000"/>
        <rFont val="Calibri"/>
      </rPr>
      <t xml:space="preserve">The output of the command should indicate a value of "0". If this value is not the default value, investigate how it could have been adjusted at runtime, and verify it is not set improperly in "/etc/sysctl.conf". </t>
    </r>
    <r>
      <rPr>
        <sz val="11"/>
        <color rgb="FF000000"/>
        <rFont val="Calibri"/>
      </rPr>
      <t xml:space="preserve">
</t>
    </r>
    <r>
      <rPr>
        <sz val="11"/>
        <color rgb="FF000000"/>
        <rFont val="Calibri"/>
      </rPr>
      <t>$ grep net.ipv4.conf.default.send_redirects /etc/sysctl.conf</t>
    </r>
    <r>
      <rPr>
        <sz val="11"/>
        <color rgb="FF000000"/>
        <rFont val="Calibri"/>
      </rPr>
      <t xml:space="preserve">
</t>
    </r>
    <r>
      <rPr>
        <sz val="11"/>
        <color rgb="FF000000"/>
        <rFont val="Calibri"/>
      </rPr>
      <t>If the correct value is not returned, this is a finding.</t>
    </r>
  </si>
  <si>
    <t>V-208851</t>
  </si>
  <si>
    <r>
      <rPr>
        <sz val="11"/>
        <rFont val="Calibri"/>
      </rPr>
      <t>The system must not send ICMPv4 redirects from any interface.</t>
    </r>
  </si>
  <si>
    <r>
      <rPr>
        <sz val="11"/>
        <color rgb="FF000000"/>
        <rFont val="Calibri"/>
      </rPr>
      <t xml:space="preserve">To set the runtime status of the "net.ipv4.conf.all.send_redirects" kernel parameter, run the following command: </t>
    </r>
    <r>
      <rPr>
        <sz val="11"/>
        <color rgb="FF000000"/>
        <rFont val="Calibri"/>
      </rPr>
      <t xml:space="preserve">
</t>
    </r>
    <r>
      <rPr>
        <sz val="11"/>
        <color rgb="FF000000"/>
        <rFont val="Calibri"/>
      </rPr>
      <t># sysctl -w net.ipv4.conf.all.send_redirects=0</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net.ipv4.conf.all.send_redirects = 0</t>
    </r>
  </si>
  <si>
    <r>
      <rPr>
        <sz val="11"/>
        <color rgb="FF000000"/>
        <rFont val="Calibri"/>
      </rPr>
      <t xml:space="preserve">The status of the "net.ipv4.conf.all.send_redirects" kernel parameter can be queried by running the following command: </t>
    </r>
    <r>
      <rPr>
        <sz val="11"/>
        <color rgb="FF000000"/>
        <rFont val="Calibri"/>
      </rPr>
      <t xml:space="preserve">
</t>
    </r>
    <r>
      <rPr>
        <sz val="11"/>
        <color rgb="FF000000"/>
        <rFont val="Calibri"/>
      </rPr>
      <t>$ sysctl net.ipv4.conf.all.send_redirects</t>
    </r>
    <r>
      <rPr>
        <sz val="11"/>
        <color rgb="FF000000"/>
        <rFont val="Calibri"/>
      </rPr>
      <t xml:space="preserve">
</t>
    </r>
    <r>
      <rPr>
        <sz val="11"/>
        <color rgb="FF000000"/>
        <rFont val="Calibri"/>
      </rPr>
      <t xml:space="preserve">The output of the command should indicate a value of "0". If this value is not the default value, investigate how it could have been adjusted at runtime, and verify it is not set improperly in "/etc/sysctl.conf". </t>
    </r>
    <r>
      <rPr>
        <sz val="11"/>
        <color rgb="FF000000"/>
        <rFont val="Calibri"/>
      </rPr>
      <t xml:space="preserve">
</t>
    </r>
    <r>
      <rPr>
        <sz val="11"/>
        <color rgb="FF000000"/>
        <rFont val="Calibri"/>
      </rPr>
      <t>$ grep net.ipv4.conf.all.send_redirects /etc/sysctl.conf</t>
    </r>
    <r>
      <rPr>
        <sz val="11"/>
        <color rgb="FF000000"/>
        <rFont val="Calibri"/>
      </rPr>
      <t xml:space="preserve">
</t>
    </r>
    <r>
      <rPr>
        <sz val="11"/>
        <color rgb="FF000000"/>
        <rFont val="Calibri"/>
      </rPr>
      <t>If the correct value is not returned, this is a finding.</t>
    </r>
  </si>
  <si>
    <t>V-208852</t>
  </si>
  <si>
    <r>
      <rPr>
        <sz val="11"/>
        <rFont val="Calibri"/>
      </rPr>
      <t>IP forwarding for IPv4 must not be enabled, unless the system is a router.</t>
    </r>
  </si>
  <si>
    <r>
      <rPr>
        <sz val="11"/>
        <color rgb="FF000000"/>
        <rFont val="Calibri"/>
      </rPr>
      <t xml:space="preserve">To set the runtime status of the "net.ipv4.ip_forward" kernel parameter, run the following command: </t>
    </r>
    <r>
      <rPr>
        <sz val="11"/>
        <color rgb="FF000000"/>
        <rFont val="Calibri"/>
      </rPr>
      <t xml:space="preserve">
</t>
    </r>
    <r>
      <rPr>
        <sz val="11"/>
        <color rgb="FF000000"/>
        <rFont val="Calibri"/>
      </rPr>
      <t># sysctl -w net.ipv4.ip_forward=0</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net.ipv4.ip_forward = 0</t>
    </r>
  </si>
  <si>
    <r>
      <rPr>
        <sz val="11"/>
        <color rgb="FF000000"/>
        <rFont val="Calibri"/>
      </rPr>
      <t>IP forwarding permits the kernel to forward packets from one network interface to another. The ability to forward packets between two networks is only appropriate for systems acting as routers.</t>
    </r>
  </si>
  <si>
    <r>
      <rPr>
        <sz val="11"/>
        <color rgb="FF000000"/>
        <rFont val="Calibri"/>
      </rPr>
      <t>The status of the "net.ipv4.ip_forward" kernel parameter can be queried by running the following command:</t>
    </r>
    <r>
      <rPr>
        <sz val="11"/>
        <color rgb="FF000000"/>
        <rFont val="Calibri"/>
      </rPr>
      <t xml:space="preserve">
</t>
    </r>
    <r>
      <rPr>
        <sz val="11"/>
        <color rgb="FF000000"/>
        <rFont val="Calibri"/>
      </rPr>
      <t>$ sysctl net.ipv4.ip_forward</t>
    </r>
    <r>
      <rPr>
        <sz val="11"/>
        <color rgb="FF000000"/>
        <rFont val="Calibri"/>
      </rPr>
      <t xml:space="preserve">
</t>
    </r>
    <r>
      <rPr>
        <sz val="11"/>
        <color rgb="FF000000"/>
        <rFont val="Calibri"/>
      </rPr>
      <t>The output of the command should indicate a value of "0".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net.ipv4.ip_forward /etc/sysctl.conf</t>
    </r>
    <r>
      <rPr>
        <sz val="11"/>
        <color rgb="FF000000"/>
        <rFont val="Calibri"/>
      </rPr>
      <t xml:space="preserve">
</t>
    </r>
    <r>
      <rPr>
        <sz val="11"/>
        <color rgb="FF000000"/>
        <rFont val="Calibri"/>
      </rPr>
      <t>The ability to forward packets is only appropriate for routers. If the correct value is not returned, this is a finding.</t>
    </r>
  </si>
  <si>
    <t>V-208853</t>
  </si>
  <si>
    <r>
      <rPr>
        <sz val="11"/>
        <rFont val="Calibri"/>
      </rPr>
      <t>The system must not accept IPv4 source-routed packets on any interface.</t>
    </r>
  </si>
  <si>
    <r>
      <rPr>
        <sz val="11"/>
        <color rgb="FF000000"/>
        <rFont val="Calibri"/>
      </rPr>
      <t xml:space="preserve">To set the runtime status of the "net.ipv4.conf.all.accept_source_route" kernel parameter, run the following command: </t>
    </r>
    <r>
      <rPr>
        <sz val="11"/>
        <color rgb="FF000000"/>
        <rFont val="Calibri"/>
      </rPr>
      <t xml:space="preserve">
</t>
    </r>
    <r>
      <rPr>
        <sz val="11"/>
        <color rgb="FF000000"/>
        <rFont val="Calibri"/>
      </rPr>
      <t># sysctl -w net.ipv4.conf.all.accept_source_route=0</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net.ipv4.conf.all.accept_source_route = 0</t>
    </r>
  </si>
  <si>
    <r>
      <rPr>
        <sz val="11"/>
        <color rgb="FF000000"/>
        <rFont val="Calibri"/>
      </rPr>
      <t>Accepting source-routed packets in the IPv4 protocol has few legitimate uses. It should be disabled unless it is absolutely required.</t>
    </r>
  </si>
  <si>
    <r>
      <rPr>
        <sz val="11"/>
        <color rgb="FF000000"/>
        <rFont val="Calibri"/>
      </rPr>
      <t>The status of the "net.ipv4.conf.all.accept_source_route" kernel parameter can be queried by running the following command:</t>
    </r>
    <r>
      <rPr>
        <sz val="11"/>
        <color rgb="FF000000"/>
        <rFont val="Calibri"/>
      </rPr>
      <t xml:space="preserve">
</t>
    </r>
    <r>
      <rPr>
        <sz val="11"/>
        <color rgb="FF000000"/>
        <rFont val="Calibri"/>
      </rPr>
      <t>$ sysctl net.ipv4.conf.all.accept_source_route</t>
    </r>
    <r>
      <rPr>
        <sz val="11"/>
        <color rgb="FF000000"/>
        <rFont val="Calibri"/>
      </rPr>
      <t xml:space="preserve">
</t>
    </r>
    <r>
      <rPr>
        <sz val="11"/>
        <color rgb="FF000000"/>
        <rFont val="Calibri"/>
      </rPr>
      <t>The output of the command should indicate a value of "0".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net.ipv4.conf.all.accept_source_route /etc/sysctl.conf</t>
    </r>
    <r>
      <rPr>
        <sz val="11"/>
        <color rgb="FF000000"/>
        <rFont val="Calibri"/>
      </rPr>
      <t xml:space="preserve">
</t>
    </r>
    <r>
      <rPr>
        <sz val="11"/>
        <color rgb="FF000000"/>
        <rFont val="Calibri"/>
      </rPr>
      <t>If the correct value is not returned, this is a finding.</t>
    </r>
  </si>
  <si>
    <t>V-208854</t>
  </si>
  <si>
    <r>
      <rPr>
        <sz val="11"/>
        <rFont val="Calibri"/>
      </rPr>
      <t>The system must not accept ICMPv4 redirect packets on any interface.</t>
    </r>
  </si>
  <si>
    <r>
      <rPr>
        <sz val="11"/>
        <color rgb="FF000000"/>
        <rFont val="Calibri"/>
      </rPr>
      <t xml:space="preserve">To set the runtime status of the "net.ipv4.conf.all.accept_redirects" kernel parameter, run the following command: </t>
    </r>
    <r>
      <rPr>
        <sz val="11"/>
        <color rgb="FF000000"/>
        <rFont val="Calibri"/>
      </rPr>
      <t xml:space="preserve">
</t>
    </r>
    <r>
      <rPr>
        <sz val="11"/>
        <color rgb="FF000000"/>
        <rFont val="Calibri"/>
      </rPr>
      <t># sysctl -w net.ipv4.conf.all.accept_redirects=0</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net.ipv4.conf.all.accept_redirects = 0</t>
    </r>
  </si>
  <si>
    <r>
      <rPr>
        <sz val="11"/>
        <color rgb="FF000000"/>
        <rFont val="Calibri"/>
      </rPr>
      <t>Accepting ICMP redirects has few legitimate uses. It should be disabled unless it is absolutely required.</t>
    </r>
  </si>
  <si>
    <r>
      <rPr>
        <sz val="11"/>
        <color rgb="FF000000"/>
        <rFont val="Calibri"/>
      </rPr>
      <t xml:space="preserve">The status of the "net.ipv4.conf.all.accept_redirects" kernel parameter can be queried by running the following command: </t>
    </r>
    <r>
      <rPr>
        <sz val="11"/>
        <color rgb="FF000000"/>
        <rFont val="Calibri"/>
      </rPr>
      <t xml:space="preserve">
</t>
    </r>
    <r>
      <rPr>
        <sz val="11"/>
        <color rgb="FF000000"/>
        <rFont val="Calibri"/>
      </rPr>
      <t>$ sysctl net.ipv4.conf.all.accept_redirects</t>
    </r>
    <r>
      <rPr>
        <sz val="11"/>
        <color rgb="FF000000"/>
        <rFont val="Calibri"/>
      </rPr>
      <t xml:space="preserve">
</t>
    </r>
    <r>
      <rPr>
        <sz val="11"/>
        <color rgb="FF000000"/>
        <rFont val="Calibri"/>
      </rPr>
      <t xml:space="preserve">The output of the command should indicate a value of "0". If this value is not the default value, investigate how it could have been adjusted at runtime, and verify it is not set improperly in "/etc/sysctl.conf". </t>
    </r>
    <r>
      <rPr>
        <sz val="11"/>
        <color rgb="FF000000"/>
        <rFont val="Calibri"/>
      </rPr>
      <t xml:space="preserve">
</t>
    </r>
    <r>
      <rPr>
        <sz val="11"/>
        <color rgb="FF000000"/>
        <rFont val="Calibri"/>
      </rPr>
      <t>$ grep net.ipv4.conf.all.accept_redirects /etc/sysctl.conf</t>
    </r>
    <r>
      <rPr>
        <sz val="11"/>
        <color rgb="FF000000"/>
        <rFont val="Calibri"/>
      </rPr>
      <t xml:space="preserve">
</t>
    </r>
    <r>
      <rPr>
        <sz val="11"/>
        <color rgb="FF000000"/>
        <rFont val="Calibri"/>
      </rPr>
      <t>If the correct value is not returned, this is a finding.</t>
    </r>
  </si>
  <si>
    <t>V-208855</t>
  </si>
  <si>
    <r>
      <rPr>
        <sz val="11"/>
        <rFont val="Calibri"/>
      </rPr>
      <t>The system must not accept ICMPv4 secure redirect packets on any interface.</t>
    </r>
  </si>
  <si>
    <r>
      <rPr>
        <sz val="11"/>
        <color rgb="FF000000"/>
        <rFont val="Calibri"/>
      </rPr>
      <t xml:space="preserve">To set the runtime status of the "net.ipv4.conf.all.secure_redirects" kernel parameter, run the following command: </t>
    </r>
    <r>
      <rPr>
        <sz val="11"/>
        <color rgb="FF000000"/>
        <rFont val="Calibri"/>
      </rPr>
      <t xml:space="preserve">
</t>
    </r>
    <r>
      <rPr>
        <sz val="11"/>
        <color rgb="FF000000"/>
        <rFont val="Calibri"/>
      </rPr>
      <t># sysctl -w net.ipv4.conf.all.secure_redirects=0</t>
    </r>
    <r>
      <rPr>
        <sz val="11"/>
        <color rgb="FF000000"/>
        <rFont val="Calibri"/>
      </rPr>
      <t xml:space="preserve">
</t>
    </r>
    <r>
      <rPr>
        <sz val="11"/>
        <color rgb="FF000000"/>
        <rFont val="Calibri"/>
      </rPr>
      <t>If this is not the system's default value, add the following line to "/etc/sysctl.conf":</t>
    </r>
    <r>
      <rPr>
        <sz val="11"/>
        <color rgb="FF000000"/>
        <rFont val="Calibri"/>
      </rPr>
      <t xml:space="preserve">
</t>
    </r>
    <r>
      <rPr>
        <sz val="11"/>
        <color rgb="FF000000"/>
        <rFont val="Calibri"/>
      </rPr>
      <t>net.ipv4.conf.all.secure_redirects = 0</t>
    </r>
  </si>
  <si>
    <r>
      <rPr>
        <sz val="11"/>
        <color rgb="FF000000"/>
        <rFont val="Calibri"/>
      </rPr>
      <t>Accepting "secure" ICMP redirects (from those gateways listed as default gateways) has few legitimate uses. It should be disabled unless it is absolutely required.</t>
    </r>
  </si>
  <si>
    <r>
      <rPr>
        <sz val="11"/>
        <color rgb="FF000000"/>
        <rFont val="Calibri"/>
      </rPr>
      <t xml:space="preserve">The status of the "net.ipv4.conf.all.secure_redirects" kernel parameter can be queried by running the following command: </t>
    </r>
    <r>
      <rPr>
        <sz val="11"/>
        <color rgb="FF000000"/>
        <rFont val="Calibri"/>
      </rPr>
      <t xml:space="preserve">
</t>
    </r>
    <r>
      <rPr>
        <sz val="11"/>
        <color rgb="FF000000"/>
        <rFont val="Calibri"/>
      </rPr>
      <t>$ sysctl net.ipv4.conf.all.secure_redirects</t>
    </r>
    <r>
      <rPr>
        <sz val="11"/>
        <color rgb="FF000000"/>
        <rFont val="Calibri"/>
      </rPr>
      <t xml:space="preserve">
</t>
    </r>
    <r>
      <rPr>
        <sz val="11"/>
        <color rgb="FF000000"/>
        <rFont val="Calibri"/>
      </rPr>
      <t>The output of the command should indicate a value of "0".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net.ipv4.conf.all.secure_redirects /etc/sysctl.conf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correct value is not returned, this is a finding.</t>
    </r>
  </si>
  <si>
    <t>V-208856</t>
  </si>
  <si>
    <r>
      <rPr>
        <sz val="11"/>
        <rFont val="Calibri"/>
      </rPr>
      <t>The system must log Martian packets.</t>
    </r>
  </si>
  <si>
    <r>
      <rPr>
        <sz val="11"/>
        <color rgb="FF000000"/>
        <rFont val="Calibri"/>
      </rPr>
      <t xml:space="preserve">To set the runtime status of the "net.ipv4.conf.all.log_martians" kernel parameter, run the following command: </t>
    </r>
    <r>
      <rPr>
        <sz val="11"/>
        <color rgb="FF000000"/>
        <rFont val="Calibri"/>
      </rPr>
      <t xml:space="preserve">
</t>
    </r>
    <r>
      <rPr>
        <sz val="11"/>
        <color rgb="FF000000"/>
        <rFont val="Calibri"/>
      </rPr>
      <t># sysctl -w net.ipv4.conf.all.log_martians=1</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net.ipv4.conf.all.log_martians = 1</t>
    </r>
  </si>
  <si>
    <r>
      <rPr>
        <sz val="11"/>
        <color rgb="FF000000"/>
        <rFont val="Calibri"/>
      </rPr>
      <t>The presence of "martian" packets (which have impossible addresses) as well as spoofed packets, source-routed packets, and redirects could be a sign of nefarious network activity. Logging these packets enables this activity to be detected.</t>
    </r>
  </si>
  <si>
    <r>
      <rPr>
        <sz val="11"/>
        <color rgb="FF000000"/>
        <rFont val="Calibri"/>
      </rPr>
      <t>The status of the "net.ipv4.conf.all.log_martians" kernel parameter can be queried by running the following command:</t>
    </r>
    <r>
      <rPr>
        <sz val="11"/>
        <color rgb="FF000000"/>
        <rFont val="Calibri"/>
      </rPr>
      <t xml:space="preserve">
</t>
    </r>
    <r>
      <rPr>
        <sz val="11"/>
        <color rgb="FF000000"/>
        <rFont val="Calibri"/>
      </rPr>
      <t>$ sysctl net.ipv4.conf.all.log_martians</t>
    </r>
    <r>
      <rPr>
        <sz val="11"/>
        <color rgb="FF000000"/>
        <rFont val="Calibri"/>
      </rPr>
      <t xml:space="preserve">
</t>
    </r>
    <r>
      <rPr>
        <sz val="11"/>
        <color rgb="FF000000"/>
        <rFont val="Calibri"/>
      </rPr>
      <t>The output of the command should indicate a value of "1".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net.ipv4.conf.all.log_martians /etc/sysctl.conf</t>
    </r>
    <r>
      <rPr>
        <sz val="11"/>
        <color rgb="FF000000"/>
        <rFont val="Calibri"/>
      </rPr>
      <t xml:space="preserve">
</t>
    </r>
    <r>
      <rPr>
        <sz val="11"/>
        <color rgb="FF000000"/>
        <rFont val="Calibri"/>
      </rPr>
      <t>If the correct value is not returned, this is a finding.</t>
    </r>
  </si>
  <si>
    <t>V-208857</t>
  </si>
  <si>
    <r>
      <rPr>
        <sz val="11"/>
        <rFont val="Calibri"/>
      </rPr>
      <t>The system must not accept IPv4 source-routed packets by default.</t>
    </r>
  </si>
  <si>
    <r>
      <rPr>
        <sz val="11"/>
        <color rgb="FF000000"/>
        <rFont val="Calibri"/>
      </rPr>
      <t xml:space="preserve">To set the runtime status of the "net.ipv4.conf.default.accept_source_route" kernel parameter, run the following command: </t>
    </r>
    <r>
      <rPr>
        <sz val="11"/>
        <color rgb="FF000000"/>
        <rFont val="Calibri"/>
      </rPr>
      <t xml:space="preserve">
</t>
    </r>
    <r>
      <rPr>
        <sz val="11"/>
        <color rgb="FF000000"/>
        <rFont val="Calibri"/>
      </rPr>
      <t># sysctl -w net.ipv4.conf.default.accept_source_route=0</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net.ipv4.conf.default.accept_source_route = 0</t>
    </r>
  </si>
  <si>
    <r>
      <rPr>
        <sz val="11"/>
        <color rgb="FF000000"/>
        <rFont val="Calibri"/>
      </rPr>
      <t>The status of the "net.ipv4.conf.default.accept_source_route" kernel parameter can be queried by running the following command:</t>
    </r>
    <r>
      <rPr>
        <sz val="11"/>
        <color rgb="FF000000"/>
        <rFont val="Calibri"/>
      </rPr>
      <t xml:space="preserve">
</t>
    </r>
    <r>
      <rPr>
        <sz val="11"/>
        <color rgb="FF000000"/>
        <rFont val="Calibri"/>
      </rPr>
      <t>$ sysctl net.ipv4.conf.default.accept_source_route</t>
    </r>
    <r>
      <rPr>
        <sz val="11"/>
        <color rgb="FF000000"/>
        <rFont val="Calibri"/>
      </rPr>
      <t xml:space="preserve">
</t>
    </r>
    <r>
      <rPr>
        <sz val="11"/>
        <color rgb="FF000000"/>
        <rFont val="Calibri"/>
      </rPr>
      <t>The output of the command should indicate a value of "0".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net.ipv4.conf.default.accept_source_route /etc/sysctl.conf</t>
    </r>
    <r>
      <rPr>
        <sz val="11"/>
        <color rgb="FF000000"/>
        <rFont val="Calibri"/>
      </rPr>
      <t xml:space="preserve">
</t>
    </r>
    <r>
      <rPr>
        <sz val="11"/>
        <color rgb="FF000000"/>
        <rFont val="Calibri"/>
      </rPr>
      <t>If the correct value is not returned, this is a finding.</t>
    </r>
  </si>
  <si>
    <t>V-208858</t>
  </si>
  <si>
    <r>
      <rPr>
        <sz val="11"/>
        <rFont val="Calibri"/>
      </rPr>
      <t>The system must not accept ICMPv4 secure redirect packets by default.</t>
    </r>
  </si>
  <si>
    <r>
      <rPr>
        <sz val="11"/>
        <color rgb="FF000000"/>
        <rFont val="Calibri"/>
      </rPr>
      <t xml:space="preserve">To set the runtime status of the "net.ipv4.conf.default.secure_redirects" kernel parameter, run the following command: </t>
    </r>
    <r>
      <rPr>
        <sz val="11"/>
        <color rgb="FF000000"/>
        <rFont val="Calibri"/>
      </rPr>
      <t xml:space="preserve">
</t>
    </r>
    <r>
      <rPr>
        <sz val="11"/>
        <color rgb="FF000000"/>
        <rFont val="Calibri"/>
      </rPr>
      <t># sysctl -w net.ipv4.conf.default.secure_redirects=0</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net.ipv4.conf.default.secure_redirects = 0</t>
    </r>
  </si>
  <si>
    <r>
      <rPr>
        <sz val="11"/>
        <color rgb="FF000000"/>
        <rFont val="Calibri"/>
      </rPr>
      <t xml:space="preserve">The status of the "net.ipv4.conf.default.secure_redirects"  kernel parameter can be queried by running the following command: </t>
    </r>
    <r>
      <rPr>
        <sz val="11"/>
        <color rgb="FF000000"/>
        <rFont val="Calibri"/>
      </rPr>
      <t xml:space="preserve">
</t>
    </r>
    <r>
      <rPr>
        <sz val="11"/>
        <color rgb="FF000000"/>
        <rFont val="Calibri"/>
      </rPr>
      <t>$ sysctl net.ipv4.conf.default.secure_redirects</t>
    </r>
    <r>
      <rPr>
        <sz val="11"/>
        <color rgb="FF000000"/>
        <rFont val="Calibri"/>
      </rPr>
      <t xml:space="preserve">
</t>
    </r>
    <r>
      <rPr>
        <sz val="11"/>
        <color rgb="FF000000"/>
        <rFont val="Calibri"/>
      </rPr>
      <t>The output of the command should indicate a value of "0".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net.ipv4.conf.default.secure_redirects /etc/sysctl.conf</t>
    </r>
    <r>
      <rPr>
        <sz val="11"/>
        <color rgb="FF000000"/>
        <rFont val="Calibri"/>
      </rPr>
      <t xml:space="preserve">
</t>
    </r>
    <r>
      <rPr>
        <sz val="11"/>
        <color rgb="FF000000"/>
        <rFont val="Calibri"/>
      </rPr>
      <t>If the correct value is not returned, this is a finding.</t>
    </r>
  </si>
  <si>
    <t>V-208859</t>
  </si>
  <si>
    <r>
      <rPr>
        <sz val="11"/>
        <rFont val="Calibri"/>
      </rPr>
      <t>The system must ignore ICMPv4 redirect messages by default.</t>
    </r>
  </si>
  <si>
    <r>
      <rPr>
        <sz val="11"/>
        <color rgb="FF000000"/>
        <rFont val="Calibri"/>
      </rPr>
      <t xml:space="preserve">To set the runtime status of the "net.ipv4.conf.default.accept_redirects" kernel parameter, run the following command: </t>
    </r>
    <r>
      <rPr>
        <sz val="11"/>
        <color rgb="FF000000"/>
        <rFont val="Calibri"/>
      </rPr>
      <t xml:space="preserve">
</t>
    </r>
    <r>
      <rPr>
        <sz val="11"/>
        <color rgb="FF000000"/>
        <rFont val="Calibri"/>
      </rPr>
      <t># sysctl -w net.ipv4.conf.default.accept_redirects=0</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net.ipv4.conf.default.accept_redirects = 0</t>
    </r>
  </si>
  <si>
    <r>
      <rPr>
        <sz val="11"/>
        <color rgb="FF000000"/>
        <rFont val="Calibri"/>
      </rPr>
      <t>This feature of the IPv4 protocol has few legitimate uses. It should be disabled unless it is absolutely required.</t>
    </r>
  </si>
  <si>
    <r>
      <rPr>
        <sz val="11"/>
        <color rgb="FF000000"/>
        <rFont val="Calibri"/>
      </rPr>
      <t>The status of the "net.ipv4.conf.default.accept_redirects" kernel parameter can be queried by running the following command:</t>
    </r>
    <r>
      <rPr>
        <sz val="11"/>
        <color rgb="FF000000"/>
        <rFont val="Calibri"/>
      </rPr>
      <t xml:space="preserve">
</t>
    </r>
    <r>
      <rPr>
        <sz val="11"/>
        <color rgb="FF000000"/>
        <rFont val="Calibri"/>
      </rPr>
      <t>$ sysctl net.ipv4.conf.default.accept_redirects</t>
    </r>
    <r>
      <rPr>
        <sz val="11"/>
        <color rgb="FF000000"/>
        <rFont val="Calibri"/>
      </rPr>
      <t xml:space="preserve">
</t>
    </r>
    <r>
      <rPr>
        <sz val="11"/>
        <color rgb="FF000000"/>
        <rFont val="Calibri"/>
      </rPr>
      <t>The output of the command should indicate a value of "0".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net.ipv4.conf.default.accept_redirects /etc/sysctl.conf</t>
    </r>
    <r>
      <rPr>
        <sz val="11"/>
        <color rgb="FF000000"/>
        <rFont val="Calibri"/>
      </rPr>
      <t xml:space="preserve">
</t>
    </r>
    <r>
      <rPr>
        <sz val="11"/>
        <color rgb="FF000000"/>
        <rFont val="Calibri"/>
      </rPr>
      <t>If the correct value is not returned, this is a finding.</t>
    </r>
  </si>
  <si>
    <t>V-208860</t>
  </si>
  <si>
    <r>
      <rPr>
        <sz val="11"/>
        <rFont val="Calibri"/>
      </rPr>
      <t>The system must not respond to ICMPv4 sent to a broadcast address.</t>
    </r>
  </si>
  <si>
    <r>
      <rPr>
        <sz val="11"/>
        <color rgb="FF000000"/>
        <rFont val="Calibri"/>
      </rPr>
      <t xml:space="preserve">To set the runtime status of the "net.ipv4.icmp_echo_ignore_broadcasts" kernel parameter, run the following command: </t>
    </r>
    <r>
      <rPr>
        <sz val="11"/>
        <color rgb="FF000000"/>
        <rFont val="Calibri"/>
      </rPr>
      <t xml:space="preserve">
</t>
    </r>
    <r>
      <rPr>
        <sz val="11"/>
        <color rgb="FF000000"/>
        <rFont val="Calibri"/>
      </rPr>
      <t># sysctl -w net.ipv4.icmp_echo_ignore_broadcasts=1</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net.ipv4.icmp_echo_ignore_broadcasts = 1</t>
    </r>
  </si>
  <si>
    <r>
      <rPr>
        <sz val="11"/>
        <color rgb="FF000000"/>
        <rFont val="Calibri"/>
      </rPr>
      <t>Ignoring ICMP echo requests (pings) sent to broadcast or multicast addresses makes the system slightly more difficult to enumerate on the network.</t>
    </r>
  </si>
  <si>
    <r>
      <rPr>
        <sz val="11"/>
        <color rgb="FF000000"/>
        <rFont val="Calibri"/>
      </rPr>
      <t>The status of the "net.ipv4.icmp_echo_ignore_broadcasts" kernel parameter can be queried by running the following command:</t>
    </r>
    <r>
      <rPr>
        <sz val="11"/>
        <color rgb="FF000000"/>
        <rFont val="Calibri"/>
      </rPr>
      <t xml:space="preserve">
</t>
    </r>
    <r>
      <rPr>
        <sz val="11"/>
        <color rgb="FF000000"/>
        <rFont val="Calibri"/>
      </rPr>
      <t>$ sysctl net.ipv4.icmp_echo_ignore_broadcasts</t>
    </r>
    <r>
      <rPr>
        <sz val="11"/>
        <color rgb="FF000000"/>
        <rFont val="Calibri"/>
      </rPr>
      <t xml:space="preserve">
</t>
    </r>
    <r>
      <rPr>
        <sz val="11"/>
        <color rgb="FF000000"/>
        <rFont val="Calibri"/>
      </rPr>
      <t>The output of the command should indicate a value of "1".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net.ipv4.icmp_echo_ignore_broadcasts /etc/sysctl.conf</t>
    </r>
    <r>
      <rPr>
        <sz val="11"/>
        <color rgb="FF000000"/>
        <rFont val="Calibri"/>
      </rPr>
      <t xml:space="preserve">
</t>
    </r>
    <r>
      <rPr>
        <sz val="11"/>
        <color rgb="FF000000"/>
        <rFont val="Calibri"/>
      </rPr>
      <t>If the correct value is not returned, this is a finding.</t>
    </r>
  </si>
  <si>
    <t>V-208861</t>
  </si>
  <si>
    <r>
      <rPr>
        <sz val="11"/>
        <rFont val="Calibri"/>
      </rPr>
      <t>The system must ignore ICMPv4 bogus error responses.</t>
    </r>
  </si>
  <si>
    <r>
      <rPr>
        <sz val="11"/>
        <color rgb="FF000000"/>
        <rFont val="Calibri"/>
      </rPr>
      <t xml:space="preserve">To set the runtime status of the "net.ipv4.icmp_ignore_bogus_error_responses" kernel parameter, run the following command: </t>
    </r>
    <r>
      <rPr>
        <sz val="11"/>
        <color rgb="FF000000"/>
        <rFont val="Calibri"/>
      </rPr>
      <t xml:space="preserve">
</t>
    </r>
    <r>
      <rPr>
        <sz val="11"/>
        <color rgb="FF000000"/>
        <rFont val="Calibri"/>
      </rPr>
      <t># sysctl -w net.ipv4.icmp_ignore_bogus_error_responses=1</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net.ipv4.icmp_ignore_bogus_error_responses = 1</t>
    </r>
  </si>
  <si>
    <r>
      <rPr>
        <sz val="11"/>
        <color rgb="FF000000"/>
        <rFont val="Calibri"/>
      </rPr>
      <t>Ignoring bogus ICMP error responses reduces log size, although some activity would not be logged.</t>
    </r>
  </si>
  <si>
    <r>
      <rPr>
        <sz val="11"/>
        <color rgb="FF000000"/>
        <rFont val="Calibri"/>
      </rPr>
      <t>The status of the "net.ipv4.icmp_ignore_bogus_error_responses" kernel parameter can be queried by running the following command:</t>
    </r>
    <r>
      <rPr>
        <sz val="11"/>
        <color rgb="FF000000"/>
        <rFont val="Calibri"/>
      </rPr>
      <t xml:space="preserve">
</t>
    </r>
    <r>
      <rPr>
        <sz val="11"/>
        <color rgb="FF000000"/>
        <rFont val="Calibri"/>
      </rPr>
      <t>$ sysctl net.ipv4.icmp_ignore_bogus_error_responses</t>
    </r>
    <r>
      <rPr>
        <sz val="11"/>
        <color rgb="FF000000"/>
        <rFont val="Calibri"/>
      </rPr>
      <t xml:space="preserve">
</t>
    </r>
    <r>
      <rPr>
        <sz val="11"/>
        <color rgb="FF000000"/>
        <rFont val="Calibri"/>
      </rPr>
      <t>The output of the command should indicate a value of "1".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net.ipv4.icmp_ignore_bogus_error_responses /etc/sysctl.conf</t>
    </r>
    <r>
      <rPr>
        <sz val="11"/>
        <color rgb="FF000000"/>
        <rFont val="Calibri"/>
      </rPr>
      <t xml:space="preserve">
</t>
    </r>
    <r>
      <rPr>
        <sz val="11"/>
        <color rgb="FF000000"/>
        <rFont val="Calibri"/>
      </rPr>
      <t>If the correct value is not returned, this is a finding.</t>
    </r>
  </si>
  <si>
    <t>V-208862</t>
  </si>
  <si>
    <r>
      <rPr>
        <sz val="11"/>
        <rFont val="Calibri"/>
      </rPr>
      <t>The system must be configured to use TCP syncookies when experiencing a TCP SYN flood.</t>
    </r>
  </si>
  <si>
    <r>
      <rPr>
        <sz val="11"/>
        <color rgb="FF000000"/>
        <rFont val="Calibri"/>
      </rPr>
      <t xml:space="preserve">To set the runtime status of the "net.ipv4.tcp_syncookies" kernel parameter, run the following command: </t>
    </r>
    <r>
      <rPr>
        <sz val="11"/>
        <color rgb="FF000000"/>
        <rFont val="Calibri"/>
      </rPr>
      <t xml:space="preserve">
</t>
    </r>
    <r>
      <rPr>
        <sz val="11"/>
        <color rgb="FF000000"/>
        <rFont val="Calibri"/>
      </rPr>
      <t># sysctl -w net.ipv4.tcp_syncookies=1</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net.ipv4.tcp_syncookies = 1</t>
    </r>
  </si>
  <si>
    <r>
      <rPr>
        <sz val="11"/>
        <color rgb="FF000000"/>
        <rFont val="Calibri"/>
      </rPr>
      <t>A TCP SYN flood attack can cause a denial of service by filling a system's TCP connection table with connections in the SYN_RCVD state. Syncookies can be used to track a connection when a subsequent ACK is received, verifying the initiator is attempting a valid connection and is not a flood source. This feature is activated when a flood condition is detected, and enables the system to continue servicing valid connection requests.</t>
    </r>
  </si>
  <si>
    <r>
      <rPr>
        <sz val="11"/>
        <color rgb="FF000000"/>
        <rFont val="Calibri"/>
      </rPr>
      <t>The status of the "net.ipv4.tcp_syncookies" kernel parameter can be queried by running the following command:</t>
    </r>
    <r>
      <rPr>
        <sz val="11"/>
        <color rgb="FF000000"/>
        <rFont val="Calibri"/>
      </rPr>
      <t xml:space="preserve">
</t>
    </r>
    <r>
      <rPr>
        <sz val="11"/>
        <color rgb="FF000000"/>
        <rFont val="Calibri"/>
      </rPr>
      <t>$ sysctl net.ipv4.tcp_syncookies</t>
    </r>
    <r>
      <rPr>
        <sz val="11"/>
        <color rgb="FF000000"/>
        <rFont val="Calibri"/>
      </rPr>
      <t xml:space="preserve">
</t>
    </r>
    <r>
      <rPr>
        <sz val="11"/>
        <color rgb="FF000000"/>
        <rFont val="Calibri"/>
      </rPr>
      <t>The output of the command should indicate a value of "1".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net.ipv4.tcp_syncookies /etc/sysctl.conf</t>
    </r>
    <r>
      <rPr>
        <sz val="11"/>
        <color rgb="FF000000"/>
        <rFont val="Calibri"/>
      </rPr>
      <t xml:space="preserve">
</t>
    </r>
    <r>
      <rPr>
        <sz val="11"/>
        <color rgb="FF000000"/>
        <rFont val="Calibri"/>
      </rPr>
      <t>If the correct value is not returned, this is a finding.</t>
    </r>
  </si>
  <si>
    <t>V-208863</t>
  </si>
  <si>
    <r>
      <rPr>
        <sz val="11"/>
        <rFont val="Calibri"/>
      </rPr>
      <t>The system must use a reverse-path filter for IPv4 network traffic when possible on all interfaces.</t>
    </r>
  </si>
  <si>
    <r>
      <rPr>
        <sz val="11"/>
        <color rgb="FF000000"/>
        <rFont val="Calibri"/>
      </rPr>
      <t xml:space="preserve">To set the runtime status of the "net.ipv4.conf.all.rp_filter" kernel parameter, run the following command: </t>
    </r>
    <r>
      <rPr>
        <sz val="11"/>
        <color rgb="FF000000"/>
        <rFont val="Calibri"/>
      </rPr>
      <t xml:space="preserve">
</t>
    </r>
    <r>
      <rPr>
        <sz val="11"/>
        <color rgb="FF000000"/>
        <rFont val="Calibri"/>
      </rPr>
      <t># sysctl -w net.ipv4.conf.all.rp_filter=1</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net.ipv4.conf.all.rp_filter = 1</t>
    </r>
  </si>
  <si>
    <r>
      <rPr>
        <sz val="11"/>
        <color rgb="FF000000"/>
        <rFont val="Calibri"/>
      </rPr>
      <t>Enabling reverse path filtering drops packets with source addresses that should not have been able to be received on the interface they were received on. It should not be used on systems which are routers for complicated networks, but is helpful for end hosts and routers serving small networks.</t>
    </r>
  </si>
  <si>
    <r>
      <rPr>
        <sz val="11"/>
        <color rgb="FF000000"/>
        <rFont val="Calibri"/>
      </rPr>
      <t xml:space="preserve">The status of the "net.ipv4.conf.all.rp_filter" kernel parameter can be queried by running the following command: </t>
    </r>
    <r>
      <rPr>
        <sz val="11"/>
        <color rgb="FF000000"/>
        <rFont val="Calibri"/>
      </rPr>
      <t xml:space="preserve">
</t>
    </r>
    <r>
      <rPr>
        <sz val="11"/>
        <color rgb="FF000000"/>
        <rFont val="Calibri"/>
      </rPr>
      <t>$ sysctl net.ipv4.conf.all.rp_filter</t>
    </r>
    <r>
      <rPr>
        <sz val="11"/>
        <color rgb="FF000000"/>
        <rFont val="Calibri"/>
      </rPr>
      <t xml:space="preserve">
</t>
    </r>
    <r>
      <rPr>
        <sz val="11"/>
        <color rgb="FF000000"/>
        <rFont val="Calibri"/>
      </rPr>
      <t xml:space="preserve">The output of the command should indicate a value of "1". If this value is not the default value, investigate how it could have been adjusted at runtime, and verify it is not set improperly in "/etc/sysctl.conf". </t>
    </r>
    <r>
      <rPr>
        <sz val="11"/>
        <color rgb="FF000000"/>
        <rFont val="Calibri"/>
      </rPr>
      <t xml:space="preserve">
</t>
    </r>
    <r>
      <rPr>
        <sz val="11"/>
        <color rgb="FF000000"/>
        <rFont val="Calibri"/>
      </rPr>
      <t>$ grep net.ipv4.conf.all.rp_filter /etc/sysctl.conf</t>
    </r>
    <r>
      <rPr>
        <sz val="11"/>
        <color rgb="FF000000"/>
        <rFont val="Calibri"/>
      </rPr>
      <t xml:space="preserve">
</t>
    </r>
    <r>
      <rPr>
        <sz val="11"/>
        <color rgb="FF000000"/>
        <rFont val="Calibri"/>
      </rPr>
      <t>If the correct value is not returned, this is a finding.</t>
    </r>
  </si>
  <si>
    <t>V-208864</t>
  </si>
  <si>
    <r>
      <rPr>
        <sz val="11"/>
        <rFont val="Calibri"/>
      </rPr>
      <t>The system must use a reverse-path filter for IPv4 network traffic when possible by default.</t>
    </r>
  </si>
  <si>
    <r>
      <rPr>
        <sz val="11"/>
        <color rgb="FF000000"/>
        <rFont val="Calibri"/>
      </rPr>
      <t xml:space="preserve">To set the runtime status of the "net.ipv4.conf.default.rp_filter" kernel parameter, run the following command: </t>
    </r>
    <r>
      <rPr>
        <sz val="11"/>
        <color rgb="FF000000"/>
        <rFont val="Calibri"/>
      </rPr>
      <t xml:space="preserve">
</t>
    </r>
    <r>
      <rPr>
        <sz val="11"/>
        <color rgb="FF000000"/>
        <rFont val="Calibri"/>
      </rPr>
      <t># sysctl -w net.ipv4.conf.default.rp_filter=1</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net.ipv4.conf.default.rp_filter = 1</t>
    </r>
  </si>
  <si>
    <r>
      <rPr>
        <sz val="11"/>
        <color rgb="FF000000"/>
        <rFont val="Calibri"/>
      </rPr>
      <t>The status of the "net.ipv4.conf.default.rp_filter" kernel parameter can be queried by running the following command:</t>
    </r>
    <r>
      <rPr>
        <sz val="11"/>
        <color rgb="FF000000"/>
        <rFont val="Calibri"/>
      </rPr>
      <t xml:space="preserve">
</t>
    </r>
    <r>
      <rPr>
        <sz val="11"/>
        <color rgb="FF000000"/>
        <rFont val="Calibri"/>
      </rPr>
      <t>$ sysctl net.ipv4.conf.default.rp_filter</t>
    </r>
    <r>
      <rPr>
        <sz val="11"/>
        <color rgb="FF000000"/>
        <rFont val="Calibri"/>
      </rPr>
      <t xml:space="preserve">
</t>
    </r>
    <r>
      <rPr>
        <sz val="11"/>
        <color rgb="FF000000"/>
        <rFont val="Calibri"/>
      </rPr>
      <t>The output of the command should indicate a value of "1".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net.ipv4.conf.default.rp_filter /etc/sysctl.conf</t>
    </r>
    <r>
      <rPr>
        <sz val="11"/>
        <color rgb="FF000000"/>
        <rFont val="Calibri"/>
      </rPr>
      <t xml:space="preserve">
</t>
    </r>
    <r>
      <rPr>
        <sz val="11"/>
        <color rgb="FF000000"/>
        <rFont val="Calibri"/>
      </rPr>
      <t>If the correct value is not returned, this is a finding.</t>
    </r>
  </si>
  <si>
    <t>V-208865</t>
  </si>
  <si>
    <r>
      <rPr>
        <sz val="11"/>
        <rFont val="Calibri"/>
      </rPr>
      <t>The system must ignore ICMPv6 redirects by default.</t>
    </r>
  </si>
  <si>
    <r>
      <rPr>
        <sz val="11"/>
        <color rgb="FF000000"/>
        <rFont val="Calibri"/>
      </rPr>
      <t xml:space="preserve">To set the runtime status of the "net.ipv6.conf.default.accept_redirects" kernel parameter, run the following command: </t>
    </r>
    <r>
      <rPr>
        <sz val="11"/>
        <color rgb="FF000000"/>
        <rFont val="Calibri"/>
      </rPr>
      <t xml:space="preserve">
</t>
    </r>
    <r>
      <rPr>
        <sz val="11"/>
        <color rgb="FF000000"/>
        <rFont val="Calibri"/>
      </rPr>
      <t># sysctl -w net.ipv6.conf.default.accept_redirects=0</t>
    </r>
    <r>
      <rPr>
        <sz val="11"/>
        <color rgb="FF000000"/>
        <rFont val="Calibri"/>
      </rPr>
      <t xml:space="preserve">
</t>
    </r>
    <r>
      <rPr>
        <sz val="11"/>
        <color rgb="FF000000"/>
        <rFont val="Calibri"/>
      </rPr>
      <t xml:space="preserve">If this is not the system's default value, add the following line to "/etc/sysctl.conf": </t>
    </r>
    <r>
      <rPr>
        <sz val="11"/>
        <color rgb="FF000000"/>
        <rFont val="Calibri"/>
      </rPr>
      <t xml:space="preserve">
</t>
    </r>
    <r>
      <rPr>
        <sz val="11"/>
        <color rgb="FF000000"/>
        <rFont val="Calibri"/>
      </rPr>
      <t>net.ipv6.conf.default.accept_redirects = 0</t>
    </r>
  </si>
  <si>
    <r>
      <rPr>
        <sz val="11"/>
        <color rgb="FF000000"/>
        <rFont val="Calibri"/>
      </rPr>
      <t>An illicit ICMP redirect message could result in a man-in-the-middle attack.</t>
    </r>
  </si>
  <si>
    <r>
      <rPr>
        <sz val="11"/>
        <color rgb="FF000000"/>
        <rFont val="Calibri"/>
      </rPr>
      <t>If IPv6 is disabled, this is not applicable.</t>
    </r>
    <r>
      <rPr>
        <sz val="11"/>
        <color rgb="FF000000"/>
        <rFont val="Calibri"/>
      </rPr>
      <t xml:space="preserve">
</t>
    </r>
    <r>
      <rPr>
        <sz val="11"/>
        <color rgb="FF000000"/>
        <rFont val="Calibri"/>
      </rPr>
      <t>The status of the "net.ipv6.conf.default.accept_redirects" kernel parameter can be queried by running the following command:</t>
    </r>
    <r>
      <rPr>
        <sz val="11"/>
        <color rgb="FF000000"/>
        <rFont val="Calibri"/>
      </rPr>
      <t xml:space="preserve">
</t>
    </r>
    <r>
      <rPr>
        <sz val="11"/>
        <color rgb="FF000000"/>
        <rFont val="Calibri"/>
      </rPr>
      <t>$ sysctl net.ipv6.conf.default.accept_redirects</t>
    </r>
    <r>
      <rPr>
        <sz val="11"/>
        <color rgb="FF000000"/>
        <rFont val="Calibri"/>
      </rPr>
      <t xml:space="preserve">
</t>
    </r>
    <r>
      <rPr>
        <sz val="11"/>
        <color rgb="FF000000"/>
        <rFont val="Calibri"/>
      </rPr>
      <t>The output of the command should indicate a value of "0". If this value is not the default value, investigate how it could have been adjusted at runtime, and verify it is not set improperly in "/etc/sysctl.conf".</t>
    </r>
    <r>
      <rPr>
        <sz val="11"/>
        <color rgb="FF000000"/>
        <rFont val="Calibri"/>
      </rPr>
      <t xml:space="preserve">
</t>
    </r>
    <r>
      <rPr>
        <sz val="11"/>
        <color rgb="FF000000"/>
        <rFont val="Calibri"/>
      </rPr>
      <t>$ grep net.ipv6.conf.default.accept_redirects /etc/sysctl.conf</t>
    </r>
    <r>
      <rPr>
        <sz val="11"/>
        <color rgb="FF000000"/>
        <rFont val="Calibri"/>
      </rPr>
      <t xml:space="preserve">
</t>
    </r>
    <r>
      <rPr>
        <sz val="11"/>
        <color rgb="FF000000"/>
        <rFont val="Calibri"/>
      </rPr>
      <t>If the correct value is not returned, this is a finding.</t>
    </r>
  </si>
  <si>
    <t>V-208866</t>
  </si>
  <si>
    <r>
      <rPr>
        <sz val="11"/>
        <rFont val="Calibri"/>
      </rPr>
      <t>The Datagram Congestion Control Protocol (DCCP) must be disabled unless required.</t>
    </r>
  </si>
  <si>
    <r>
      <rPr>
        <sz val="11"/>
        <color rgb="FF000000"/>
        <rFont val="Calibri"/>
      </rPr>
      <t xml:space="preserve">The Datagram Congestion Control Protocol (DCCP) is a relatively new transport layer protocol, designed to support streaming media and telephony. To configure the system to prevent the "dccp" kernel module from being loaded, add the following line to a file in the directory "/etc/modprobe.d": </t>
    </r>
    <r>
      <rPr>
        <sz val="11"/>
        <color rgb="FF000000"/>
        <rFont val="Calibri"/>
      </rPr>
      <t xml:space="preserve">
</t>
    </r>
    <r>
      <rPr>
        <sz val="11"/>
        <color rgb="FF000000"/>
        <rFont val="Calibri"/>
      </rPr>
      <t>install dccp /bin/true</t>
    </r>
  </si>
  <si>
    <r>
      <rPr>
        <sz val="11"/>
        <color rgb="FF000000"/>
        <rFont val="Calibri"/>
      </rPr>
      <t>Disabling DCCP protects the system against exploitation of any flaws in its implementation.</t>
    </r>
  </si>
  <si>
    <r>
      <rPr>
        <sz val="11"/>
        <color rgb="FF000000"/>
        <rFont val="Calibri"/>
      </rPr>
      <t xml:space="preserve">If the system is configured to prevent the loading of the "dccp"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grep -r dccp /etc/modprobe.conf /etc/modprobe.d | grep -i “/bin/true”</t>
    </r>
    <r>
      <rPr>
        <sz val="11"/>
        <color rgb="FF000000"/>
        <rFont val="Calibri"/>
      </rPr>
      <t xml:space="preserve">
</t>
    </r>
    <r>
      <rPr>
        <sz val="11"/>
        <color rgb="FF000000"/>
        <rFont val="Calibri"/>
      </rPr>
      <t>If no line is returned, this is a finding.</t>
    </r>
  </si>
  <si>
    <t>V-208867</t>
  </si>
  <si>
    <r>
      <rPr>
        <sz val="11"/>
        <rFont val="Calibri"/>
      </rPr>
      <t>The Stream Control Transmission Protocol (SCTP) must be disabled unless required.</t>
    </r>
  </si>
  <si>
    <r>
      <rPr>
        <sz val="11"/>
        <color rgb="FF000000"/>
        <rFont val="Calibri"/>
      </rPr>
      <t xml:space="preserve">The Stream Control Transmission Protocol (SCTP) is a transport layer protocol, designed to support the idea of message-oriented communication, with several streams of messages within one connection. To configure the system to prevent the "sctp" kernel module from being loaded, add the following line to a file in the directory "/etc/modprobe.d": </t>
    </r>
    <r>
      <rPr>
        <sz val="11"/>
        <color rgb="FF000000"/>
        <rFont val="Calibri"/>
      </rPr>
      <t xml:space="preserve">
</t>
    </r>
    <r>
      <rPr>
        <sz val="11"/>
        <color rgb="FF000000"/>
        <rFont val="Calibri"/>
      </rPr>
      <t>install sctp /bin/true</t>
    </r>
  </si>
  <si>
    <r>
      <rPr>
        <sz val="11"/>
        <color rgb="FF000000"/>
        <rFont val="Calibri"/>
      </rPr>
      <t>Disabling SCTP protects the system against exploitation of any flaws in its implementation.</t>
    </r>
  </si>
  <si>
    <r>
      <rPr>
        <sz val="11"/>
        <color rgb="FF000000"/>
        <rFont val="Calibri"/>
      </rPr>
      <t xml:space="preserve">If the system is configured to prevent the loading of the "sctp"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sctp /etc/modprobe.conf /etc/modprobe.d | grep -i “/bin/true”</t>
    </r>
    <r>
      <rPr>
        <sz val="11"/>
        <color rgb="FF000000"/>
        <rFont val="Calibri"/>
      </rPr>
      <t xml:space="preserve">
</t>
    </r>
    <r>
      <rPr>
        <sz val="11"/>
        <color rgb="FF000000"/>
        <rFont val="Calibri"/>
      </rPr>
      <t>If no line is returned, this is a finding.</t>
    </r>
  </si>
  <si>
    <t>V-208868</t>
  </si>
  <si>
    <r>
      <rPr>
        <sz val="11"/>
        <rFont val="Calibri"/>
      </rPr>
      <t>The Reliable Datagram Sockets (RDS) protocol must be disabled unless required.</t>
    </r>
  </si>
  <si>
    <r>
      <rPr>
        <sz val="11"/>
        <color rgb="FF000000"/>
        <rFont val="Calibri"/>
      </rPr>
      <t xml:space="preserve">The Reliable Datagram Sockets (RDS) protocol is a transport layer protocol designed to provide reliable high- bandwidth, low-latency communications between nodes in a cluster. To configure the system to prevent the "rds" kernel module from being loaded, add the following line to a file in the directory "/etc/modprobe.d": </t>
    </r>
    <r>
      <rPr>
        <sz val="11"/>
        <color rgb="FF000000"/>
        <rFont val="Calibri"/>
      </rPr>
      <t xml:space="preserve">
</t>
    </r>
    <r>
      <rPr>
        <sz val="11"/>
        <color rgb="FF000000"/>
        <rFont val="Calibri"/>
      </rPr>
      <t>install rds /bin/true</t>
    </r>
  </si>
  <si>
    <r>
      <rPr>
        <sz val="11"/>
        <color rgb="FF000000"/>
        <rFont val="Calibri"/>
      </rPr>
      <t>Disabling RDS protects the system against exploitation of any flaws in its implementation.</t>
    </r>
  </si>
  <si>
    <r>
      <rPr>
        <sz val="11"/>
        <color rgb="FF000000"/>
        <rFont val="Calibri"/>
      </rPr>
      <t xml:space="preserve">If the system is configured to prevent the loading of the "rds" kernel module, it will contain lines inside any file in "/etc/modprobe.d" or the deprecated"/etc/modprobe.conf". These lines instruct the module-loading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rds /etc/modprobe.conf /etc/modprobe.d</t>
    </r>
    <r>
      <rPr>
        <sz val="11"/>
        <color rgb="FF000000"/>
        <rFont val="Calibri"/>
      </rPr>
      <t xml:space="preserve">
</t>
    </r>
    <r>
      <rPr>
        <sz val="11"/>
        <color rgb="FF000000"/>
        <rFont val="Calibri"/>
      </rPr>
      <t>If no line is returned, this is a finding.</t>
    </r>
    <r>
      <rPr>
        <sz val="11"/>
        <color rgb="FF000000"/>
        <rFont val="Calibri"/>
      </rPr>
      <t xml:space="preserve">
</t>
    </r>
    <r>
      <rPr>
        <sz val="11"/>
        <color rgb="FF000000"/>
        <rFont val="Calibri"/>
      </rPr>
      <t>This is not a finding if the RDS service is required for proper system or application operation.  Oracle Engineered Systems such as Exadata use the RDS service for InfiniBand-based communication with storage services.</t>
    </r>
  </si>
  <si>
    <t>V-208869</t>
  </si>
  <si>
    <r>
      <rPr>
        <sz val="11"/>
        <rFont val="Calibri"/>
      </rPr>
      <t>The Transparent Inter-Process Communication (TIPC) protocol must be disabled unless required.</t>
    </r>
  </si>
  <si>
    <r>
      <rPr>
        <sz val="11"/>
        <color rgb="FF000000"/>
        <rFont val="Calibri"/>
      </rPr>
      <t xml:space="preserve">The Transparent Inter-Process Communication (TIPC) protocol is designed to provide communications between nodes in a cluster. To configure the system to prevent the "tipc" kernel module from being loaded, add the following line to a file in the directory "/etc/modprobe.d": </t>
    </r>
    <r>
      <rPr>
        <sz val="11"/>
        <color rgb="FF000000"/>
        <rFont val="Calibri"/>
      </rPr>
      <t xml:space="preserve">
</t>
    </r>
    <r>
      <rPr>
        <sz val="11"/>
        <color rgb="FF000000"/>
        <rFont val="Calibri"/>
      </rPr>
      <t>install tipc /bin/true</t>
    </r>
  </si>
  <si>
    <r>
      <rPr>
        <sz val="11"/>
        <color rgb="FF000000"/>
        <rFont val="Calibri"/>
      </rPr>
      <t>Disabling TIPC protects the system against exploitation of any flaws in its implementation.</t>
    </r>
  </si>
  <si>
    <r>
      <rPr>
        <sz val="11"/>
        <color rgb="FF000000"/>
        <rFont val="Calibri"/>
      </rPr>
      <t xml:space="preserve">If the system is configured to prevent the loading of the "tipc"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tipc /etc/modprobe.conf /etc/modprobe.d | grep -i “/bin/true”</t>
    </r>
    <r>
      <rPr>
        <sz val="11"/>
        <color rgb="FF000000"/>
        <rFont val="Calibri"/>
      </rPr>
      <t xml:space="preserve">
</t>
    </r>
    <r>
      <rPr>
        <sz val="11"/>
        <color rgb="FF000000"/>
        <rFont val="Calibri"/>
      </rPr>
      <t>If no line is returned, this is a finding.</t>
    </r>
  </si>
  <si>
    <t>V-208870</t>
  </si>
  <si>
    <r>
      <rPr>
        <sz val="11"/>
        <rFont val="Calibri"/>
      </rPr>
      <t>All rsyslog-generated log files must be owned by root.</t>
    </r>
  </si>
  <si>
    <r>
      <rPr>
        <sz val="11"/>
        <color rgb="FF000000"/>
        <rFont val="Calibri"/>
      </rPr>
      <t>The owner of all log files written by "rsyslog" should be root. These log files are determined by the second part of each Rule line in "/etc/rsyslog.conf" typically all appear in "/var/log". For each log file [LOGFILE] referenced in "/etc/rsyslog.conf", run the following command to inspect the file's owner:</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If the owner is not "root", run the following command to correct this:</t>
    </r>
    <r>
      <rPr>
        <sz val="11"/>
        <color rgb="FF000000"/>
        <rFont val="Calibri"/>
      </rPr>
      <t xml:space="preserve">
</t>
    </r>
    <r>
      <rPr>
        <sz val="11"/>
        <color rgb="FF000000"/>
        <rFont val="Calibri"/>
      </rPr>
      <t># chown root [LOGFILE]</t>
    </r>
  </si>
  <si>
    <r>
      <rPr>
        <sz val="11"/>
        <color rgb="FF000000"/>
        <rFont val="Calibri"/>
      </rPr>
      <t>The log files generated by rsyslog contain valuable information regarding system configuration, user authentication, and other such information. Log files should be protected from unauthorized access.</t>
    </r>
  </si>
  <si>
    <r>
      <rPr>
        <sz val="11"/>
        <color rgb="FF000000"/>
        <rFont val="Calibri"/>
      </rPr>
      <t>The owner of all log files written by "rsyslog" should be root. These log files are determined by the second part of each Rule line in "/etc/rsyslog.conf" and typically all appear in "/var/log". To see the owner of a given log file, run the following command:</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Some log files referenced in /etc/rsyslog.conf may be created by other programs and may require exclusion from consideration.</t>
    </r>
    <r>
      <rPr>
        <sz val="11"/>
        <color rgb="FF000000"/>
        <rFont val="Calibri"/>
      </rPr>
      <t xml:space="preserve">
</t>
    </r>
    <r>
      <rPr>
        <sz val="11"/>
        <color rgb="FF000000"/>
        <rFont val="Calibri"/>
      </rPr>
      <t>If the owner is not root, this is a finding.</t>
    </r>
  </si>
  <si>
    <t>V-208871</t>
  </si>
  <si>
    <r>
      <rPr>
        <sz val="11"/>
        <rFont val="Calibri"/>
      </rPr>
      <t>All rsyslog-generated log files must be group-owned by root.</t>
    </r>
  </si>
  <si>
    <r>
      <rPr>
        <sz val="11"/>
        <color rgb="FF000000"/>
        <rFont val="Calibri"/>
      </rPr>
      <t>The group-owner of all log files written by "rsyslog" should be root. These log files are determined by the second part of each Rule line in "/etc/rsyslog.conf" and typically all appear in "/var/log". For each log file [LOGFILE] referenced in "/etc/rsyslog.conf", run the following command to inspect the file's group owner:</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If the owner is not "root", run the following command to correct this:</t>
    </r>
    <r>
      <rPr>
        <sz val="11"/>
        <color rgb="FF000000"/>
        <rFont val="Calibri"/>
      </rPr>
      <t xml:space="preserve">
</t>
    </r>
    <r>
      <rPr>
        <sz val="11"/>
        <color rgb="FF000000"/>
        <rFont val="Calibri"/>
      </rPr>
      <t># chgrp root [LOGFILE]</t>
    </r>
  </si>
  <si>
    <r>
      <rPr>
        <sz val="11"/>
        <color rgb="FF000000"/>
        <rFont val="Calibri"/>
      </rPr>
      <t>The group-owner of all log files written by "rsyslog" should be root. These log files are determined by the second part of each Rule line in "/etc/rsyslog.conf" and typically all appear in "/var/log". To see the group-owner of a given log file, run the following command:</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Some log files referenced in /etc/rsyslog.conf may be created by other programs and may require exclusion from consideration.</t>
    </r>
    <r>
      <rPr>
        <sz val="11"/>
        <color rgb="FF000000"/>
        <rFont val="Calibri"/>
      </rPr>
      <t xml:space="preserve">
</t>
    </r>
    <r>
      <rPr>
        <sz val="11"/>
        <color rgb="FF000000"/>
        <rFont val="Calibri"/>
      </rPr>
      <t>If the group-owner is not root, this is a finding.</t>
    </r>
  </si>
  <si>
    <t>V-208872</t>
  </si>
  <si>
    <r>
      <rPr>
        <sz val="11"/>
        <rFont val="Calibri"/>
      </rPr>
      <t>All rsyslog-generated log files must have mode 0600 or less permissive.</t>
    </r>
  </si>
  <si>
    <r>
      <rPr>
        <sz val="11"/>
        <color rgb="FF000000"/>
        <rFont val="Calibri"/>
      </rPr>
      <t>The file permissions for all log files written by rsyslog should be set to 600, or more restrictive. These log files are determined by the second part of each Rule line in "/etc/rsyslog.conf" and typically all appear in "/var/log". For each log file [LOGFILE] referenced in "/etc/rsyslog.conf", run the following command to inspect the file's permissions:</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If the permissions are not 600 or more restrictive, run the following command to correct this:</t>
    </r>
    <r>
      <rPr>
        <sz val="11"/>
        <color rgb="FF000000"/>
        <rFont val="Calibri"/>
      </rPr>
      <t xml:space="preserve">
</t>
    </r>
    <r>
      <rPr>
        <sz val="11"/>
        <color rgb="FF000000"/>
        <rFont val="Calibri"/>
      </rPr>
      <t># chmod 0600 [LOGFILE]</t>
    </r>
  </si>
  <si>
    <r>
      <rPr>
        <sz val="11"/>
        <color rgb="FF000000"/>
        <rFont val="Calibri"/>
      </rPr>
      <t>Log files can contain valuable information regarding system configuration. If the system log files are not protected, unauthorized users could change the logged data, eliminating their forensic value.</t>
    </r>
  </si>
  <si>
    <r>
      <rPr>
        <sz val="11"/>
        <color rgb="FF000000"/>
        <rFont val="Calibri"/>
      </rPr>
      <t>The file permissions for all log files written by rsyslog should be set to 600, or more restrictive. These log files are determined by the second part of each Rule line in "/etc/rsyslog.conf" and typically all appear in "/var/log". For each log file [LOGFILE] referenced in "/etc/rsyslog.conf", run the following command to inspect the file's permissions:</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The permissions should be 600, or more restrictive. Some log files referenced in /etc/rsyslog.conf may be created by other programs and may require exclusion from consideration.</t>
    </r>
    <r>
      <rPr>
        <sz val="11"/>
        <color rgb="FF000000"/>
        <rFont val="Calibri"/>
      </rPr>
      <t xml:space="preserve">
</t>
    </r>
    <r>
      <rPr>
        <sz val="11"/>
        <color rgb="FF000000"/>
        <rFont val="Calibri"/>
      </rPr>
      <t>If the permissions are not correct, this is a finding.</t>
    </r>
  </si>
  <si>
    <t>V-208873</t>
  </si>
  <si>
    <r>
      <rPr>
        <sz val="11"/>
        <rFont val="Calibri"/>
      </rPr>
      <t>The operating system must back up audit records on an organization defined frequency onto a different system or media than the system being audited.</t>
    </r>
  </si>
  <si>
    <r>
      <rPr>
        <sz val="11"/>
        <color rgb="FF000000"/>
        <rFont val="Calibri"/>
      </rPr>
      <t xml:space="preserve">To configure rsyslog to send logs to a remote log server, open "/etc/rsyslog.conf" and read and understand the last section of the file, which describes the multiple directives necessary to activate remote logging. Along with these other directives, the system can be configured to forward its logs to a particular log server by adding or correcting one of the following lines, substituting "[loghost.example.com]" appropriately. The choice of protocol depends on the environment of the system; although TCP and RELP provide more reliable message delivery, they may not be supported in all environments. </t>
    </r>
    <r>
      <rPr>
        <sz val="11"/>
        <color rgb="FF000000"/>
        <rFont val="Calibri"/>
      </rPr>
      <t xml:space="preserve">
</t>
    </r>
    <r>
      <rPr>
        <sz val="11"/>
        <color rgb="FF000000"/>
        <rFont val="Calibri"/>
      </rPr>
      <t xml:space="preserve">To use UDP for log message delivery: </t>
    </r>
    <r>
      <rPr>
        <sz val="11"/>
        <color rgb="FF000000"/>
        <rFont val="Calibri"/>
      </rPr>
      <t xml:space="preserve">
</t>
    </r>
    <r>
      <rPr>
        <sz val="11"/>
        <color rgb="FF000000"/>
        <rFont val="Calibri"/>
      </rPr>
      <t>*.* @[loghost.example.com]</t>
    </r>
    <r>
      <rPr>
        <sz val="11"/>
        <color rgb="FF000000"/>
        <rFont val="Calibri"/>
      </rPr>
      <t xml:space="preserve">
</t>
    </r>
    <r>
      <rPr>
        <sz val="11"/>
        <color rgb="FF000000"/>
        <rFont val="Calibri"/>
      </rPr>
      <t xml:space="preserve">To use TCP for log message delivery: </t>
    </r>
    <r>
      <rPr>
        <sz val="11"/>
        <color rgb="FF000000"/>
        <rFont val="Calibri"/>
      </rPr>
      <t xml:space="preserve">
</t>
    </r>
    <r>
      <rPr>
        <sz val="11"/>
        <color rgb="FF000000"/>
        <rFont val="Calibri"/>
      </rPr>
      <t>*.* @@[loghost.example.com]</t>
    </r>
    <r>
      <rPr>
        <sz val="11"/>
        <color rgb="FF000000"/>
        <rFont val="Calibri"/>
      </rPr>
      <t xml:space="preserve">
</t>
    </r>
    <r>
      <rPr>
        <sz val="11"/>
        <color rgb="FF000000"/>
        <rFont val="Calibri"/>
      </rPr>
      <t xml:space="preserve">To use RELP for log message delivery: </t>
    </r>
    <r>
      <rPr>
        <sz val="11"/>
        <color rgb="FF000000"/>
        <rFont val="Calibri"/>
      </rPr>
      <t xml:space="preserve">
</t>
    </r>
    <r>
      <rPr>
        <sz val="11"/>
        <color rgb="FF000000"/>
        <rFont val="Calibri"/>
      </rPr>
      <t>*.* :omrelp:[loghost.example.com]</t>
    </r>
  </si>
  <si>
    <r>
      <rPr>
        <sz val="11"/>
        <color rgb="FF000000"/>
        <rFont val="Calibri"/>
      </rPr>
      <t>A log server (loghost) receives syslog messages from one or more systems. This data can be used as an additional log source in the event a system is compromised and its local logs are suspect. Forwarding log messages to a remote loghost also provides system administrators with a centralized place to view the status of multiple hosts within the enterprise.</t>
    </r>
  </si>
  <si>
    <r>
      <rPr>
        <sz val="11"/>
        <color rgb="FF000000"/>
        <rFont val="Calibri"/>
      </rPr>
      <t xml:space="preserve">To ensure logs are sent to a remote host, examine the file "/etc/rsyslog.conf". If using UDP, a line similar to the following should be present: </t>
    </r>
    <r>
      <rPr>
        <sz val="11"/>
        <color rgb="FF000000"/>
        <rFont val="Calibri"/>
      </rPr>
      <t xml:space="preserve">
</t>
    </r>
    <r>
      <rPr>
        <sz val="11"/>
        <color rgb="FF000000"/>
        <rFont val="Calibri"/>
      </rPr>
      <t>*.* @[loghost.example.com]</t>
    </r>
    <r>
      <rPr>
        <sz val="11"/>
        <color rgb="FF000000"/>
        <rFont val="Calibri"/>
      </rPr>
      <t xml:space="preserve">
</t>
    </r>
    <r>
      <rPr>
        <sz val="11"/>
        <color rgb="FF000000"/>
        <rFont val="Calibri"/>
      </rPr>
      <t xml:space="preserve">If using TCP, a line similar to the following should be present: </t>
    </r>
    <r>
      <rPr>
        <sz val="11"/>
        <color rgb="FF000000"/>
        <rFont val="Calibri"/>
      </rPr>
      <t xml:space="preserve">
</t>
    </r>
    <r>
      <rPr>
        <sz val="11"/>
        <color rgb="FF000000"/>
        <rFont val="Calibri"/>
      </rPr>
      <t>*.* @@[loghost.example.com]</t>
    </r>
    <r>
      <rPr>
        <sz val="11"/>
        <color rgb="FF000000"/>
        <rFont val="Calibri"/>
      </rPr>
      <t xml:space="preserve">
</t>
    </r>
    <r>
      <rPr>
        <sz val="11"/>
        <color rgb="FF000000"/>
        <rFont val="Calibri"/>
      </rPr>
      <t xml:space="preserve">If using RELP, a line similar to the following should be present: </t>
    </r>
    <r>
      <rPr>
        <sz val="11"/>
        <color rgb="FF000000"/>
        <rFont val="Calibri"/>
      </rPr>
      <t xml:space="preserve">
</t>
    </r>
    <r>
      <rPr>
        <sz val="11"/>
        <color rgb="FF000000"/>
        <rFont val="Calibri"/>
      </rPr>
      <t>*.* :omrelp:[loghost.example.com]</t>
    </r>
    <r>
      <rPr>
        <sz val="11"/>
        <color rgb="FF000000"/>
        <rFont val="Calibri"/>
      </rPr>
      <t xml:space="preserve">
</t>
    </r>
    <r>
      <rPr>
        <sz val="11"/>
        <color rgb="FF000000"/>
        <rFont val="Calibri"/>
      </rPr>
      <t>If none of these are present, this is a finding.</t>
    </r>
  </si>
  <si>
    <t>V-208874</t>
  </si>
  <si>
    <r>
      <rPr>
        <sz val="11"/>
        <rFont val="Calibri"/>
      </rPr>
      <t>System logs must be rotated daily.</t>
    </r>
  </si>
  <si>
    <r>
      <rPr>
        <sz val="11"/>
        <color rgb="FF000000"/>
        <rFont val="Calibri"/>
      </rPr>
      <t>The "logrotate" service should be installed or reinstalled if it is not installed and operating properly, by running the following command:</t>
    </r>
    <r>
      <rPr>
        <sz val="11"/>
        <color rgb="FF000000"/>
        <rFont val="Calibri"/>
      </rPr>
      <t xml:space="preserve">
</t>
    </r>
    <r>
      <rPr>
        <sz val="11"/>
        <color rgb="FF000000"/>
        <rFont val="Calibri"/>
      </rPr>
      <t># yum reinstall logrotate</t>
    </r>
  </si>
  <si>
    <r>
      <rPr>
        <sz val="11"/>
        <color rgb="FF000000"/>
        <rFont val="Calibri"/>
      </rPr>
      <t>Log files that are not properly rotated run the risk of growing so large that they fill up the /var/log partition. Valuable logging information could be lost if the /var/log partition becomes full.</t>
    </r>
  </si>
  <si>
    <r>
      <rPr>
        <sz val="11"/>
        <color rgb="FF000000"/>
        <rFont val="Calibri"/>
      </rPr>
      <t xml:space="preserve">Run the following commands to determine the current status of the "logrotate" service: </t>
    </r>
    <r>
      <rPr>
        <sz val="11"/>
        <color rgb="FF000000"/>
        <rFont val="Calibri"/>
      </rPr>
      <t xml:space="preserve">
</t>
    </r>
    <r>
      <rPr>
        <sz val="11"/>
        <color rgb="FF000000"/>
        <rFont val="Calibri"/>
      </rPr>
      <t># grep logrotate /var/log/cron*</t>
    </r>
    <r>
      <rPr>
        <sz val="11"/>
        <color rgb="FF000000"/>
        <rFont val="Calibri"/>
      </rPr>
      <t xml:space="preserve">
</t>
    </r>
    <r>
      <rPr>
        <sz val="11"/>
        <color rgb="FF000000"/>
        <rFont val="Calibri"/>
      </rPr>
      <t>If the logrotate service is not run on a daily basis by cron, this is a finding.</t>
    </r>
  </si>
  <si>
    <t>V-208875</t>
  </si>
  <si>
    <r>
      <rPr>
        <sz val="11"/>
        <rFont val="Calibri"/>
      </rPr>
      <t>The operating system must produce audit records containing sufficient information to establish the identity of any user/subject associated with the event.</t>
    </r>
  </si>
  <si>
    <r>
      <rPr>
        <sz val="11"/>
        <color rgb="FF000000"/>
        <rFont val="Calibri"/>
      </rPr>
      <t xml:space="preserve">The "auditd" service is an essential userspace component of the Linux Auditing System, as it is responsible for writing audit records to disk. The "auditd" service can be enabled with the following commands: </t>
    </r>
    <r>
      <rPr>
        <sz val="11"/>
        <color rgb="FF000000"/>
        <rFont val="Calibri"/>
      </rPr>
      <t xml:space="preserve">
</t>
    </r>
    <r>
      <rPr>
        <sz val="11"/>
        <color rgb="FF000000"/>
        <rFont val="Calibri"/>
      </rPr>
      <t># chkconfig auditd on</t>
    </r>
    <r>
      <rPr>
        <sz val="11"/>
        <color rgb="FF000000"/>
        <rFont val="Calibri"/>
      </rPr>
      <t xml:space="preserve">
</t>
    </r>
    <r>
      <rPr>
        <sz val="11"/>
        <color rgb="FF000000"/>
        <rFont val="Calibri"/>
      </rPr>
      <t># service auditd start</t>
    </r>
  </si>
  <si>
    <r>
      <rPr>
        <sz val="11"/>
        <color rgb="FF000000"/>
        <rFont val="Calibri"/>
      </rPr>
      <t>Ensuring the "auditd" service is active ensures audit records generated by the kernel can be written to disk, or that appropriate actions will be taken if other obstacles exist.</t>
    </r>
  </si>
  <si>
    <r>
      <rPr>
        <sz val="11"/>
        <color rgb="FF000000"/>
        <rFont val="Calibri"/>
      </rPr>
      <t xml:space="preserve">Run the following command to determine the current status of the "auditd" service: </t>
    </r>
    <r>
      <rPr>
        <sz val="11"/>
        <color rgb="FF000000"/>
        <rFont val="Calibri"/>
      </rPr>
      <t xml:space="preserve">
</t>
    </r>
    <r>
      <rPr>
        <sz val="11"/>
        <color rgb="FF000000"/>
        <rFont val="Calibri"/>
      </rPr>
      <t># service auditd status</t>
    </r>
    <r>
      <rPr>
        <sz val="11"/>
        <color rgb="FF000000"/>
        <rFont val="Calibri"/>
      </rPr>
      <t xml:space="preserve">
</t>
    </r>
    <r>
      <rPr>
        <sz val="11"/>
        <color rgb="FF000000"/>
        <rFont val="Calibri"/>
      </rPr>
      <t xml:space="preserve">If the service is enabled, it should return the following: </t>
    </r>
    <r>
      <rPr>
        <sz val="11"/>
        <color rgb="FF000000"/>
        <rFont val="Calibri"/>
      </rPr>
      <t xml:space="preserve">
</t>
    </r>
    <r>
      <rPr>
        <sz val="11"/>
        <color rgb="FF000000"/>
        <rFont val="Calibri"/>
      </rPr>
      <t>auditd is running...</t>
    </r>
    <r>
      <rPr>
        <sz val="11"/>
        <color rgb="FF000000"/>
        <rFont val="Calibri"/>
      </rPr>
      <t xml:space="preserve">
</t>
    </r>
    <r>
      <rPr>
        <sz val="11"/>
        <color rgb="FF000000"/>
        <rFont val="Calibri"/>
      </rPr>
      <t>If the service is not running, this is a finding.</t>
    </r>
  </si>
  <si>
    <t>V-208876</t>
  </si>
  <si>
    <r>
      <rPr>
        <sz val="11"/>
        <rFont val="Calibri"/>
      </rPr>
      <t>The operating system must employ automated mechanisms to facilitate the monitoring and control of remote access methods.</t>
    </r>
  </si>
  <si>
    <t>V-208877</t>
  </si>
  <si>
    <r>
      <rPr>
        <sz val="11"/>
        <rFont val="Calibri"/>
      </rPr>
      <t>The operating system must produce audit records containing sufficient information to establish what type of events occurred.</t>
    </r>
  </si>
  <si>
    <t>V-208878</t>
  </si>
  <si>
    <r>
      <rPr>
        <sz val="11"/>
        <rFont val="Calibri"/>
      </rPr>
      <t>The system must retain enough rotated audit logs to cover the required log retention period.</t>
    </r>
  </si>
  <si>
    <r>
      <rPr>
        <sz val="11"/>
        <color rgb="FF000000"/>
        <rFont val="Calibri"/>
      </rPr>
      <t xml:space="preserve">Determine how many log files "auditd" should retain when it rotates logs. Edit the file "/etc/audit/auditd.conf". Add or modify the following line, substituting [NUMLOGS] with the correct value: </t>
    </r>
    <r>
      <rPr>
        <sz val="11"/>
        <color rgb="FF000000"/>
        <rFont val="Calibri"/>
      </rPr>
      <t xml:space="preserve">
</t>
    </r>
    <r>
      <rPr>
        <sz val="11"/>
        <color rgb="FF000000"/>
        <rFont val="Calibri"/>
      </rPr>
      <t>num_logs = [NUMLOGS]</t>
    </r>
    <r>
      <rPr>
        <sz val="11"/>
        <color rgb="FF000000"/>
        <rFont val="Calibri"/>
      </rPr>
      <t xml:space="preserve">
</t>
    </r>
    <r>
      <rPr>
        <sz val="11"/>
        <color rgb="FF000000"/>
        <rFont val="Calibri"/>
      </rPr>
      <t>Set the value to 5 for general-purpose systems. Note that values less than 2 result in no log rotation.</t>
    </r>
  </si>
  <si>
    <r>
      <rPr>
        <sz val="11"/>
        <color rgb="FF000000"/>
        <rFont val="Calibri"/>
      </rPr>
      <t>The total storage for audit log files must be large enough to retain log information over the period required. This is a function of the maximum log file size and the number of logs retained.</t>
    </r>
  </si>
  <si>
    <r>
      <rPr>
        <sz val="11"/>
        <color rgb="FF000000"/>
        <rFont val="Calibri"/>
      </rPr>
      <t xml:space="preserve">Inspect "/etc/audit/auditd.conf" and locate the following line to determine how many logs the system is configured to retain after rotation: "# grep num_logs /etc/audit/auditd.conf" </t>
    </r>
    <r>
      <rPr>
        <sz val="11"/>
        <color rgb="FF000000"/>
        <rFont val="Calibri"/>
      </rPr>
      <t xml:space="preserve">
</t>
    </r>
    <r>
      <rPr>
        <sz val="11"/>
        <color rgb="FF000000"/>
        <rFont val="Calibri"/>
      </rPr>
      <t>num_logs = 5</t>
    </r>
    <r>
      <rPr>
        <sz val="11"/>
        <color rgb="FF000000"/>
        <rFont val="Calibri"/>
      </rPr>
      <t xml:space="preserve">
</t>
    </r>
    <r>
      <rPr>
        <sz val="11"/>
        <color rgb="FF000000"/>
        <rFont val="Calibri"/>
      </rPr>
      <t>If the overall system log file(s) retention hasn't been properly set up, this is a finding.</t>
    </r>
  </si>
  <si>
    <t>V-208879</t>
  </si>
  <si>
    <r>
      <rPr>
        <sz val="11"/>
        <rFont val="Calibri"/>
      </rPr>
      <t>The system must set a maximum audit log file size.</t>
    </r>
  </si>
  <si>
    <r>
      <rPr>
        <sz val="11"/>
        <color rgb="FF000000"/>
        <rFont val="Calibri"/>
      </rPr>
      <t xml:space="preserve">Determine the amount of audit data (in megabytes) which should be retained in each log file. Edit the file "/etc/audit/auditd.conf". Add or modify the following line, substituting the correct value for [STOREMB]: </t>
    </r>
    <r>
      <rPr>
        <sz val="11"/>
        <color rgb="FF000000"/>
        <rFont val="Calibri"/>
      </rPr>
      <t xml:space="preserve">
</t>
    </r>
    <r>
      <rPr>
        <sz val="11"/>
        <color rgb="FF000000"/>
        <rFont val="Calibri"/>
      </rPr>
      <t>max_log_file = [STOREMB]</t>
    </r>
    <r>
      <rPr>
        <sz val="11"/>
        <color rgb="FF000000"/>
        <rFont val="Calibri"/>
      </rPr>
      <t xml:space="preserve">
</t>
    </r>
    <r>
      <rPr>
        <sz val="11"/>
        <color rgb="FF000000"/>
        <rFont val="Calibri"/>
      </rPr>
      <t>Set the value to "6" (MB) or higher for general-purpose systems. Larger values, of course, support retention of even more audit data.</t>
    </r>
  </si>
  <si>
    <r>
      <rPr>
        <sz val="11"/>
        <color rgb="FF000000"/>
        <rFont val="Calibri"/>
      </rPr>
      <t xml:space="preserve">Inspect "/etc/audit/auditd.conf" and locate the following line to determine how much data the system will retain in each audit log file: "# grep max_log_file /etc/audit/auditd.conf" </t>
    </r>
    <r>
      <rPr>
        <sz val="11"/>
        <color rgb="FF000000"/>
        <rFont val="Calibri"/>
      </rPr>
      <t xml:space="preserve">
</t>
    </r>
    <r>
      <rPr>
        <sz val="11"/>
        <color rgb="FF000000"/>
        <rFont val="Calibri"/>
      </rPr>
      <t>max_log_file = 6</t>
    </r>
    <r>
      <rPr>
        <sz val="11"/>
        <color rgb="FF000000"/>
        <rFont val="Calibri"/>
      </rPr>
      <t xml:space="preserve">
</t>
    </r>
    <r>
      <rPr>
        <sz val="11"/>
        <color rgb="FF000000"/>
        <rFont val="Calibri"/>
      </rPr>
      <t>If the system audit data threshold hasn't been properly set up, this is a finding.</t>
    </r>
  </si>
  <si>
    <t>V-208880</t>
  </si>
  <si>
    <r>
      <rPr>
        <sz val="11"/>
        <rFont val="Calibri"/>
      </rPr>
      <t>The system must rotate audit log files that reach the maximum file size.</t>
    </r>
  </si>
  <si>
    <r>
      <rPr>
        <sz val="11"/>
        <color rgb="FF000000"/>
        <rFont val="Calibri"/>
      </rPr>
      <t xml:space="preserve">The default action to take when the logs reach their maximum size is to rotate the log files, discarding the oldest one. To configure the action taken by "auditd", add or correct the line in "/etc/audit/auditd.conf": </t>
    </r>
    <r>
      <rPr>
        <sz val="11"/>
        <color rgb="FF000000"/>
        <rFont val="Calibri"/>
      </rPr>
      <t xml:space="preserve">
</t>
    </r>
    <r>
      <rPr>
        <sz val="11"/>
        <color rgb="FF000000"/>
        <rFont val="Calibri"/>
      </rPr>
      <t>max_log_file_action = [ACTION]</t>
    </r>
    <r>
      <rPr>
        <sz val="11"/>
        <color rgb="FF000000"/>
        <rFont val="Calibri"/>
      </rPr>
      <t xml:space="preserve">
</t>
    </r>
    <r>
      <rPr>
        <sz val="11"/>
        <color rgb="FF000000"/>
        <rFont val="Calibri"/>
      </rPr>
      <t xml:space="preserve">Possible values for [ACTION] are described in the "auditd.conf" man page. These include: </t>
    </r>
    <r>
      <rPr>
        <sz val="11"/>
        <color rgb="FF000000"/>
        <rFont val="Calibri"/>
      </rPr>
      <t xml:space="preserve">
</t>
    </r>
    <r>
      <rPr>
        <sz val="11"/>
        <color rgb="FF000000"/>
        <rFont val="Calibri"/>
      </rPr>
      <t>"ignore"</t>
    </r>
    <r>
      <rPr>
        <sz val="11"/>
        <color rgb="FF000000"/>
        <rFont val="Calibri"/>
      </rPr>
      <t xml:space="preserve">
</t>
    </r>
    <r>
      <rPr>
        <sz val="11"/>
        <color rgb="FF000000"/>
        <rFont val="Calibri"/>
      </rPr>
      <t>"syslog"</t>
    </r>
    <r>
      <rPr>
        <sz val="11"/>
        <color rgb="FF000000"/>
        <rFont val="Calibri"/>
      </rPr>
      <t xml:space="preserve">
</t>
    </r>
    <r>
      <rPr>
        <sz val="11"/>
        <color rgb="FF000000"/>
        <rFont val="Calibri"/>
      </rPr>
      <t>"suspend"</t>
    </r>
    <r>
      <rPr>
        <sz val="11"/>
        <color rgb="FF000000"/>
        <rFont val="Calibri"/>
      </rPr>
      <t xml:space="preserve">
</t>
    </r>
    <r>
      <rPr>
        <sz val="11"/>
        <color rgb="FF000000"/>
        <rFont val="Calibri"/>
      </rPr>
      <t>"rotate"</t>
    </r>
    <r>
      <rPr>
        <sz val="11"/>
        <color rgb="FF000000"/>
        <rFont val="Calibri"/>
      </rPr>
      <t xml:space="preserve">
</t>
    </r>
    <r>
      <rPr>
        <sz val="11"/>
        <color rgb="FF000000"/>
        <rFont val="Calibri"/>
      </rPr>
      <t>"keep_logs"</t>
    </r>
    <r>
      <rPr>
        <sz val="11"/>
        <color rgb="FF000000"/>
        <rFont val="Calibri"/>
      </rPr>
      <t xml:space="preserve">
</t>
    </r>
    <r>
      <rPr>
        <sz val="11"/>
        <color rgb="FF000000"/>
        <rFont val="Calibri"/>
      </rPr>
      <t>Set the "[ACTION]" to "rotate" to ensure log rotation occurs. This is the default. The setting is case-insensitive.</t>
    </r>
  </si>
  <si>
    <r>
      <rPr>
        <sz val="11"/>
        <color rgb="FF000000"/>
        <rFont val="Calibri"/>
      </rPr>
      <t>Automatically rotating logs (by setting this to "rotate") minimizes the chances of the system unexpectedly running out of disk space by being overwhelmed with log data. However, for systems that must never discard log data, or which use external processes to transfer it and reclaim space, "keep_logs" can be employed.</t>
    </r>
  </si>
  <si>
    <r>
      <rPr>
        <sz val="11"/>
        <color rgb="FF000000"/>
        <rFont val="Calibri"/>
      </rPr>
      <t>Inspect "/etc/audit/auditd.conf" and locate the following line to determine if the system is configured to rotate logs when they reach their maximum size:</t>
    </r>
    <r>
      <rPr>
        <sz val="11"/>
        <color rgb="FF000000"/>
        <rFont val="Calibri"/>
      </rPr>
      <t xml:space="preserve">
</t>
    </r>
    <r>
      <rPr>
        <sz val="11"/>
        <color rgb="FF000000"/>
        <rFont val="Calibri"/>
      </rPr>
      <t># grep max_log_file_action /etc/audit/auditd.conf</t>
    </r>
    <r>
      <rPr>
        <sz val="11"/>
        <color rgb="FF000000"/>
        <rFont val="Calibri"/>
      </rPr>
      <t xml:space="preserve">
</t>
    </r>
    <r>
      <rPr>
        <sz val="11"/>
        <color rgb="FF000000"/>
        <rFont val="Calibri"/>
      </rPr>
      <t>max_log_file_action = rotate</t>
    </r>
    <r>
      <rPr>
        <sz val="11"/>
        <color rgb="FF000000"/>
        <rFont val="Calibri"/>
      </rPr>
      <t xml:space="preserve">
</t>
    </r>
    <r>
      <rPr>
        <sz val="11"/>
        <color rgb="FF000000"/>
        <rFont val="Calibri"/>
      </rPr>
      <t>If the "keep_logs" option is configured for the "max_log_file_action" line in "/etc/audit/auditd.conf" and an alternate process is in place to ensure audit data does not overwhelm local audit storage, this is not a finding.</t>
    </r>
    <r>
      <rPr>
        <sz val="11"/>
        <color rgb="FF000000"/>
        <rFont val="Calibri"/>
      </rPr>
      <t xml:space="preserve">
</t>
    </r>
    <r>
      <rPr>
        <sz val="11"/>
        <color rgb="FF000000"/>
        <rFont val="Calibri"/>
      </rPr>
      <t>If the system has not been properly set up to rotate audit logs, this is a finding.</t>
    </r>
  </si>
  <si>
    <t>V-208881</t>
  </si>
  <si>
    <r>
      <rPr>
        <sz val="11"/>
        <rFont val="Calibri"/>
      </rPr>
      <t>The audit system must switch the system to single-user mode when available audit storage volume becomes dangerously low.</t>
    </r>
  </si>
  <si>
    <r>
      <rPr>
        <sz val="11"/>
        <color rgb="FF000000"/>
        <rFont val="Calibri"/>
      </rPr>
      <t>The "auditd" service can be configured to take an action when disk space is running low but prior to running out of space completely. Edit the file "/etc/audit/auditd.conf". Add or modify the following line, substituting [ACTION] appropriately:</t>
    </r>
    <r>
      <rPr>
        <sz val="11"/>
        <color rgb="FF000000"/>
        <rFont val="Calibri"/>
      </rPr>
      <t xml:space="preserve">
</t>
    </r>
    <r>
      <rPr>
        <sz val="11"/>
        <color rgb="FF000000"/>
        <rFont val="Calibri"/>
      </rPr>
      <t>admin_space_left_action = [ACTION]</t>
    </r>
    <r>
      <rPr>
        <sz val="11"/>
        <color rgb="FF000000"/>
        <rFont val="Calibri"/>
      </rPr>
      <t xml:space="preserve">
</t>
    </r>
    <r>
      <rPr>
        <sz val="11"/>
        <color rgb="FF000000"/>
        <rFont val="Calibri"/>
      </rPr>
      <t>Set this value to "single" to cause the system to switch to single-user mode for corrective action. Acceptable values also include "suspend" and "halt". For certain systems, the need for availability outweighs the need to log all actions, and a different setting should be determined. Details regarding all possible values for [ACTION] are described in the "auditd.conf" man page.</t>
    </r>
  </si>
  <si>
    <r>
      <rPr>
        <sz val="11"/>
        <color rgb="FF000000"/>
        <rFont val="Calibri"/>
      </rPr>
      <t>Administrators should be made aware of an inability to record audit records. If a separate partition or logical volume of adequate size is used, running low on space for audit records should never occur.</t>
    </r>
  </si>
  <si>
    <r>
      <rPr>
        <sz val="11"/>
        <color rgb="FF000000"/>
        <rFont val="Calibri"/>
      </rPr>
      <t>Inspect "/etc/audit/auditd.conf" and locate the following line to determine if the system is configured to either suspend, switch to single-user mode, or halt when disk space has run low:</t>
    </r>
    <r>
      <rPr>
        <sz val="11"/>
        <color rgb="FF000000"/>
        <rFont val="Calibri"/>
      </rPr>
      <t xml:space="preserve">
</t>
    </r>
    <r>
      <rPr>
        <sz val="11"/>
        <color rgb="FF000000"/>
        <rFont val="Calibri"/>
      </rPr>
      <t>admin_space_left_action = single</t>
    </r>
    <r>
      <rPr>
        <sz val="11"/>
        <color rgb="FF000000"/>
        <rFont val="Calibri"/>
      </rPr>
      <t xml:space="preserve">
</t>
    </r>
    <r>
      <rPr>
        <sz val="11"/>
        <color rgb="FF000000"/>
        <rFont val="Calibri"/>
      </rPr>
      <t>If the system is not configured to switch to single-user mode, suspend, or halt for corrective action, this is a finding.</t>
    </r>
  </si>
  <si>
    <t>V-208882</t>
  </si>
  <si>
    <r>
      <rPr>
        <sz val="11"/>
        <rFont val="Calibri"/>
      </rPr>
      <t>The audit system must be configured to audit all attempts to alter system time through adjtimex.</t>
    </r>
  </si>
  <si>
    <r>
      <rPr>
        <sz val="11"/>
        <color rgb="FF000000"/>
        <rFont val="Calibri"/>
      </rPr>
      <t xml:space="preserve">On a 32-bit system, add the following to "/etc/audit/audit.rules": </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arch=b32 -S adjtimex -k audit_time_rules</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arch=b64 -S adjtimex -k audit_time_rules</t>
    </r>
  </si>
  <si>
    <r>
      <rPr>
        <sz val="11"/>
        <color rgb="FF000000"/>
        <rFont val="Calibri"/>
      </rPr>
      <t>Arbitrary changes to the system time can be used to obfuscate nefarious activities in log files, as well as to confuse network services that are highly dependent upon an accurate system time (such as sshd). All changes to the system time should be audited.</t>
    </r>
  </si>
  <si>
    <r>
      <rPr>
        <sz val="11"/>
        <color rgb="FF000000"/>
        <rFont val="Calibri"/>
      </rPr>
      <t xml:space="preserve">To determine if the system is configured to audit calls to the "adjtimex" system call, run the following command: </t>
    </r>
    <r>
      <rPr>
        <sz val="11"/>
        <color rgb="FF000000"/>
        <rFont val="Calibri"/>
      </rPr>
      <t xml:space="preserve">
</t>
    </r>
    <r>
      <rPr>
        <sz val="11"/>
        <color rgb="FF000000"/>
        <rFont val="Calibri"/>
      </rPr>
      <t>$ sudo grep -w "adjtimex" /etc/audit/audit.rules</t>
    </r>
    <r>
      <rPr>
        <sz val="11"/>
        <color rgb="FF000000"/>
        <rFont val="Calibri"/>
      </rPr>
      <t xml:space="preserve">
</t>
    </r>
    <r>
      <rPr>
        <sz val="11"/>
        <color rgb="FF000000"/>
        <rFont val="Calibri"/>
      </rPr>
      <t>-a always,exit -F arch=b32 -S adjtimex -k audit_time_rules</t>
    </r>
    <r>
      <rPr>
        <sz val="11"/>
        <color rgb="FF000000"/>
        <rFont val="Calibri"/>
      </rPr>
      <t xml:space="preserve">
</t>
    </r>
    <r>
      <rPr>
        <sz val="11"/>
        <color rgb="FF000000"/>
        <rFont val="Calibri"/>
      </rPr>
      <t>-a always,exit -F arch=b64 -S adjtimex -k audit_time_rules</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"adjtimex" system call, this is a finding.</t>
    </r>
  </si>
  <si>
    <t>V-208883</t>
  </si>
  <si>
    <r>
      <rPr>
        <sz val="11"/>
        <rFont val="Calibri"/>
      </rPr>
      <t>The audit system must be configured to audit all attempts to alter system time through settimeofday.</t>
    </r>
  </si>
  <si>
    <r>
      <rPr>
        <sz val="11"/>
        <color rgb="FF000000"/>
        <rFont val="Calibri"/>
      </rPr>
      <t xml:space="preserve">On a 32-bit system, add the following to "/etc/audit/audit.rules": </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arch=b32 -S settimeofday -k audit_time_rules</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arch=b64 -S settimeofday -k audit_time_rules</t>
    </r>
  </si>
  <si>
    <r>
      <rPr>
        <sz val="11"/>
        <color rgb="FF000000"/>
        <rFont val="Calibri"/>
      </rPr>
      <t xml:space="preserve">To determine if the system is configured to audit calls to the "settimeofday" system call, run the following command: </t>
    </r>
    <r>
      <rPr>
        <sz val="11"/>
        <color rgb="FF000000"/>
        <rFont val="Calibri"/>
      </rPr>
      <t xml:space="preserve">
</t>
    </r>
    <r>
      <rPr>
        <sz val="11"/>
        <color rgb="FF000000"/>
        <rFont val="Calibri"/>
      </rPr>
      <t>$ sudo grep -w "settimeofday" /etc/audit/audit.rules</t>
    </r>
    <r>
      <rPr>
        <sz val="11"/>
        <color rgb="FF000000"/>
        <rFont val="Calibri"/>
      </rPr>
      <t xml:space="preserve">
</t>
    </r>
    <r>
      <rPr>
        <sz val="11"/>
        <color rgb="FF000000"/>
        <rFont val="Calibri"/>
      </rPr>
      <t>-a always,exit -F arch=b32 -S settimeofday -k audit_time_rules</t>
    </r>
    <r>
      <rPr>
        <sz val="11"/>
        <color rgb="FF000000"/>
        <rFont val="Calibri"/>
      </rPr>
      <t xml:space="preserve">
</t>
    </r>
    <r>
      <rPr>
        <sz val="11"/>
        <color rgb="FF000000"/>
        <rFont val="Calibri"/>
      </rPr>
      <t>-a always,exit -F arch=b64 -S settimeofday -k audit_time_rules</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"settimeofday" system call, this is a finding.</t>
    </r>
  </si>
  <si>
    <t>V-208884</t>
  </si>
  <si>
    <r>
      <rPr>
        <sz val="11"/>
        <rFont val="Calibri"/>
      </rPr>
      <t>The audit system must be configured to audit all attempts to alter system time through stime.</t>
    </r>
  </si>
  <si>
    <r>
      <rPr>
        <sz val="11"/>
        <color rgb="FF000000"/>
        <rFont val="Calibri"/>
      </rPr>
      <t xml:space="preserve">On a 32-bit system, add the following to "/etc/audit/audit.rules": </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arch=b32 -S stime -k audit_time_rules</t>
    </r>
    <r>
      <rPr>
        <sz val="11"/>
        <color rgb="FF000000"/>
        <rFont val="Calibri"/>
      </rPr>
      <t xml:space="preserve">
</t>
    </r>
    <r>
      <rPr>
        <sz val="11"/>
        <color rgb="FF000000"/>
        <rFont val="Calibri"/>
      </rPr>
      <t>Note: On a 64-bit system, it is not necessary to define a rule for "stime".</t>
    </r>
  </si>
  <si>
    <r>
      <rPr>
        <sz val="11"/>
        <color rgb="FF000000"/>
        <rFont val="Calibri"/>
      </rPr>
      <t>If the system is 64-bit only, this is not applicable.</t>
    </r>
    <r>
      <rPr>
        <sz val="11"/>
        <color rgb="FF000000"/>
        <rFont val="Calibri"/>
      </rPr>
      <t xml:space="preserve">
</t>
    </r>
    <r>
      <rPr>
        <sz val="11"/>
        <color rgb="FF000000"/>
        <rFont val="Calibri"/>
      </rPr>
      <t>To determine if the system is configured to audit calls to the "stime" system call, run the following command:</t>
    </r>
    <r>
      <rPr>
        <sz val="11"/>
        <color rgb="FF000000"/>
        <rFont val="Calibri"/>
      </rPr>
      <t xml:space="preserve">
</t>
    </r>
    <r>
      <rPr>
        <sz val="11"/>
        <color rgb="FF000000"/>
        <rFont val="Calibri"/>
      </rPr>
      <t>$ sudo grep -w "stime" /etc/audit/audit.rules</t>
    </r>
    <r>
      <rPr>
        <sz val="11"/>
        <color rgb="FF000000"/>
        <rFont val="Calibri"/>
      </rPr>
      <t xml:space="preserve">
</t>
    </r>
    <r>
      <rPr>
        <sz val="11"/>
        <color rgb="FF000000"/>
        <rFont val="Calibri"/>
      </rPr>
      <t>-a always,exit -F arch=b32 -S stime -k audit_time_rules</t>
    </r>
    <r>
      <rPr>
        <sz val="11"/>
        <color rgb="FF000000"/>
        <rFont val="Calibri"/>
      </rPr>
      <t xml:space="preserve">
</t>
    </r>
    <r>
      <rPr>
        <sz val="11"/>
        <color rgb="FF000000"/>
        <rFont val="Calibri"/>
      </rPr>
      <t>If the system is not configured to audit the "stime" system call, this is a finding.</t>
    </r>
  </si>
  <si>
    <t>V-208885</t>
  </si>
  <si>
    <r>
      <rPr>
        <sz val="11"/>
        <rFont val="Calibri"/>
      </rPr>
      <t>The audit system must be configured to audit all attempts to alter system time through clock_settime.</t>
    </r>
  </si>
  <si>
    <r>
      <rPr>
        <sz val="11"/>
        <color rgb="FF000000"/>
        <rFont val="Calibri"/>
      </rPr>
      <t xml:space="preserve">On a 32-bit system, add the following to "/etc/audit/audit.rules": </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arch=b32 -S clock_settime -k audit_time_rules</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arch=b64 -S clock_settime -k audit_time_rules</t>
    </r>
  </si>
  <si>
    <r>
      <rPr>
        <sz val="11"/>
        <color rgb="FF000000"/>
        <rFont val="Calibri"/>
      </rPr>
      <t xml:space="preserve">To determine if the system is configured to audit calls to the "clock_settime" system call, run the following command: </t>
    </r>
    <r>
      <rPr>
        <sz val="11"/>
        <color rgb="FF000000"/>
        <rFont val="Calibri"/>
      </rPr>
      <t xml:space="preserve">
</t>
    </r>
    <r>
      <rPr>
        <sz val="11"/>
        <color rgb="FF000000"/>
        <rFont val="Calibri"/>
      </rPr>
      <t>$ sudo grep -w "clock_settime" /etc/audit/audit.rules</t>
    </r>
    <r>
      <rPr>
        <sz val="11"/>
        <color rgb="FF000000"/>
        <rFont val="Calibri"/>
      </rPr>
      <t xml:space="preserve">
</t>
    </r>
    <r>
      <rPr>
        <sz val="11"/>
        <color rgb="FF000000"/>
        <rFont val="Calibri"/>
      </rPr>
      <t>-a always,exit -F arch=b32 -S clock_settime -k audit_time_rules</t>
    </r>
    <r>
      <rPr>
        <sz val="11"/>
        <color rgb="FF000000"/>
        <rFont val="Calibri"/>
      </rPr>
      <t xml:space="preserve">
</t>
    </r>
    <r>
      <rPr>
        <sz val="11"/>
        <color rgb="FF000000"/>
        <rFont val="Calibri"/>
      </rPr>
      <t>-a always,exit -F arch=b64 -S clock_settime -k audit_time_rules</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"clock_settime" system call, this is a finding.</t>
    </r>
  </si>
  <si>
    <t>V-208886</t>
  </si>
  <si>
    <r>
      <rPr>
        <sz val="11"/>
        <rFont val="Calibri"/>
      </rPr>
      <t>The audit system must be configured to audit all attempts to alter system time through /etc/localtime.</t>
    </r>
  </si>
  <si>
    <r>
      <rPr>
        <sz val="11"/>
        <color rgb="FF000000"/>
        <rFont val="Calibri"/>
      </rPr>
      <t xml:space="preserve">Add the following to "/etc/audit/audit.rules": </t>
    </r>
    <r>
      <rPr>
        <sz val="11"/>
        <color rgb="FF000000"/>
        <rFont val="Calibri"/>
      </rPr>
      <t xml:space="preserve">
</t>
    </r>
    <r>
      <rPr>
        <sz val="11"/>
        <color rgb="FF000000"/>
        <rFont val="Calibri"/>
      </rPr>
      <t>-w /etc/localtime -p wa -k audit_time_rules</t>
    </r>
    <r>
      <rPr>
        <sz val="11"/>
        <color rgb="FF000000"/>
        <rFont val="Calibri"/>
      </rPr>
      <t xml:space="preserve">
</t>
    </r>
    <r>
      <rPr>
        <sz val="11"/>
        <color rgb="FF000000"/>
        <rFont val="Calibri"/>
      </rPr>
      <t>The -k option allows for the specification of a key in string form that can be used for better reporting capability through ausearch and aureport and should always be used.</t>
    </r>
  </si>
  <si>
    <r>
      <rPr>
        <sz val="11"/>
        <color rgb="FF000000"/>
        <rFont val="Calibri"/>
      </rPr>
      <t>To determine if the system is configured to audit attempts to alter time via the /etc/localtime file, run the following command:</t>
    </r>
    <r>
      <rPr>
        <sz val="11"/>
        <color rgb="FF000000"/>
        <rFont val="Calibri"/>
      </rPr>
      <t xml:space="preserve">
</t>
    </r>
    <r>
      <rPr>
        <sz val="11"/>
        <color rgb="FF000000"/>
        <rFont val="Calibri"/>
      </rPr>
      <t>$ sudo grep -w "/etc/localtime" /etc/audit/audit.rules</t>
    </r>
    <r>
      <rPr>
        <sz val="11"/>
        <color rgb="FF000000"/>
        <rFont val="Calibri"/>
      </rPr>
      <t xml:space="preserve">
</t>
    </r>
    <r>
      <rPr>
        <sz val="11"/>
        <color rgb="FF000000"/>
        <rFont val="Calibri"/>
      </rPr>
      <t>If the system is configured to audit this activity, it will return a line.</t>
    </r>
    <r>
      <rPr>
        <sz val="11"/>
        <color rgb="FF000000"/>
        <rFont val="Calibri"/>
      </rPr>
      <t xml:space="preserve">
</t>
    </r>
    <r>
      <rPr>
        <sz val="11"/>
        <color rgb="FF000000"/>
        <rFont val="Calibri"/>
      </rPr>
      <t>If the system is not configured to audit time changes, this is a finding.</t>
    </r>
  </si>
  <si>
    <t>V-208887</t>
  </si>
  <si>
    <r>
      <rPr>
        <sz val="11"/>
        <rFont val="Calibri"/>
      </rPr>
      <t>The operating system must automatically audit account creation.</t>
    </r>
  </si>
  <si>
    <r>
      <rPr>
        <sz val="11"/>
        <color rgb="FF000000"/>
        <rFont val="Calibri"/>
      </rPr>
      <t xml:space="preserve">Add the following to "/etc/audit/audit.rules", in order to capture events that modify account changes: </t>
    </r>
    <r>
      <rPr>
        <sz val="11"/>
        <color rgb="FF000000"/>
        <rFont val="Calibri"/>
      </rPr>
      <t xml:space="preserve">
</t>
    </r>
    <r>
      <rPr>
        <sz val="11"/>
        <color rgb="FF000000"/>
        <rFont val="Calibri"/>
      </rPr>
      <t># audit_account_changes</t>
    </r>
    <r>
      <rPr>
        <sz val="11"/>
        <color rgb="FF000000"/>
        <rFont val="Calibri"/>
      </rPr>
      <t xml:space="preserve">
</t>
    </r>
    <r>
      <rPr>
        <sz val="11"/>
        <color rgb="FF000000"/>
        <rFont val="Calibri"/>
      </rPr>
      <t>-w /etc/group -p wa -k audit_account_changes</t>
    </r>
    <r>
      <rPr>
        <sz val="11"/>
        <color rgb="FF000000"/>
        <rFont val="Calibri"/>
      </rPr>
      <t xml:space="preserve">
</t>
    </r>
    <r>
      <rPr>
        <sz val="11"/>
        <color rgb="FF000000"/>
        <rFont val="Calibri"/>
      </rPr>
      <t>-w /etc/passwd -p wa -k audit_account_changes</t>
    </r>
    <r>
      <rPr>
        <sz val="11"/>
        <color rgb="FF000000"/>
        <rFont val="Calibri"/>
      </rPr>
      <t xml:space="preserve">
</t>
    </r>
    <r>
      <rPr>
        <sz val="11"/>
        <color rgb="FF000000"/>
        <rFont val="Calibri"/>
      </rPr>
      <t>-w /etc/gshadow -p wa -k audit_account_changes</t>
    </r>
    <r>
      <rPr>
        <sz val="11"/>
        <color rgb="FF000000"/>
        <rFont val="Calibri"/>
      </rPr>
      <t xml:space="preserve">
</t>
    </r>
    <r>
      <rPr>
        <sz val="11"/>
        <color rgb="FF000000"/>
        <rFont val="Calibri"/>
      </rPr>
      <t>-w /etc/shadow -p wa -k audit_account_changes</t>
    </r>
    <r>
      <rPr>
        <sz val="11"/>
        <color rgb="FF000000"/>
        <rFont val="Calibri"/>
      </rPr>
      <t xml:space="preserve">
</t>
    </r>
    <r>
      <rPr>
        <sz val="11"/>
        <color rgb="FF000000"/>
        <rFont val="Calibri"/>
      </rPr>
      <t>-w /etc/security/opasswd -p wa -k audit_account_changes</t>
    </r>
  </si>
  <si>
    <r>
      <rPr>
        <sz val="11"/>
        <color rgb="FF000000"/>
        <rFont val="Calibri"/>
      </rPr>
      <t>In addition to auditing new user and group accounts, these watches will alert the system administrator(s) to any modifications. Any unexpected users, groups, or modifications should be investigated for legitimacy.</t>
    </r>
  </si>
  <si>
    <r>
      <rPr>
        <sz val="11"/>
        <color rgb="FF000000"/>
        <rFont val="Calibri"/>
      </rPr>
      <t>To determine if the system is configured to audit account changes, run the following command:</t>
    </r>
    <r>
      <rPr>
        <sz val="11"/>
        <color rgb="FF000000"/>
        <rFont val="Calibri"/>
      </rPr>
      <t xml:space="preserve">
</t>
    </r>
    <r>
      <rPr>
        <sz val="11"/>
        <color rgb="FF000000"/>
        <rFont val="Calibri"/>
      </rPr>
      <t>$ sudo egrep -w '(/etc/passwd|/etc/shadow|/etc/group|/etc/gshadow|/etc/security/opasswd)' /etc/audit/audit.rules</t>
    </r>
    <r>
      <rPr>
        <sz val="11"/>
        <color rgb="FF000000"/>
        <rFont val="Calibri"/>
      </rPr>
      <t xml:space="preserve">
</t>
    </r>
    <r>
      <rPr>
        <sz val="11"/>
        <color rgb="FF000000"/>
        <rFont val="Calibri"/>
      </rPr>
      <t>If the system is configured to watch for account changes, lines should be returned for each file specified (and with "-p wa" for each).</t>
    </r>
    <r>
      <rPr>
        <sz val="11"/>
        <color rgb="FF000000"/>
        <rFont val="Calibri"/>
      </rPr>
      <t xml:space="preserve">
</t>
    </r>
    <r>
      <rPr>
        <sz val="11"/>
        <color rgb="FF000000"/>
        <rFont val="Calibri"/>
      </rPr>
      <t>If the system is not configured to audit account changes, this is a finding.</t>
    </r>
  </si>
  <si>
    <t>V-208888</t>
  </si>
  <si>
    <r>
      <rPr>
        <sz val="11"/>
        <rFont val="Calibri"/>
      </rPr>
      <t>The operating system must automatically audit account modification.</t>
    </r>
  </si>
  <si>
    <r>
      <rPr>
        <sz val="11"/>
        <color rgb="FF000000"/>
        <rFont val="Calibri"/>
      </rPr>
      <t>To determine if the system is configured to audit account changes, run the following command:</t>
    </r>
    <r>
      <rPr>
        <sz val="11"/>
        <color rgb="FF000000"/>
        <rFont val="Calibri"/>
      </rPr>
      <t xml:space="preserve">
</t>
    </r>
    <r>
      <rPr>
        <sz val="11"/>
        <color rgb="FF000000"/>
        <rFont val="Calibri"/>
      </rPr>
      <t>$sudo egrep -w '(/etc/passwd|/etc/shadow|/etc/group|/etc/gshadow|/etc/security/opasswd)' /etc/audit/audit.rules</t>
    </r>
    <r>
      <rPr>
        <sz val="11"/>
        <color rgb="FF000000"/>
        <rFont val="Calibri"/>
      </rPr>
      <t xml:space="preserve">
</t>
    </r>
    <r>
      <rPr>
        <sz val="11"/>
        <color rgb="FF000000"/>
        <rFont val="Calibri"/>
      </rPr>
      <t>If the system is configured to watch for account changes, lines should be returned for each file specified (and with "-p wa" for each).</t>
    </r>
    <r>
      <rPr>
        <sz val="11"/>
        <color rgb="FF000000"/>
        <rFont val="Calibri"/>
      </rPr>
      <t xml:space="preserve">
</t>
    </r>
    <r>
      <rPr>
        <sz val="11"/>
        <color rgb="FF000000"/>
        <rFont val="Calibri"/>
      </rPr>
      <t>If the system is not configured to audit account changes, this is a finding.</t>
    </r>
  </si>
  <si>
    <t>V-208889</t>
  </si>
  <si>
    <r>
      <rPr>
        <sz val="11"/>
        <rFont val="Calibri"/>
      </rPr>
      <t>The operating system must automatically audit account disabling actions.</t>
    </r>
  </si>
  <si>
    <t>V-208890</t>
  </si>
  <si>
    <r>
      <rPr>
        <sz val="11"/>
        <rFont val="Calibri"/>
      </rPr>
      <t>The operating system must automatically audit account termination.</t>
    </r>
  </si>
  <si>
    <t>V-208891</t>
  </si>
  <si>
    <r>
      <rPr>
        <sz val="11"/>
        <rFont val="Calibri"/>
      </rPr>
      <t>The audit system must be configured to audit modifications to the systems network configuration.</t>
    </r>
  </si>
  <si>
    <r>
      <rPr>
        <sz val="11"/>
        <color rgb="FF000000"/>
        <rFont val="Calibri"/>
      </rPr>
      <t xml:space="preserve">Add the following to "/etc/audit/audit.rules": </t>
    </r>
    <r>
      <rPr>
        <sz val="11"/>
        <color rgb="FF000000"/>
        <rFont val="Calibri"/>
      </rPr>
      <t xml:space="preserve">
</t>
    </r>
    <r>
      <rPr>
        <sz val="11"/>
        <color rgb="FF000000"/>
        <rFont val="Calibri"/>
      </rPr>
      <t># audit_network_modifications</t>
    </r>
    <r>
      <rPr>
        <sz val="11"/>
        <color rgb="FF000000"/>
        <rFont val="Calibri"/>
      </rPr>
      <t xml:space="preserve">
</t>
    </r>
    <r>
      <rPr>
        <sz val="11"/>
        <color rgb="FF000000"/>
        <rFont val="Calibri"/>
      </rPr>
      <t>-a always,exit -F arch=b32 -S sethostname -S setdomainname -k audit_network_modifications</t>
    </r>
    <r>
      <rPr>
        <sz val="11"/>
        <color rgb="FF000000"/>
        <rFont val="Calibri"/>
      </rPr>
      <t xml:space="preserve">
</t>
    </r>
    <r>
      <rPr>
        <sz val="11"/>
        <color rgb="FF000000"/>
        <rFont val="Calibri"/>
      </rPr>
      <t>-w /etc/issue -p wa -k audit_network_modifications</t>
    </r>
    <r>
      <rPr>
        <sz val="11"/>
        <color rgb="FF000000"/>
        <rFont val="Calibri"/>
      </rPr>
      <t xml:space="preserve">
</t>
    </r>
    <r>
      <rPr>
        <sz val="11"/>
        <color rgb="FF000000"/>
        <rFont val="Calibri"/>
      </rPr>
      <t>-w /etc/issue.net -p wa -k audit_network_modifications</t>
    </r>
    <r>
      <rPr>
        <sz val="11"/>
        <color rgb="FF000000"/>
        <rFont val="Calibri"/>
      </rPr>
      <t xml:space="preserve">
</t>
    </r>
    <r>
      <rPr>
        <sz val="11"/>
        <color rgb="FF000000"/>
        <rFont val="Calibri"/>
      </rPr>
      <t>-w /etc/hosts -p wa -k audit_network_modifications</t>
    </r>
    <r>
      <rPr>
        <sz val="11"/>
        <color rgb="FF000000"/>
        <rFont val="Calibri"/>
      </rPr>
      <t xml:space="preserve">
</t>
    </r>
    <r>
      <rPr>
        <sz val="11"/>
        <color rgb="FF000000"/>
        <rFont val="Calibri"/>
      </rPr>
      <t xml:space="preserve">-w /etc/sysconfig/network -p wa -k audit_network_modifications   </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 audit_network_modifications</t>
    </r>
    <r>
      <rPr>
        <sz val="11"/>
        <color rgb="FF000000"/>
        <rFont val="Calibri"/>
      </rPr>
      <t xml:space="preserve">
</t>
    </r>
    <r>
      <rPr>
        <sz val="11"/>
        <color rgb="FF000000"/>
        <rFont val="Calibri"/>
      </rPr>
      <t>-a always,exit -F arch=b64 -S sethostname -S setdomainname -k audit_network_modifications</t>
    </r>
  </si>
  <si>
    <r>
      <rPr>
        <sz val="11"/>
        <color rgb="FF000000"/>
        <rFont val="Calibri"/>
      </rPr>
      <t>The network environment should not be modified by anything other than administrator action. Any change to network parameters should be audited.</t>
    </r>
  </si>
  <si>
    <r>
      <rPr>
        <sz val="11"/>
        <color rgb="FF000000"/>
        <rFont val="Calibri"/>
      </rPr>
      <t>If you are running x86_64 architecture, determine the values for sethostname:</t>
    </r>
    <r>
      <rPr>
        <sz val="11"/>
        <color rgb="FF000000"/>
        <rFont val="Calibri"/>
      </rPr>
      <t xml:space="preserve">
</t>
    </r>
    <r>
      <rPr>
        <sz val="11"/>
        <color rgb="FF000000"/>
        <rFont val="Calibri"/>
      </rPr>
      <t>$ uname -m; ausyscall i386 sethostname; ausyscall x86_64 sethostname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values returned are not identical verify that the system is configured to monitor network configuration changes for the i386 and x86_64 architectures:</t>
    </r>
    <r>
      <rPr>
        <sz val="11"/>
        <color rgb="FF000000"/>
        <rFont val="Calibri"/>
      </rPr>
      <t xml:space="preserve">
</t>
    </r>
    <r>
      <rPr>
        <sz val="11"/>
        <color rgb="FF000000"/>
        <rFont val="Calibri"/>
      </rPr>
      <t>$ sudo egrep -w '(sethostname|setdomainname|/etc/issue|/etc/issue.net|/etc/hosts|/etc/sysconfig/network)' /etc/audit/audit.rules</t>
    </r>
    <r>
      <rPr>
        <sz val="11"/>
        <color rgb="FF000000"/>
        <rFont val="Calibri"/>
      </rPr>
      <t xml:space="preserve">
</t>
    </r>
    <r>
      <rPr>
        <sz val="11"/>
        <color rgb="FF000000"/>
        <rFont val="Calibri"/>
      </rPr>
      <t>-a always,exit -F arch=b32 -S sethostname -S setdomainname -k audit_network_modifications</t>
    </r>
    <r>
      <rPr>
        <sz val="11"/>
        <color rgb="FF000000"/>
        <rFont val="Calibri"/>
      </rPr>
      <t xml:space="preserve">
</t>
    </r>
    <r>
      <rPr>
        <sz val="11"/>
        <color rgb="FF000000"/>
        <rFont val="Calibri"/>
      </rPr>
      <t>-w /etc/issue -p wa -k audit_network_modifications</t>
    </r>
    <r>
      <rPr>
        <sz val="11"/>
        <color rgb="FF000000"/>
        <rFont val="Calibri"/>
      </rPr>
      <t xml:space="preserve">
</t>
    </r>
    <r>
      <rPr>
        <sz val="11"/>
        <color rgb="FF000000"/>
        <rFont val="Calibri"/>
      </rPr>
      <t>-w /etc/issue.net -p wa -k audit_network_modifications</t>
    </r>
    <r>
      <rPr>
        <sz val="11"/>
        <color rgb="FF000000"/>
        <rFont val="Calibri"/>
      </rPr>
      <t xml:space="preserve">
</t>
    </r>
    <r>
      <rPr>
        <sz val="11"/>
        <color rgb="FF000000"/>
        <rFont val="Calibri"/>
      </rPr>
      <t>-w /etc/hosts -p wa -k audit_network_modifications</t>
    </r>
    <r>
      <rPr>
        <sz val="11"/>
        <color rgb="FF000000"/>
        <rFont val="Calibri"/>
      </rPr>
      <t xml:space="preserve">
</t>
    </r>
    <r>
      <rPr>
        <sz val="11"/>
        <color rgb="FF000000"/>
        <rFont val="Calibri"/>
      </rPr>
      <t>-w /etc/sysconfig/network -p wa -k audit_network_modifications</t>
    </r>
    <r>
      <rPr>
        <sz val="11"/>
        <color rgb="FF000000"/>
        <rFont val="Calibri"/>
      </rPr>
      <t xml:space="preserve">
</t>
    </r>
    <r>
      <rPr>
        <sz val="11"/>
        <color rgb="FF000000"/>
        <rFont val="Calibri"/>
      </rPr>
      <t>-a always,exit -F arch=b64 -S sethostname -S setdomainname -k audit_network_modifications</t>
    </r>
    <r>
      <rPr>
        <sz val="11"/>
        <color rgb="FF000000"/>
        <rFont val="Calibri"/>
      </rPr>
      <t xml:space="preserve">
</t>
    </r>
    <r>
      <rPr>
        <sz val="11"/>
        <color rgb="FF000000"/>
        <rFont val="Calibri"/>
      </rPr>
      <t>-w /etc/issue -p wa -k audit_network_modifications</t>
    </r>
    <r>
      <rPr>
        <sz val="11"/>
        <color rgb="FF000000"/>
        <rFont val="Calibri"/>
      </rPr>
      <t xml:space="preserve">
</t>
    </r>
    <r>
      <rPr>
        <sz val="11"/>
        <color rgb="FF000000"/>
        <rFont val="Calibri"/>
      </rPr>
      <t>-w /etc/issue.net -p wa -k audit_network_modifications</t>
    </r>
    <r>
      <rPr>
        <sz val="11"/>
        <color rgb="FF000000"/>
        <rFont val="Calibri"/>
      </rPr>
      <t xml:space="preserve">
</t>
    </r>
    <r>
      <rPr>
        <sz val="11"/>
        <color rgb="FF000000"/>
        <rFont val="Calibri"/>
      </rPr>
      <t>-w /etc/hosts -p wa -k audit_network_modifications</t>
    </r>
    <r>
      <rPr>
        <sz val="11"/>
        <color rgb="FF000000"/>
        <rFont val="Calibri"/>
      </rPr>
      <t xml:space="preserve">
</t>
    </r>
    <r>
      <rPr>
        <sz val="11"/>
        <color rgb="FF000000"/>
        <rFont val="Calibri"/>
      </rPr>
      <t>-w /etc/sysconfig/network -p wa -k audit_network_modifications</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changes of the network configuration, this is a finding.</t>
    </r>
  </si>
  <si>
    <t>V-208892</t>
  </si>
  <si>
    <r>
      <rPr>
        <sz val="11"/>
        <rFont val="Calibri"/>
      </rPr>
      <t>The audit system must be configured to audit modifications to the systems Mandatory Access Control (MAC) configuration (SELinux).</t>
    </r>
  </si>
  <si>
    <r>
      <rPr>
        <sz val="11"/>
        <color rgb="FF000000"/>
        <rFont val="Calibri"/>
      </rPr>
      <t xml:space="preserve">Add the following to "/etc/audit/audit.rules": </t>
    </r>
    <r>
      <rPr>
        <sz val="11"/>
        <color rgb="FF000000"/>
        <rFont val="Calibri"/>
      </rPr>
      <t xml:space="preserve">
</t>
    </r>
    <r>
      <rPr>
        <sz val="11"/>
        <color rgb="FF000000"/>
        <rFont val="Calibri"/>
      </rPr>
      <t>-w /etc/selinux/ -p wa -k MAC-policy</t>
    </r>
  </si>
  <si>
    <r>
      <rPr>
        <sz val="11"/>
        <color rgb="FF000000"/>
        <rFont val="Calibri"/>
      </rPr>
      <t>The system's mandatory access policy (SELinux) should not be arbitrarily changed by anything other than administrator action. All changes to MAC policy should be audited.</t>
    </r>
  </si>
  <si>
    <r>
      <rPr>
        <sz val="11"/>
        <color rgb="FF000000"/>
        <rFont val="Calibri"/>
      </rPr>
      <t>To determine if the system is configured to audit changes to its SELinux configuration files, run the following command:</t>
    </r>
    <r>
      <rPr>
        <sz val="11"/>
        <color rgb="FF000000"/>
        <rFont val="Calibri"/>
      </rPr>
      <t xml:space="preserve">
</t>
    </r>
    <r>
      <rPr>
        <sz val="11"/>
        <color rgb="FF000000"/>
        <rFont val="Calibri"/>
      </rPr>
      <t>$ sudo grep -w "/etc/selinux" /etc/audit/audit.rules</t>
    </r>
    <r>
      <rPr>
        <sz val="11"/>
        <color rgb="FF000000"/>
        <rFont val="Calibri"/>
      </rPr>
      <t xml:space="preserve">
</t>
    </r>
    <r>
      <rPr>
        <sz val="11"/>
        <color rgb="FF000000"/>
        <rFont val="Calibri"/>
      </rPr>
      <t>If the system is configured to watch for changes to its SELinux configuration, a line should be returned (including "-p wa" indicating permissions that are watched).</t>
    </r>
    <r>
      <rPr>
        <sz val="11"/>
        <color rgb="FF000000"/>
        <rFont val="Calibri"/>
      </rPr>
      <t xml:space="preserve">
</t>
    </r>
    <r>
      <rPr>
        <sz val="11"/>
        <color rgb="FF000000"/>
        <rFont val="Calibri"/>
      </rPr>
      <t>If the system is not configured to audit attempts to change the MAC policy, this is a finding.</t>
    </r>
  </si>
  <si>
    <t>V-208893</t>
  </si>
  <si>
    <r>
      <rPr>
        <sz val="11"/>
        <rFont val="Calibri"/>
      </rPr>
      <t>The audit system must be configured to audit all discretionary access control permission modifications using chmod, fchmod, and fchmodat.</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</si>
  <si>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chmod,fchmod,fchmodat -F auid&gt;=500 -F auid!=4294967295 -k perm_mod</t>
    </r>
    <r>
      <rPr>
        <sz val="11"/>
        <color rgb="FF000000"/>
        <rFont val="Calibri"/>
      </rPr>
      <t xml:space="preserve">
</t>
    </r>
    <r>
      <rPr>
        <sz val="11"/>
        <color rgb="FF000000"/>
        <rFont val="Calibri"/>
      </rPr>
      <t>-a always,exit -F arch=b32 -S chmod,fchmod,fchmodat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chmod,fchmod,fchmodat -F auid&gt;=500 -F auid!=4294967295 -k perm_mod</t>
    </r>
    <r>
      <rPr>
        <sz val="11"/>
        <color rgb="FF000000"/>
        <rFont val="Calibri"/>
      </rPr>
      <t xml:space="preserve">
</t>
    </r>
    <r>
      <rPr>
        <sz val="11"/>
        <color rgb="FF000000"/>
        <rFont val="Calibri"/>
      </rPr>
      <t>-a always,exit -F arch=b64 -S chmod,fchmod,fchmodat -F auid=0 -k perm_mod</t>
    </r>
  </si>
  <si>
    <r>
      <rPr>
        <sz val="11"/>
        <color rgb="FF000000"/>
        <rFont val="Calibri"/>
      </rPr>
      <t>The changing of file permissions could indicate that a user is attempting to gain access to information that would otherwise be disallowed. Auditing DAC modifications can facilitate the identification of patterns of abuse among both authorized and unauthorized users.</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</si>
  <si>
    <r>
      <rPr>
        <sz val="11"/>
        <color rgb="FF000000"/>
        <rFont val="Calibri"/>
      </rPr>
      <t>To determine if the system is configured to audit calls to the "chmod", "fchmod", and "fchmodat" system calls, run the following command:</t>
    </r>
    <r>
      <rPr>
        <sz val="11"/>
        <color rgb="FF000000"/>
        <rFont val="Calibri"/>
      </rPr>
      <t xml:space="preserve">
</t>
    </r>
    <r>
      <rPr>
        <sz val="11"/>
        <color rgb="FF000000"/>
        <rFont val="Calibri"/>
      </rPr>
      <t>$ sudo grep chmod /etc/audit/audit.rules</t>
    </r>
    <r>
      <rPr>
        <sz val="11"/>
        <color rgb="FF000000"/>
        <rFont val="Calibri"/>
      </rPr>
      <t xml:space="preserve">
</t>
    </r>
    <r>
      <rPr>
        <sz val="11"/>
        <color rgb="FF000000"/>
        <rFont val="Calibri"/>
      </rPr>
      <t>-a always,exit -F arch=b32 -S chmod,fchmod,fchmodat -F auid&gt;=500 -F auid!=4294967295 -k perm_mod</t>
    </r>
    <r>
      <rPr>
        <sz val="11"/>
        <color rgb="FF000000"/>
        <rFont val="Calibri"/>
      </rPr>
      <t xml:space="preserve">
</t>
    </r>
    <r>
      <rPr>
        <sz val="11"/>
        <color rgb="FF000000"/>
        <rFont val="Calibri"/>
      </rPr>
      <t>-a always,exit -F arch=b32 -S chmod,fchmod,fchmodat -F auid=0 -k perm_mod</t>
    </r>
    <r>
      <rPr>
        <sz val="11"/>
        <color rgb="FF000000"/>
        <rFont val="Calibri"/>
      </rPr>
      <t xml:space="preserve">
</t>
    </r>
    <r>
      <rPr>
        <sz val="11"/>
        <color rgb="FF000000"/>
        <rFont val="Calibri"/>
      </rPr>
      <t>-a always,exit -F arch=b64 -S chmod,fchmod,fchmodat -F auid&gt;=500 -F auid!=4294967295 -k perm_mod</t>
    </r>
    <r>
      <rPr>
        <sz val="11"/>
        <color rgb="FF000000"/>
        <rFont val="Calibri"/>
      </rPr>
      <t xml:space="preserve">
</t>
    </r>
    <r>
      <rPr>
        <sz val="11"/>
        <color rgb="FF000000"/>
        <rFont val="Calibri"/>
      </rPr>
      <t>-a always,exit -F arch=b64 -S chmod,fchmod,fchmodat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"chmod", "fchmod", and "fchmodat" system calls, this is a finding.</t>
    </r>
  </si>
  <si>
    <t>V-208894</t>
  </si>
  <si>
    <r>
      <rPr>
        <sz val="11"/>
        <rFont val="Calibri"/>
      </rPr>
      <t>The audit system must be configured to audit all discretionary access control permission modifications using chown, fchown, fchownat, and lchown.</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</si>
  <si>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chown,fchown,fchownat,lchown -F auid&gt;=500 -F auid!=4294967295 -k perm_mod</t>
    </r>
    <r>
      <rPr>
        <sz val="11"/>
        <color rgb="FF000000"/>
        <rFont val="Calibri"/>
      </rPr>
      <t xml:space="preserve">
</t>
    </r>
    <r>
      <rPr>
        <sz val="11"/>
        <color rgb="FF000000"/>
        <rFont val="Calibri"/>
      </rPr>
      <t>-a always,exit -F arch=b32 -S chown,fchown,fchownat,lchown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chown,fchown,fchownat,lchown -F auid&gt;=500 -F auid!=4294967295 -k perm_mod</t>
    </r>
    <r>
      <rPr>
        <sz val="11"/>
        <color rgb="FF000000"/>
        <rFont val="Calibri"/>
      </rPr>
      <t xml:space="preserve">
</t>
    </r>
    <r>
      <rPr>
        <sz val="11"/>
        <color rgb="FF000000"/>
        <rFont val="Calibri"/>
      </rPr>
      <t>-a always,exit -F arch=b64 -S chown,fchown,fchownat,lchown -F auid=0 -k perm_mod</t>
    </r>
  </si>
  <si>
    <r>
      <rPr>
        <sz val="11"/>
        <color rgb="FF000000"/>
        <rFont val="Calibri"/>
      </rPr>
      <t xml:space="preserve">To determine if the system is configured to audit calls to the "chown", "fchown", "fchownat", and "lchown" system calls, run the following command: </t>
    </r>
    <r>
      <rPr>
        <sz val="11"/>
        <color rgb="FF000000"/>
        <rFont val="Calibri"/>
      </rPr>
      <t xml:space="preserve">
</t>
    </r>
    <r>
      <rPr>
        <sz val="11"/>
        <color rgb="FF000000"/>
        <rFont val="Calibri"/>
      </rPr>
      <t>$ sudo grep chown /etc/audit/audit.rules</t>
    </r>
    <r>
      <rPr>
        <sz val="11"/>
        <color rgb="FF000000"/>
        <rFont val="Calibri"/>
      </rPr>
      <t xml:space="preserve">
</t>
    </r>
    <r>
      <rPr>
        <sz val="11"/>
        <color rgb="FF000000"/>
        <rFont val="Calibri"/>
      </rPr>
      <t>-a always,exit -F arch=b32 -S chown,fchown,fchownat,lchown -F auid&gt;=500 -F auid!=4294967295 -k perm_mod</t>
    </r>
    <r>
      <rPr>
        <sz val="11"/>
        <color rgb="FF000000"/>
        <rFont val="Calibri"/>
      </rPr>
      <t xml:space="preserve">
</t>
    </r>
    <r>
      <rPr>
        <sz val="11"/>
        <color rgb="FF000000"/>
        <rFont val="Calibri"/>
      </rPr>
      <t>-a always,exit -F arch=b32 -S chown,fchown,fchownat,lchown -F auid=0 -k perm_mod</t>
    </r>
    <r>
      <rPr>
        <sz val="11"/>
        <color rgb="FF000000"/>
        <rFont val="Calibri"/>
      </rPr>
      <t xml:space="preserve">
</t>
    </r>
    <r>
      <rPr>
        <sz val="11"/>
        <color rgb="FF000000"/>
        <rFont val="Calibri"/>
      </rPr>
      <t>-a always,exit -F arch=b64 -S chown,fchown,fchownat,lchown -F auid&gt;=500 -F auid!=4294967295 -k perm_mod</t>
    </r>
    <r>
      <rPr>
        <sz val="11"/>
        <color rgb="FF000000"/>
        <rFont val="Calibri"/>
      </rPr>
      <t xml:space="preserve">
</t>
    </r>
    <r>
      <rPr>
        <sz val="11"/>
        <color rgb="FF000000"/>
        <rFont val="Calibri"/>
      </rPr>
      <t>-a always,exit -F arch=b64 -S chown,fchown,fchownat,lchown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"chown", "fchown", "fchownat", and "lchown" system calls, this is a finding.</t>
    </r>
  </si>
  <si>
    <t>V-208899</t>
  </si>
  <si>
    <r>
      <rPr>
        <sz val="11"/>
        <rFont val="Calibri"/>
      </rPr>
      <t>The audit system must be configured to audit all discretionary access control permission modifications using setxattr, lsetxattr, fsetxattr, removexattr, lremovexattr, and fremovexattr.</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</si>
  <si>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setxattr,lsetxattr,fsetxattr,removexattr,lremovexattr,fremovexattr -F auid&gt;=500 -F auid!=4294967295 -k perm_mod</t>
    </r>
    <r>
      <rPr>
        <sz val="11"/>
        <color rgb="FF000000"/>
        <rFont val="Calibri"/>
      </rPr>
      <t xml:space="preserve">
</t>
    </r>
    <r>
      <rPr>
        <sz val="11"/>
        <color rgb="FF000000"/>
        <rFont val="Calibri"/>
      </rPr>
      <t>-a always,exit -F arch=b32 -S setxattr,lsetxattr,fsetxattr,removexattr,lremovexattr,fremovexattr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setxattr,lsetxattr,fsetxattr,removexattr,lremovexattr,fremovexattr -F auid&gt;=500 -F auid!=4294967295 -k perm_mod</t>
    </r>
    <r>
      <rPr>
        <sz val="11"/>
        <color rgb="FF000000"/>
        <rFont val="Calibri"/>
      </rPr>
      <t xml:space="preserve">
</t>
    </r>
    <r>
      <rPr>
        <sz val="11"/>
        <color rgb="FF000000"/>
        <rFont val="Calibri"/>
      </rPr>
      <t>-a always,exit -F arch=b64 -S setxattr,lsetxattr,fsetxattr,removexattr,lremovexattr,fremovexattr -F auid=0 -k perm_mod</t>
    </r>
  </si>
  <si>
    <r>
      <rPr>
        <sz val="11"/>
        <color rgb="FF000000"/>
        <rFont val="Calibri"/>
      </rPr>
      <t xml:space="preserve">To determine if the system is configured to audit calls to the "setxattr", lsetxattr", "fsetxattr", "removexattr", "lremovexattr", and "fremovexattr" system calls, run the following command: </t>
    </r>
    <r>
      <rPr>
        <sz val="11"/>
        <color rgb="FF000000"/>
        <rFont val="Calibri"/>
      </rPr>
      <t xml:space="preserve">
</t>
    </r>
    <r>
      <rPr>
        <sz val="11"/>
        <color rgb="FF000000"/>
        <rFont val="Calibri"/>
      </rPr>
      <t>$ sudo grep xattr /etc/audit/audit.rules</t>
    </r>
    <r>
      <rPr>
        <sz val="11"/>
        <color rgb="FF000000"/>
        <rFont val="Calibri"/>
      </rPr>
      <t xml:space="preserve">
</t>
    </r>
    <r>
      <rPr>
        <sz val="11"/>
        <color rgb="FF000000"/>
        <rFont val="Calibri"/>
      </rPr>
      <t>-a always,exit -F arch=b32 -S setxattr,lsetxattr,fsetxattr,removexattr,lremovexattr,fremovexattr -F auid&gt;=500 -F auid!=4294967295 -k perm_mod</t>
    </r>
    <r>
      <rPr>
        <sz val="11"/>
        <color rgb="FF000000"/>
        <rFont val="Calibri"/>
      </rPr>
      <t xml:space="preserve">
</t>
    </r>
    <r>
      <rPr>
        <sz val="11"/>
        <color rgb="FF000000"/>
        <rFont val="Calibri"/>
      </rPr>
      <t>-a always,exit -F arch=b32 -S setxattr,lsetxattr,fsetxattr,removexattr,lremovexattr,fremovexattr -F auid=0 -k perm_mod</t>
    </r>
    <r>
      <rPr>
        <sz val="11"/>
        <color rgb="FF000000"/>
        <rFont val="Calibri"/>
      </rPr>
      <t xml:space="preserve">
</t>
    </r>
    <r>
      <rPr>
        <sz val="11"/>
        <color rgb="FF000000"/>
        <rFont val="Calibri"/>
      </rPr>
      <t>-a always,exit -F arch=b64 -S setxattr,lsetxattr,fsetxattr,removexattr,lremovexattr,fremovexattr -F auid&gt;=500 -F auid!=4294967295 -k perm_mod</t>
    </r>
    <r>
      <rPr>
        <sz val="11"/>
        <color rgb="FF000000"/>
        <rFont val="Calibri"/>
      </rPr>
      <t xml:space="preserve">
</t>
    </r>
    <r>
      <rPr>
        <sz val="11"/>
        <color rgb="FF000000"/>
        <rFont val="Calibri"/>
      </rPr>
      <t>-a always,exit -F arch=b64 -S setxattr,lsetxattr,fsetxattr,removexattr,lremovexattr,fremovexattr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"setxattr", lsetxattr", "fsetxattr", "removexattr", "lremovexattr", and "fremovexattr" system calls, this is a finding.</t>
    </r>
  </si>
  <si>
    <t>V-208906</t>
  </si>
  <si>
    <r>
      <rPr>
        <sz val="11"/>
        <rFont val="Calibri"/>
      </rPr>
      <t>The audit system must be configured to audit failed attempts to access files and programs.</t>
    </r>
  </si>
  <si>
    <r>
      <rPr>
        <sz val="11"/>
        <color rgb="FF000000"/>
        <rFont val="Calibri"/>
      </rPr>
      <t xml:space="preserve">At a minimum, the audit system should collect unauthorized file accesses for all users and root. Add the following to "/etc/audit/audit.rules": </t>
    </r>
    <r>
      <rPr>
        <sz val="11"/>
        <color rgb="FF000000"/>
        <rFont val="Calibri"/>
      </rPr>
      <t xml:space="preserve">
</t>
    </r>
    <r>
      <rPr>
        <sz val="11"/>
        <color rgb="FF000000"/>
        <rFont val="Calibri"/>
      </rPr>
      <t>-a always,exit -F arch=b32 -S creat,open,openat,truncate,ftruncate,open_by_handle_at -F exit=-EACCES -F auid&gt;=500 -F auid!=4294967295 -k access</t>
    </r>
    <r>
      <rPr>
        <sz val="11"/>
        <color rgb="FF000000"/>
        <rFont val="Calibri"/>
      </rPr>
      <t xml:space="preserve">
</t>
    </r>
    <r>
      <rPr>
        <sz val="11"/>
        <color rgb="FF000000"/>
        <rFont val="Calibri"/>
      </rPr>
      <t>-a always,exit -F arch=b32 -S creat,open,openat,truncate,ftruncate,open_by_handle_at -F exit=-EPERM -F auid&gt;=500 -F auid!=4294967295 -k access</t>
    </r>
    <r>
      <rPr>
        <sz val="11"/>
        <color rgb="FF000000"/>
        <rFont val="Calibri"/>
      </rPr>
      <t xml:space="preserve">
</t>
    </r>
    <r>
      <rPr>
        <sz val="11"/>
        <color rgb="FF000000"/>
        <rFont val="Calibri"/>
      </rPr>
      <t>-a always,exit -F arch=b32 -S creat,open,openat,truncate,ftruncate,open_by_handle_at -F exit=-EACCES -F auid=0 -k access</t>
    </r>
    <r>
      <rPr>
        <sz val="11"/>
        <color rgb="FF000000"/>
        <rFont val="Calibri"/>
      </rPr>
      <t xml:space="preserve">
</t>
    </r>
    <r>
      <rPr>
        <sz val="11"/>
        <color rgb="FF000000"/>
        <rFont val="Calibri"/>
      </rPr>
      <t xml:space="preserve">-a always,exit -F arch=b32 -S creat,open,openat,truncate,ftruncate,open_by_handle_at -F exit=-EPERM -F auid=0 -k access   </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-a always,exit -F arch=b64 -S creat,open,openat,truncate,ftruncate,open_by_handle_at -F exit=-EACCES -F auid&gt;=500 -F auid!=4294967295 -k access</t>
    </r>
    <r>
      <rPr>
        <sz val="11"/>
        <color rgb="FF000000"/>
        <rFont val="Calibri"/>
      </rPr>
      <t xml:space="preserve">
</t>
    </r>
    <r>
      <rPr>
        <sz val="11"/>
        <color rgb="FF000000"/>
        <rFont val="Calibri"/>
      </rPr>
      <t>-a always,exit -F arch=b64 -S creat,open,openat,truncate,ftruncate,open_by_handle_at -F exit=-EPERM -F auid&gt;=500 -F auid!=4294967295 -k access</t>
    </r>
    <r>
      <rPr>
        <sz val="11"/>
        <color rgb="FF000000"/>
        <rFont val="Calibri"/>
      </rPr>
      <t xml:space="preserve">
</t>
    </r>
    <r>
      <rPr>
        <sz val="11"/>
        <color rgb="FF000000"/>
        <rFont val="Calibri"/>
      </rPr>
      <t>-a always,exit -F arch=b64 -S creat,open,openat,truncate,ftruncate,open_by_handle_at -F exit=-EACCES -F auid=0 -k access</t>
    </r>
    <r>
      <rPr>
        <sz val="11"/>
        <color rgb="FF000000"/>
        <rFont val="Calibri"/>
      </rPr>
      <t xml:space="preserve">
</t>
    </r>
    <r>
      <rPr>
        <sz val="11"/>
        <color rgb="FF000000"/>
        <rFont val="Calibri"/>
      </rPr>
      <t>-a always,exit -F arch=b64 -S creat,open,openat,truncate,ftruncate,open_by_handle_at -F exit=-EPERM -F auid=0 -k access</t>
    </r>
  </si>
  <si>
    <r>
      <rPr>
        <sz val="11"/>
        <color rgb="FF000000"/>
        <rFont val="Calibri"/>
      </rPr>
      <t>Unsuccessful attempts to access files could be an indicator of malicious activity on a system. Auditing these events could serve as evidence of potential system compromise.</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</si>
  <si>
    <r>
      <rPr>
        <sz val="11"/>
        <color rgb="FF000000"/>
        <rFont val="Calibri"/>
      </rPr>
      <t xml:space="preserve">To verify that the audit system collects unauthorized file accesses, run the following commands: </t>
    </r>
    <r>
      <rPr>
        <sz val="11"/>
        <color rgb="FF000000"/>
        <rFont val="Calibri"/>
      </rPr>
      <t xml:space="preserve">
</t>
    </r>
    <r>
      <rPr>
        <sz val="11"/>
        <color rgb="FF000000"/>
        <rFont val="Calibri"/>
      </rPr>
      <t># grep EACCES /etc/audit/audit.rules</t>
    </r>
    <r>
      <rPr>
        <sz val="11"/>
        <color rgb="FF000000"/>
        <rFont val="Calibri"/>
      </rPr>
      <t xml:space="preserve">
</t>
    </r>
    <r>
      <rPr>
        <sz val="11"/>
        <color rgb="FF000000"/>
        <rFont val="Calibri"/>
      </rPr>
      <t>-a always,exit -F arch=b32 -S creat,open,openat,truncate,ftruncate,open_by_handle_at -F exit=-EACCES -F auid&gt;=500 -F auid!=4294967295 -k access</t>
    </r>
    <r>
      <rPr>
        <sz val="11"/>
        <color rgb="FF000000"/>
        <rFont val="Calibri"/>
      </rPr>
      <t xml:space="preserve">
</t>
    </r>
    <r>
      <rPr>
        <sz val="11"/>
        <color rgb="FF000000"/>
        <rFont val="Calibri"/>
      </rPr>
      <t>-a always,exit -F arch=b32 -S creat,open,openat,truncate,ftruncate,open_by_handle_at -F exit=-EACCES -F auid=0 -k access</t>
    </r>
    <r>
      <rPr>
        <sz val="11"/>
        <color rgb="FF000000"/>
        <rFont val="Calibri"/>
      </rPr>
      <t xml:space="preserve">
</t>
    </r>
    <r>
      <rPr>
        <sz val="11"/>
        <color rgb="FF000000"/>
        <rFont val="Calibri"/>
      </rPr>
      <t>-a always,exit -F arch=b64 -S creat,open,openat,truncate,ftruncate,open_by_handle_at -F exit=-EACCES -F auid&gt;=500 -F auid!=4294967295 -k access</t>
    </r>
    <r>
      <rPr>
        <sz val="11"/>
        <color rgb="FF000000"/>
        <rFont val="Calibri"/>
      </rPr>
      <t xml:space="preserve">
</t>
    </r>
    <r>
      <rPr>
        <sz val="11"/>
        <color rgb="FF000000"/>
        <rFont val="Calibri"/>
      </rPr>
      <t>-a always,exit -F arch=b64 -S creat,open,openat,truncate,ftruncate,open_by_handle_at -F exit=-EACCES -F auid=0 -k access</t>
    </r>
    <r>
      <rPr>
        <sz val="11"/>
        <color rgb="FF000000"/>
        <rFont val="Calibri"/>
      </rPr>
      <t xml:space="preserve">
</t>
    </r>
    <r>
      <rPr>
        <sz val="11"/>
        <color rgb="FF000000"/>
        <rFont val="Calibri"/>
      </rPr>
      <t># grep EPERM /etc/audit/audit.rules</t>
    </r>
    <r>
      <rPr>
        <sz val="11"/>
        <color rgb="FF000000"/>
        <rFont val="Calibri"/>
      </rPr>
      <t xml:space="preserve">
</t>
    </r>
    <r>
      <rPr>
        <sz val="11"/>
        <color rgb="FF000000"/>
        <rFont val="Calibri"/>
      </rPr>
      <t>-a always,exit -F arch=b32 -S creat,open,openat,truncate,ftruncate,open_by_handle_at -F exit=-EPERM -F auid&gt;=500 -F auid!=4294967295 -k access</t>
    </r>
    <r>
      <rPr>
        <sz val="11"/>
        <color rgb="FF000000"/>
        <rFont val="Calibri"/>
      </rPr>
      <t xml:space="preserve">
</t>
    </r>
    <r>
      <rPr>
        <sz val="11"/>
        <color rgb="FF000000"/>
        <rFont val="Calibri"/>
      </rPr>
      <t xml:space="preserve">-a always,exit -F arch=b32 -S creat,open,openat,truncate,ftruncate,open_by_handle_at -F exit=-EPERM -F auid=0 -k access   </t>
    </r>
    <r>
      <rPr>
        <sz val="11"/>
        <color rgb="FF000000"/>
        <rFont val="Calibri"/>
      </rPr>
      <t xml:space="preserve">
</t>
    </r>
    <r>
      <rPr>
        <sz val="11"/>
        <color rgb="FF000000"/>
        <rFont val="Calibri"/>
      </rPr>
      <t>-a always,exit -F arch=b64 -S creat,open,openat,truncate,ftruncate,open_by_handle_at -F exit=-EPERM -F auid&gt;=500 -F auid!=4294967295 -k access</t>
    </r>
    <r>
      <rPr>
        <sz val="11"/>
        <color rgb="FF000000"/>
        <rFont val="Calibri"/>
      </rPr>
      <t xml:space="preserve">
</t>
    </r>
    <r>
      <rPr>
        <sz val="11"/>
        <color rgb="FF000000"/>
        <rFont val="Calibri"/>
      </rPr>
      <t>-a always,exit -F arch=b64 -S creat,open,openat,truncate,ftruncate,open_by_handle_at -F exit=-EPERM -F auid=0 -k access</t>
    </r>
    <r>
      <rPr>
        <sz val="11"/>
        <color rgb="FF000000"/>
        <rFont val="Calibri"/>
      </rPr>
      <t xml:space="preserve">
</t>
    </r>
    <r>
      <rPr>
        <sz val="11"/>
        <color rgb="FF000000"/>
        <rFont val="Calibri"/>
      </rPr>
      <t>If the system is 64-bit and does not return rules for both "b32" and "b64" architectures, this is a finding.</t>
    </r>
    <r>
      <rPr>
        <sz val="11"/>
        <color rgb="FF000000"/>
        <rFont val="Calibri"/>
      </rPr>
      <t xml:space="preserve">
</t>
    </r>
    <r>
      <rPr>
        <sz val="11"/>
        <color rgb="FF000000"/>
        <rFont val="Calibri"/>
      </rPr>
      <t>If the system is not configured to audit "EACCES" and "EPERM" of the "creat", "open", "openat", "truncate", "ftruncate", and "open_by_handle_at" system calls, this is a finding.</t>
    </r>
  </si>
  <si>
    <t>V-208907</t>
  </si>
  <si>
    <r>
      <rPr>
        <sz val="11"/>
        <rFont val="Calibri"/>
      </rPr>
      <t>The audit system must be configured to audit successful file system mounts.</t>
    </r>
  </si>
  <si>
    <r>
      <rPr>
        <sz val="11"/>
        <color rgb="FF000000"/>
        <rFont val="Calibri"/>
      </rPr>
      <t>At a minimum, the audit system should collect media exportation events for all users and root. Add the following to "/etc/audit/audit.rules:</t>
    </r>
    <r>
      <rPr>
        <sz val="11"/>
        <color rgb="FF000000"/>
        <rFont val="Calibri"/>
      </rPr>
      <t xml:space="preserve">
</t>
    </r>
    <r>
      <rPr>
        <sz val="11"/>
        <color rgb="FF000000"/>
        <rFont val="Calibri"/>
      </rPr>
      <t>-a always,exit -F arch=b32 -S mount -F auid&gt;=500 -F auid!=4294967295 -k export</t>
    </r>
    <r>
      <rPr>
        <sz val="11"/>
        <color rgb="FF000000"/>
        <rFont val="Calibri"/>
      </rPr>
      <t xml:space="preserve">
</t>
    </r>
    <r>
      <rPr>
        <sz val="11"/>
        <color rgb="FF000000"/>
        <rFont val="Calibri"/>
      </rPr>
      <t>-a always,exit -F arch=b32 -S mount -F auid=0 -k export</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-a always,exit -F arch=b64 -S mount -F auid&gt;=500 -F auid!=4294967295 -k export</t>
    </r>
    <r>
      <rPr>
        <sz val="11"/>
        <color rgb="FF000000"/>
        <rFont val="Calibri"/>
      </rPr>
      <t xml:space="preserve">
</t>
    </r>
    <r>
      <rPr>
        <sz val="11"/>
        <color rgb="FF000000"/>
        <rFont val="Calibri"/>
      </rPr>
      <t>-a always,exit -F arch=b64 -S mount -F auid=0 -k export</t>
    </r>
  </si>
  <si>
    <r>
      <rPr>
        <sz val="11"/>
        <color rgb="FF000000"/>
        <rFont val="Calibri"/>
      </rPr>
      <t>The unauthorized exportation of data to external media could result in an information leak where classified information, Privacy Act information, and intellectual property could be lost. An audit trail should be created each time a filesystem is mounted to help identify and guard against information loss.</t>
    </r>
  </si>
  <si>
    <r>
      <rPr>
        <sz val="11"/>
        <color rgb="FF000000"/>
        <rFont val="Calibri"/>
      </rPr>
      <t>To verify that auditing is configured for all media exportation events, run the following command:</t>
    </r>
    <r>
      <rPr>
        <sz val="11"/>
        <color rgb="FF000000"/>
        <rFont val="Calibri"/>
      </rPr>
      <t xml:space="preserve">
</t>
    </r>
    <r>
      <rPr>
        <sz val="11"/>
        <color rgb="FF000000"/>
        <rFont val="Calibri"/>
      </rPr>
      <t>$ sudo grep -w "mount" /etc/audit/audit.rules</t>
    </r>
    <r>
      <rPr>
        <sz val="11"/>
        <color rgb="FF000000"/>
        <rFont val="Calibri"/>
      </rPr>
      <t xml:space="preserve">
</t>
    </r>
    <r>
      <rPr>
        <sz val="11"/>
        <color rgb="FF000000"/>
        <rFont val="Calibri"/>
      </rPr>
      <t>-a always,exit -F arch=b32 -S mount -F auid&gt;=500 -F auid!=4294967295 -k export</t>
    </r>
    <r>
      <rPr>
        <sz val="11"/>
        <color rgb="FF000000"/>
        <rFont val="Calibri"/>
      </rPr>
      <t xml:space="preserve">
</t>
    </r>
    <r>
      <rPr>
        <sz val="11"/>
        <color rgb="FF000000"/>
        <rFont val="Calibri"/>
      </rPr>
      <t>-a always,exit -F arch=b32 -S mount -F auid=0 -k export</t>
    </r>
    <r>
      <rPr>
        <sz val="11"/>
        <color rgb="FF000000"/>
        <rFont val="Calibri"/>
      </rPr>
      <t xml:space="preserve">
</t>
    </r>
    <r>
      <rPr>
        <sz val="11"/>
        <color rgb="FF000000"/>
        <rFont val="Calibri"/>
      </rPr>
      <t>-a always,exit -F arch=b64 -S mount -F auid&gt;=500 -F auid!=4294967295 -k export</t>
    </r>
    <r>
      <rPr>
        <sz val="11"/>
        <color rgb="FF000000"/>
        <rFont val="Calibri"/>
      </rPr>
      <t xml:space="preserve">
</t>
    </r>
    <r>
      <rPr>
        <sz val="11"/>
        <color rgb="FF000000"/>
        <rFont val="Calibri"/>
      </rPr>
      <t>-a always,exit -F arch=b64 -S mount -F auid=0 -k export</t>
    </r>
    <r>
      <rPr>
        <sz val="11"/>
        <color rgb="FF000000"/>
        <rFont val="Calibri"/>
      </rPr>
      <t xml:space="preserve">
</t>
    </r>
    <r>
      <rPr>
        <sz val="11"/>
        <color rgb="FF000000"/>
        <rFont val="Calibri"/>
      </rPr>
      <t>If the system is 64-bit and does not return rules for both "b32" and "b64" architectures, this is a finding.</t>
    </r>
    <r>
      <rPr>
        <sz val="11"/>
        <color rgb="FF000000"/>
        <rFont val="Calibri"/>
      </rPr>
      <t xml:space="preserve">
</t>
    </r>
    <r>
      <rPr>
        <sz val="11"/>
        <color rgb="FF000000"/>
        <rFont val="Calibri"/>
      </rPr>
      <t>If no line is returned, this is a finding.</t>
    </r>
  </si>
  <si>
    <t>V-208908</t>
  </si>
  <si>
    <r>
      <rPr>
        <sz val="11"/>
        <rFont val="Calibri"/>
      </rPr>
      <t>The audit system must be configured to audit user deletions of files and programs.</t>
    </r>
  </si>
  <si>
    <r>
      <rPr>
        <sz val="11"/>
        <color rgb="FF000000"/>
        <rFont val="Calibri"/>
      </rPr>
      <t>At a minimum, the audit system should collect file deletion events for all users and root. Add the following to "/etc/audit/audit.rules":</t>
    </r>
    <r>
      <rPr>
        <sz val="11"/>
        <color rgb="FF000000"/>
        <rFont val="Calibri"/>
      </rPr>
      <t xml:space="preserve">
</t>
    </r>
    <r>
      <rPr>
        <sz val="11"/>
        <color rgb="FF000000"/>
        <rFont val="Calibri"/>
      </rPr>
      <t>-a always,exit -F arch=b32 -S rmdir -S unlink -S unlinkat -S rename -S renameat -F auid&gt;=500 -F auid!=4294967295 -k delete</t>
    </r>
    <r>
      <rPr>
        <sz val="11"/>
        <color rgb="FF000000"/>
        <rFont val="Calibri"/>
      </rPr>
      <t xml:space="preserve">
</t>
    </r>
    <r>
      <rPr>
        <sz val="11"/>
        <color rgb="FF000000"/>
        <rFont val="Calibri"/>
      </rPr>
      <t>-a always,exit -F arch=b32 -S rmdir -S unlink -S unlinkat -S rename -S renameat -F auid=0 -k delete</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-a always,exit -F arch=b64 -S rmdir -S unlink -S unlinkat -S rename -S renameat -F auid&gt;=500 -F auid!=4294967295 -k delete</t>
    </r>
    <r>
      <rPr>
        <sz val="11"/>
        <color rgb="FF000000"/>
        <rFont val="Calibri"/>
      </rPr>
      <t xml:space="preserve">
</t>
    </r>
    <r>
      <rPr>
        <sz val="11"/>
        <color rgb="FF000000"/>
        <rFont val="Calibri"/>
      </rPr>
      <t>-a always,exit -F arch=b64 -S rmdir -S unlink -S unlinkat -S rename -S renameat -F auid=0 -k delete</t>
    </r>
  </si>
  <si>
    <r>
      <rPr>
        <sz val="11"/>
        <color rgb="FF000000"/>
        <rFont val="Calibri"/>
      </rPr>
      <t>Auditing file deletions will create an audit trail for files that are removed from the system. The audit trail could aid in system troubleshooting, as well as detecting malicious processes that attempt to delete log files to conceal their presence.</t>
    </r>
  </si>
  <si>
    <r>
      <rPr>
        <sz val="11"/>
        <color rgb="FF000000"/>
        <rFont val="Calibri"/>
      </rPr>
      <t>To determine if the system is configured to audit user deletions of files and programs, run the following command:</t>
    </r>
    <r>
      <rPr>
        <sz val="11"/>
        <color rgb="FF000000"/>
        <rFont val="Calibri"/>
      </rPr>
      <t xml:space="preserve">
</t>
    </r>
    <r>
      <rPr>
        <sz val="11"/>
        <color rgb="FF000000"/>
        <rFont val="Calibri"/>
      </rPr>
      <t>$ sudo egrep -w 'rmdir|unlink|unlinkat|rename|renameat' /etc/audit/audit.rules</t>
    </r>
    <r>
      <rPr>
        <sz val="11"/>
        <color rgb="FF000000"/>
        <rFont val="Calibri"/>
      </rPr>
      <t xml:space="preserve">
</t>
    </r>
    <r>
      <rPr>
        <sz val="11"/>
        <color rgb="FF000000"/>
        <rFont val="Calibri"/>
      </rPr>
      <t>-a always,exit -F arch=b32 -S rmdir -S unlink -S unlinkat -S rename -S renameat -F auid&gt;=500 -F auid!=4294967295 -k delete</t>
    </r>
    <r>
      <rPr>
        <sz val="11"/>
        <color rgb="FF000000"/>
        <rFont val="Calibri"/>
      </rPr>
      <t xml:space="preserve">
</t>
    </r>
    <r>
      <rPr>
        <sz val="11"/>
        <color rgb="FF000000"/>
        <rFont val="Calibri"/>
      </rPr>
      <t>-a always,exit -F arch=b32 -S rmdir -S unlink -S unlinkat -S rename -S renameat -F auid=0 -k delete</t>
    </r>
    <r>
      <rPr>
        <sz val="11"/>
        <color rgb="FF000000"/>
        <rFont val="Calibri"/>
      </rPr>
      <t xml:space="preserve">
</t>
    </r>
    <r>
      <rPr>
        <sz val="11"/>
        <color rgb="FF000000"/>
        <rFont val="Calibri"/>
      </rPr>
      <t>-a always,exit -F arch=b64 -S rmdir -S unlink -S unlinkat -S rename -S renameat -F auid&gt;=500 -F auid!=4294967295 -k delete</t>
    </r>
    <r>
      <rPr>
        <sz val="11"/>
        <color rgb="FF000000"/>
        <rFont val="Calibri"/>
      </rPr>
      <t xml:space="preserve">
</t>
    </r>
    <r>
      <rPr>
        <sz val="11"/>
        <color rgb="FF000000"/>
        <rFont val="Calibri"/>
      </rPr>
      <t>-a always,exit -F arch=b64 -S rmdir -S unlink -S unlinkat -S rename -S renameat -F auid=0 -k delete</t>
    </r>
    <r>
      <rPr>
        <sz val="11"/>
        <color rgb="FF000000"/>
        <rFont val="Calibri"/>
      </rPr>
      <t xml:space="preserve">
</t>
    </r>
    <r>
      <rPr>
        <sz val="11"/>
        <color rgb="FF000000"/>
        <rFont val="Calibri"/>
      </rPr>
      <t>If the system is 64-bit and does not return rules for both "b32" and "b64" architectures, this is a finding.</t>
    </r>
    <r>
      <rPr>
        <sz val="11"/>
        <color rgb="FF000000"/>
        <rFont val="Calibri"/>
      </rPr>
      <t xml:space="preserve">
</t>
    </r>
    <r>
      <rPr>
        <sz val="11"/>
        <color rgb="FF000000"/>
        <rFont val="Calibri"/>
      </rPr>
      <t>If the system is not configured to audit "rmdir", this is a finding.</t>
    </r>
    <r>
      <rPr>
        <sz val="11"/>
        <color rgb="FF000000"/>
        <rFont val="Calibri"/>
      </rPr>
      <t xml:space="preserve">
</t>
    </r>
    <r>
      <rPr>
        <sz val="11"/>
        <color rgb="FF000000"/>
        <rFont val="Calibri"/>
      </rPr>
      <t>If the system is not configured to audit "unlink", this is a finding.</t>
    </r>
    <r>
      <rPr>
        <sz val="11"/>
        <color rgb="FF000000"/>
        <rFont val="Calibri"/>
      </rPr>
      <t xml:space="preserve">
</t>
    </r>
    <r>
      <rPr>
        <sz val="11"/>
        <color rgb="FF000000"/>
        <rFont val="Calibri"/>
      </rPr>
      <t>If the system is not configured to audit "unlinkat", this is a finding.</t>
    </r>
    <r>
      <rPr>
        <sz val="11"/>
        <color rgb="FF000000"/>
        <rFont val="Calibri"/>
      </rPr>
      <t xml:space="preserve">
</t>
    </r>
    <r>
      <rPr>
        <sz val="11"/>
        <color rgb="FF000000"/>
        <rFont val="Calibri"/>
      </rPr>
      <t>If the system is not configured to audit "rename", this is a finding.</t>
    </r>
    <r>
      <rPr>
        <sz val="11"/>
        <color rgb="FF000000"/>
        <rFont val="Calibri"/>
      </rPr>
      <t xml:space="preserve">
</t>
    </r>
    <r>
      <rPr>
        <sz val="11"/>
        <color rgb="FF000000"/>
        <rFont val="Calibri"/>
      </rPr>
      <t>If the system is not configured to audit "renameat", this is a finding.</t>
    </r>
    <r>
      <rPr>
        <sz val="11"/>
        <color rgb="FF000000"/>
        <rFont val="Calibri"/>
      </rPr>
      <t xml:space="preserve">
</t>
    </r>
    <r>
      <rPr>
        <sz val="11"/>
        <color rgb="FF000000"/>
        <rFont val="Calibri"/>
      </rPr>
      <t>If no line is returned, this is a finding.</t>
    </r>
  </si>
  <si>
    <t>V-208909</t>
  </si>
  <si>
    <r>
      <rPr>
        <sz val="11"/>
        <rFont val="Calibri"/>
      </rPr>
      <t>The audit system must be configured to audit changes to the /etc/sudoers file.</t>
    </r>
  </si>
  <si>
    <r>
      <rPr>
        <sz val="11"/>
        <color rgb="FF000000"/>
        <rFont val="Calibri"/>
      </rPr>
      <t xml:space="preserve">At a minimum, the audit system should collect administrator actions for all users and root. Add the following to "/etc/audit/audit.rules": </t>
    </r>
    <r>
      <rPr>
        <sz val="11"/>
        <color rgb="FF000000"/>
        <rFont val="Calibri"/>
      </rPr>
      <t xml:space="preserve">
</t>
    </r>
    <r>
      <rPr>
        <sz val="11"/>
        <color rgb="FF000000"/>
        <rFont val="Calibri"/>
      </rPr>
      <t>-w /etc/sudoers -p wa -k actions</t>
    </r>
  </si>
  <si>
    <r>
      <rPr>
        <sz val="11"/>
        <color rgb="FF000000"/>
        <rFont val="Calibri"/>
      </rPr>
      <t>The actions taken by system administrators should be audited to keep a record of what was executed on the system, as well as, for accountability purposes.</t>
    </r>
  </si>
  <si>
    <r>
      <rPr>
        <sz val="11"/>
        <color rgb="FF000000"/>
        <rFont val="Calibri"/>
      </rPr>
      <t>To verify that auditing is configured for system administrator actions, run the following command:</t>
    </r>
    <r>
      <rPr>
        <sz val="11"/>
        <color rgb="FF000000"/>
        <rFont val="Calibri"/>
      </rPr>
      <t xml:space="preserve">
</t>
    </r>
    <r>
      <rPr>
        <sz val="11"/>
        <color rgb="FF000000"/>
        <rFont val="Calibri"/>
      </rPr>
      <t>$ sudo grep -w "/etc/sudoers" /etc/audit/audit.rules</t>
    </r>
    <r>
      <rPr>
        <sz val="11"/>
        <color rgb="FF000000"/>
        <rFont val="Calibri"/>
      </rPr>
      <t xml:space="preserve">
</t>
    </r>
    <r>
      <rPr>
        <sz val="11"/>
        <color rgb="FF000000"/>
        <rFont val="Calibri"/>
      </rPr>
      <t>If the system is configured to watch for changes to its sudoers configuration, a line should be returned (including "-p wa" indicating permissions that are watched).</t>
    </r>
    <r>
      <rPr>
        <sz val="11"/>
        <color rgb="FF000000"/>
        <rFont val="Calibri"/>
      </rPr>
      <t xml:space="preserve">
</t>
    </r>
    <r>
      <rPr>
        <sz val="11"/>
        <color rgb="FF000000"/>
        <rFont val="Calibri"/>
      </rPr>
      <t>If there is no output, this is a finding.</t>
    </r>
  </si>
  <si>
    <t>V-208910</t>
  </si>
  <si>
    <r>
      <rPr>
        <sz val="11"/>
        <rFont val="Calibri"/>
      </rPr>
      <t>The audit system must be configured to audit the loading and unloading of dynamic kernel modules.</t>
    </r>
  </si>
  <si>
    <r>
      <rPr>
        <sz val="11"/>
        <color rgb="FF000000"/>
        <rFont val="Calibri"/>
      </rPr>
      <t xml:space="preserve">Add the following to "/etc/audit/audit.rules" in order to capture kernel module loading and unloading events: </t>
    </r>
    <r>
      <rPr>
        <sz val="11"/>
        <color rgb="FF000000"/>
        <rFont val="Calibri"/>
      </rPr>
      <t xml:space="preserve">
</t>
    </r>
    <r>
      <rPr>
        <sz val="11"/>
        <color rgb="FF000000"/>
        <rFont val="Calibri"/>
      </rPr>
      <t>-w /sbin/insmod -p x -k modules</t>
    </r>
    <r>
      <rPr>
        <sz val="11"/>
        <color rgb="FF000000"/>
        <rFont val="Calibri"/>
      </rPr>
      <t xml:space="preserve">
</t>
    </r>
    <r>
      <rPr>
        <sz val="11"/>
        <color rgb="FF000000"/>
        <rFont val="Calibri"/>
      </rPr>
      <t>-w /sbin/rmmod -p x -k modules</t>
    </r>
    <r>
      <rPr>
        <sz val="11"/>
        <color rgb="FF000000"/>
        <rFont val="Calibri"/>
      </rPr>
      <t xml:space="preserve">
</t>
    </r>
    <r>
      <rPr>
        <sz val="11"/>
        <color rgb="FF000000"/>
        <rFont val="Calibri"/>
      </rPr>
      <t>-w /sbin/modprobe -p x -k modules</t>
    </r>
    <r>
      <rPr>
        <sz val="11"/>
        <color rgb="FF000000"/>
        <rFont val="Calibri"/>
      </rPr>
      <t xml:space="preserve">
</t>
    </r>
    <r>
      <rPr>
        <sz val="11"/>
        <color rgb="FF000000"/>
        <rFont val="Calibri"/>
      </rPr>
      <t>-a always,exit -F arch=b32 -S init_module,finit_module,delete_module -k modules</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-a always,exit -F arch=b64 -S init_module,finit_module,delete_module -k modules</t>
    </r>
  </si>
  <si>
    <r>
      <rPr>
        <sz val="11"/>
        <color rgb="FF000000"/>
        <rFont val="Calibri"/>
      </rPr>
      <t>The addition/removal of kernel modules can be used to alter the behavior of the kernel and potentially introduce malicious code into kernel space. It is important to have an audit trail of modules that have been introduced into the kernel.</t>
    </r>
    <r>
      <rPr>
        <sz val="11"/>
        <color rgb="FF000000"/>
        <rFont val="Calibri"/>
      </rPr>
      <t xml:space="preserve">
</t>
    </r>
    <r>
      <rPr>
        <sz val="11"/>
        <color rgb="FF000000"/>
        <rFont val="Calibri"/>
      </rPr>
      <t>The system call rules are loaded into a matching engine that intercepts each syscall made by all programs on the system. Therefore, it is very important to use syscall rules only when absolutely necessary, since these affect performance. The more rules, the bigger the performance hit. The performance can be helped, however, by combining syscalls into one rule whenever possible.</t>
    </r>
  </si>
  <si>
    <r>
      <rPr>
        <sz val="11"/>
        <color rgb="FF000000"/>
        <rFont val="Calibri"/>
      </rPr>
      <t>To determine if the system is configured to audit execution of module management programs, run the following commands:</t>
    </r>
    <r>
      <rPr>
        <sz val="11"/>
        <color rgb="FF000000"/>
        <rFont val="Calibri"/>
      </rPr>
      <t xml:space="preserve">
</t>
    </r>
    <r>
      <rPr>
        <sz val="11"/>
        <color rgb="FF000000"/>
        <rFont val="Calibri"/>
      </rPr>
      <t>sudo egrep -e "(-w |-F path=)/sbin/insmod|(-w |-F path=)/sbin/rmmod|(-w |-F path=)/sbin/modprobe" /etc/audit/audit.rules</t>
    </r>
    <r>
      <rPr>
        <sz val="11"/>
        <color rgb="FF000000"/>
        <rFont val="Calibri"/>
      </rPr>
      <t xml:space="preserve">
</t>
    </r>
    <r>
      <rPr>
        <sz val="11"/>
        <color rgb="FF000000"/>
        <rFont val="Calibri"/>
      </rPr>
      <t>-w /sbin/insmod -p x -k modules</t>
    </r>
    <r>
      <rPr>
        <sz val="11"/>
        <color rgb="FF000000"/>
        <rFont val="Calibri"/>
      </rPr>
      <t xml:space="preserve">
</t>
    </r>
    <r>
      <rPr>
        <sz val="11"/>
        <color rgb="FF000000"/>
        <rFont val="Calibri"/>
      </rPr>
      <t>-w /sbin/rmmod -p x -k modules</t>
    </r>
    <r>
      <rPr>
        <sz val="11"/>
        <color rgb="FF000000"/>
        <rFont val="Calibri"/>
      </rPr>
      <t xml:space="preserve">
</t>
    </r>
    <r>
      <rPr>
        <sz val="11"/>
        <color rgb="FF000000"/>
        <rFont val="Calibri"/>
      </rPr>
      <t>-w /sbin/modprobe -p x -k modules</t>
    </r>
    <r>
      <rPr>
        <sz val="11"/>
        <color rgb="FF000000"/>
        <rFont val="Calibri"/>
      </rPr>
      <t xml:space="preserve">
</t>
    </r>
    <r>
      <rPr>
        <sz val="11"/>
        <color rgb="FF000000"/>
        <rFont val="Calibri"/>
      </rPr>
      <t>If "/sbin/insmod" is not being audited, this is a finding.</t>
    </r>
    <r>
      <rPr>
        <sz val="11"/>
        <color rgb="FF000000"/>
        <rFont val="Calibri"/>
      </rPr>
      <t xml:space="preserve">
</t>
    </r>
    <r>
      <rPr>
        <sz val="11"/>
        <color rgb="FF000000"/>
        <rFont val="Calibri"/>
      </rPr>
      <t>If "/sbin/rmmod" is not being audited, this is a finding.</t>
    </r>
    <r>
      <rPr>
        <sz val="11"/>
        <color rgb="FF000000"/>
        <rFont val="Calibri"/>
      </rPr>
      <t xml:space="preserve">
</t>
    </r>
    <r>
      <rPr>
        <sz val="11"/>
        <color rgb="FF000000"/>
        <rFont val="Calibri"/>
      </rPr>
      <t>If "/sbin/modprobe" is not being audited, this is a finding.</t>
    </r>
    <r>
      <rPr>
        <sz val="11"/>
        <color rgb="FF000000"/>
        <rFont val="Calibri"/>
      </rPr>
      <t xml:space="preserve">
</t>
    </r>
    <r>
      <rPr>
        <sz val="11"/>
        <color rgb="FF000000"/>
        <rFont val="Calibri"/>
      </rPr>
      <t>To determine if the system is configured to audit calls to the "init_module", "finit_module", and "delete_module" system calls, run the following command:</t>
    </r>
    <r>
      <rPr>
        <sz val="11"/>
        <color rgb="FF000000"/>
        <rFont val="Calibri"/>
      </rPr>
      <t xml:space="preserve">
</t>
    </r>
    <r>
      <rPr>
        <sz val="11"/>
        <color rgb="FF000000"/>
        <rFont val="Calibri"/>
      </rPr>
      <t>$ sudo egrep "init_module|delete_module" /etc/audit/audit.rules</t>
    </r>
    <r>
      <rPr>
        <sz val="11"/>
        <color rgb="FF000000"/>
        <rFont val="Calibri"/>
      </rPr>
      <t xml:space="preserve">
</t>
    </r>
    <r>
      <rPr>
        <sz val="11"/>
        <color rgb="FF000000"/>
        <rFont val="Calibri"/>
      </rPr>
      <t>-a always,exit -F arch=b32 -S init_module,finit_module,delete_module -k modules</t>
    </r>
    <r>
      <rPr>
        <sz val="11"/>
        <color rgb="FF000000"/>
        <rFont val="Calibri"/>
      </rPr>
      <t xml:space="preserve">
</t>
    </r>
    <r>
      <rPr>
        <sz val="11"/>
        <color rgb="FF000000"/>
        <rFont val="Calibri"/>
      </rPr>
      <t>-a always,exit -F arch=b64 -S init_module,finit_module,delete_module -k modules</t>
    </r>
    <r>
      <rPr>
        <sz val="11"/>
        <color rgb="FF000000"/>
        <rFont val="Calibri"/>
      </rPr>
      <t xml:space="preserve">
</t>
    </r>
    <r>
      <rPr>
        <sz val="11"/>
        <color rgb="FF000000"/>
        <rFont val="Calibri"/>
      </rPr>
      <t>If the system is 64-bit and does not return rules for both "b32" and "b64" architectures, this is a finding.</t>
    </r>
    <r>
      <rPr>
        <sz val="11"/>
        <color rgb="FF000000"/>
        <rFont val="Calibri"/>
      </rPr>
      <t xml:space="preserve">
</t>
    </r>
    <r>
      <rPr>
        <sz val="11"/>
        <color rgb="FF000000"/>
        <rFont val="Calibri"/>
      </rPr>
      <t>If the system is not configured to audit "init_module", this is a finding.</t>
    </r>
    <r>
      <rPr>
        <sz val="11"/>
        <color rgb="FF000000"/>
        <rFont val="Calibri"/>
      </rPr>
      <t xml:space="preserve">
</t>
    </r>
    <r>
      <rPr>
        <sz val="11"/>
        <color rgb="FF000000"/>
        <rFont val="Calibri"/>
      </rPr>
      <t>If the system is not configured to audit "finit_module", this is a finding.</t>
    </r>
    <r>
      <rPr>
        <sz val="11"/>
        <color rgb="FF000000"/>
        <rFont val="Calibri"/>
      </rPr>
      <t xml:space="preserve">
</t>
    </r>
    <r>
      <rPr>
        <sz val="11"/>
        <color rgb="FF000000"/>
        <rFont val="Calibri"/>
      </rPr>
      <t>If the system is not configured to audit "delete_module", this is a finding.</t>
    </r>
    <r>
      <rPr>
        <sz val="11"/>
        <color rgb="FF000000"/>
        <rFont val="Calibri"/>
      </rPr>
      <t xml:space="preserve">
</t>
    </r>
    <r>
      <rPr>
        <sz val="11"/>
        <color rgb="FF000000"/>
        <rFont val="Calibri"/>
      </rPr>
      <t>If no line is returned, this is a finding.</t>
    </r>
  </si>
  <si>
    <t>V-208911</t>
  </si>
  <si>
    <r>
      <rPr>
        <sz val="11"/>
        <rFont val="Calibri"/>
      </rPr>
      <t>The xinetd service must be disabled if no network services utilizing it are enabled.</t>
    </r>
  </si>
  <si>
    <r>
      <rPr>
        <sz val="11"/>
        <color rgb="FF000000"/>
        <rFont val="Calibri"/>
      </rPr>
      <t xml:space="preserve">The "xinetd" service can be disabled with the following commands: </t>
    </r>
    <r>
      <rPr>
        <sz val="11"/>
        <color rgb="FF000000"/>
        <rFont val="Calibri"/>
      </rPr>
      <t xml:space="preserve">
</t>
    </r>
    <r>
      <rPr>
        <sz val="11"/>
        <color rgb="FF000000"/>
        <rFont val="Calibri"/>
      </rPr>
      <t># chkconfig xinetd off</t>
    </r>
    <r>
      <rPr>
        <sz val="11"/>
        <color rgb="FF000000"/>
        <rFont val="Calibri"/>
      </rPr>
      <t xml:space="preserve">
</t>
    </r>
    <r>
      <rPr>
        <sz val="11"/>
        <color rgb="FF000000"/>
        <rFont val="Calibri"/>
      </rPr>
      <t># service xinetd stop</t>
    </r>
  </si>
  <si>
    <r>
      <rPr>
        <sz val="11"/>
        <color rgb="FF000000"/>
        <rFont val="Calibri"/>
      </rPr>
      <t>The xinetd service provides a dedicated listener service for some programs, which is no longer necessary for commonly-used network services. Disabling it ensures that these uncommon services are not running, and also prevents attacks against xinetd itself.</t>
    </r>
  </si>
  <si>
    <r>
      <rPr>
        <sz val="11"/>
        <color rgb="FF000000"/>
        <rFont val="Calibri"/>
      </rPr>
      <t>If network services are using the xinetd service, this is not applicable.</t>
    </r>
    <r>
      <rPr>
        <sz val="11"/>
        <color rgb="FF000000"/>
        <rFont val="Calibri"/>
      </rPr>
      <t xml:space="preserve">
</t>
    </r>
    <r>
      <rPr>
        <sz val="11"/>
        <color rgb="FF000000"/>
        <rFont val="Calibri"/>
      </rPr>
      <t xml:space="preserve">To check that the "xinetd" service is disabled in system boot configuration, run the following command: </t>
    </r>
    <r>
      <rPr>
        <sz val="11"/>
        <color rgb="FF000000"/>
        <rFont val="Calibri"/>
      </rPr>
      <t xml:space="preserve">
</t>
    </r>
    <r>
      <rPr>
        <sz val="11"/>
        <color rgb="FF000000"/>
        <rFont val="Calibri"/>
      </rPr>
      <t># chkconfig "xinetd" --list</t>
    </r>
    <r>
      <rPr>
        <sz val="11"/>
        <color rgb="FF000000"/>
        <rFont val="Calibri"/>
      </rPr>
      <t xml:space="preserve">
</t>
    </r>
    <r>
      <rPr>
        <sz val="11"/>
        <color rgb="FF000000"/>
        <rFont val="Calibri"/>
      </rPr>
      <t xml:space="preserve">Output should indicate the "xinetd" service has either not been installed, or has been disabled at all runlevels, as shown in the example below: </t>
    </r>
    <r>
      <rPr>
        <sz val="11"/>
        <color rgb="FF000000"/>
        <rFont val="Calibri"/>
      </rPr>
      <t xml:space="preserve">
</t>
    </r>
    <r>
      <rPr>
        <sz val="11"/>
        <color rgb="FF000000"/>
        <rFont val="Calibri"/>
      </rPr>
      <t># chkconfig "xinetd" --list</t>
    </r>
    <r>
      <rPr>
        <sz val="11"/>
        <color rgb="FF000000"/>
        <rFont val="Calibri"/>
      </rPr>
      <t xml:space="preserve">
</t>
    </r>
    <r>
      <rPr>
        <sz val="11"/>
        <color rgb="FF000000"/>
        <rFont val="Calibri"/>
      </rPr>
      <t>"xinetd" 0:off 1:off 2:off 3:off 4:off 5:off 6:off</t>
    </r>
    <r>
      <rPr>
        <sz val="11"/>
        <color rgb="FF000000"/>
        <rFont val="Calibri"/>
      </rPr>
      <t xml:space="preserve">
</t>
    </r>
    <r>
      <rPr>
        <sz val="11"/>
        <color rgb="FF000000"/>
        <rFont val="Calibri"/>
      </rPr>
      <t xml:space="preserve">Run the following command to verify "xinetd" is disabled through current runtime configuration: </t>
    </r>
    <r>
      <rPr>
        <sz val="11"/>
        <color rgb="FF000000"/>
        <rFont val="Calibri"/>
      </rPr>
      <t xml:space="preserve">
</t>
    </r>
    <r>
      <rPr>
        <sz val="11"/>
        <color rgb="FF000000"/>
        <rFont val="Calibri"/>
      </rPr>
      <t># service xinetd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xinetd is stopped</t>
    </r>
    <r>
      <rPr>
        <sz val="11"/>
        <color rgb="FF000000"/>
        <rFont val="Calibri"/>
      </rPr>
      <t xml:space="preserve">
</t>
    </r>
    <r>
      <rPr>
        <sz val="11"/>
        <color rgb="FF000000"/>
        <rFont val="Calibri"/>
      </rPr>
      <t>If the service is running, this is a finding.</t>
    </r>
  </si>
  <si>
    <t>V-208912</t>
  </si>
  <si>
    <r>
      <rPr>
        <sz val="11"/>
        <rFont val="Calibri"/>
      </rPr>
      <t>The xinetd service must be uninstalled if no network services utilizing it are enabled.</t>
    </r>
  </si>
  <si>
    <r>
      <rPr>
        <sz val="11"/>
        <color rgb="FF000000"/>
        <rFont val="Calibri"/>
      </rPr>
      <t xml:space="preserve">The "xinetd" package can be uninstalled with the following command: </t>
    </r>
    <r>
      <rPr>
        <sz val="11"/>
        <color rgb="FF000000"/>
        <rFont val="Calibri"/>
      </rPr>
      <t xml:space="preserve">
</t>
    </r>
    <r>
      <rPr>
        <sz val="11"/>
        <color rgb="FF000000"/>
        <rFont val="Calibri"/>
      </rPr>
      <t># yum erase xinetd</t>
    </r>
  </si>
  <si>
    <r>
      <rPr>
        <sz val="11"/>
        <color rgb="FF000000"/>
        <rFont val="Calibri"/>
      </rPr>
      <t>Removing the "xinetd" package decreases the risk of the xinetd service's accidental (or intentional) activation.</t>
    </r>
  </si>
  <si>
    <r>
      <rPr>
        <sz val="11"/>
        <color rgb="FF000000"/>
        <rFont val="Calibri"/>
      </rPr>
      <t>If network services are using the xinetd service, this is not applicable.</t>
    </r>
    <r>
      <rPr>
        <sz val="11"/>
        <color rgb="FF000000"/>
        <rFont val="Calibri"/>
      </rPr>
      <t xml:space="preserve">
</t>
    </r>
    <r>
      <rPr>
        <sz val="11"/>
        <color rgb="FF000000"/>
        <rFont val="Calibri"/>
      </rPr>
      <t xml:space="preserve">Run the following command to determine if the "xinetd" package is installed: </t>
    </r>
    <r>
      <rPr>
        <sz val="11"/>
        <color rgb="FF000000"/>
        <rFont val="Calibri"/>
      </rPr>
      <t xml:space="preserve">
</t>
    </r>
    <r>
      <rPr>
        <sz val="11"/>
        <color rgb="FF000000"/>
        <rFont val="Calibri"/>
      </rPr>
      <t># rpm -q xinetd</t>
    </r>
    <r>
      <rPr>
        <sz val="11"/>
        <color rgb="FF000000"/>
        <rFont val="Calibri"/>
      </rPr>
      <t xml:space="preserve">
</t>
    </r>
    <r>
      <rPr>
        <sz val="11"/>
        <color rgb="FF000000"/>
        <rFont val="Calibri"/>
      </rPr>
      <t>If the package is installed, this is a finding.</t>
    </r>
  </si>
  <si>
    <t>V-208913</t>
  </si>
  <si>
    <r>
      <rPr>
        <sz val="11"/>
        <rFont val="Calibri"/>
      </rPr>
      <t>The telnet-server package must not be installed.</t>
    </r>
  </si>
  <si>
    <r>
      <rPr>
        <sz val="11"/>
        <color rgb="FF000000"/>
        <rFont val="Calibri"/>
      </rPr>
      <t xml:space="preserve">The "telnet-server" package can be uninstalled with the following command: </t>
    </r>
    <r>
      <rPr>
        <sz val="11"/>
        <color rgb="FF000000"/>
        <rFont val="Calibri"/>
      </rPr>
      <t xml:space="preserve">
</t>
    </r>
    <r>
      <rPr>
        <sz val="11"/>
        <color rgb="FF000000"/>
        <rFont val="Calibri"/>
      </rPr>
      <t># yum erase telnet-server</t>
    </r>
  </si>
  <si>
    <r>
      <rPr>
        <sz val="11"/>
        <color rgb="FF000000"/>
        <rFont val="Calibri"/>
      </rPr>
      <t>Removing the "telnet-server" package decreases the risk of the unencrypted telnet service's accidental (or intentional) activation.</t>
    </r>
    <r>
      <rPr>
        <sz val="11"/>
        <color rgb="FF000000"/>
        <rFont val="Calibri"/>
      </rPr>
      <t xml:space="preserve">
</t>
    </r>
    <r>
      <rPr>
        <sz val="11"/>
        <color rgb="FF000000"/>
        <rFont val="Calibri"/>
      </rPr>
      <t>Mitigation:  If the telnet-server package is configured to only allow encrypted sessions, such as with Kerberos or the use of encrypted network tunnels, the risk of exposing sensitive information is mitigated.</t>
    </r>
  </si>
  <si>
    <r>
      <rPr>
        <sz val="11"/>
        <color rgb="FF000000"/>
        <rFont val="Calibri"/>
      </rPr>
      <t xml:space="preserve">Run the following command to determine if the "telnet-server" package is installed: </t>
    </r>
    <r>
      <rPr>
        <sz val="11"/>
        <color rgb="FF000000"/>
        <rFont val="Calibri"/>
      </rPr>
      <t xml:space="preserve">
</t>
    </r>
    <r>
      <rPr>
        <sz val="11"/>
        <color rgb="FF000000"/>
        <rFont val="Calibri"/>
      </rPr>
      <t># rpm -q telnet-server</t>
    </r>
    <r>
      <rPr>
        <sz val="11"/>
        <color rgb="FF000000"/>
        <rFont val="Calibri"/>
      </rPr>
      <t xml:space="preserve">
</t>
    </r>
    <r>
      <rPr>
        <sz val="11"/>
        <color rgb="FF000000"/>
        <rFont val="Calibri"/>
      </rPr>
      <t>If the package is installed, this is a finding.</t>
    </r>
  </si>
  <si>
    <t>V-208914</t>
  </si>
  <si>
    <r>
      <rPr>
        <sz val="11"/>
        <rFont val="Calibri"/>
      </rPr>
      <t>The rsh-server package must not be installed.</t>
    </r>
  </si>
  <si>
    <r>
      <rPr>
        <sz val="11"/>
        <color rgb="FF000000"/>
        <rFont val="Calibri"/>
      </rPr>
      <t xml:space="preserve">The "rsh-server" package can be uninstalled with the following command: </t>
    </r>
    <r>
      <rPr>
        <sz val="11"/>
        <color rgb="FF000000"/>
        <rFont val="Calibri"/>
      </rPr>
      <t xml:space="preserve">
</t>
    </r>
    <r>
      <rPr>
        <sz val="11"/>
        <color rgb="FF000000"/>
        <rFont val="Calibri"/>
      </rPr>
      <t># yum erase rsh-server</t>
    </r>
  </si>
  <si>
    <r>
      <rPr>
        <sz val="11"/>
        <color rgb="FF000000"/>
        <rFont val="Calibri"/>
      </rPr>
      <t>The "rsh-server" package provides several obsolete and insecure network services. Removing it decreases the risk of those services' accidental (or intentional) activation.</t>
    </r>
  </si>
  <si>
    <r>
      <rPr>
        <sz val="11"/>
        <color rgb="FF000000"/>
        <rFont val="Calibri"/>
      </rPr>
      <t xml:space="preserve">Run the following command to determine if the "rsh-server" package is installed: </t>
    </r>
    <r>
      <rPr>
        <sz val="11"/>
        <color rgb="FF000000"/>
        <rFont val="Calibri"/>
      </rPr>
      <t xml:space="preserve">
</t>
    </r>
    <r>
      <rPr>
        <sz val="11"/>
        <color rgb="FF000000"/>
        <rFont val="Calibri"/>
      </rPr>
      <t># rpm -q rsh-server</t>
    </r>
    <r>
      <rPr>
        <sz val="11"/>
        <color rgb="FF000000"/>
        <rFont val="Calibri"/>
      </rPr>
      <t xml:space="preserve">
</t>
    </r>
    <r>
      <rPr>
        <sz val="11"/>
        <color rgb="FF000000"/>
        <rFont val="Calibri"/>
      </rPr>
      <t>If the package is installed, this is a finding.</t>
    </r>
  </si>
  <si>
    <t>V-208915</t>
  </si>
  <si>
    <r>
      <rPr>
        <sz val="11"/>
        <rFont val="Calibri"/>
      </rPr>
      <t>The rshd service must not be running.</t>
    </r>
  </si>
  <si>
    <r>
      <rPr>
        <sz val="11"/>
        <color rgb="FF000000"/>
        <rFont val="Calibri"/>
      </rPr>
      <t xml:space="preserve">The "rsh" service, which is available with the "rsh-server" package and runs as a service through xinetd, should be disabled. The "rsh" service can be disabled with the following command: </t>
    </r>
    <r>
      <rPr>
        <sz val="11"/>
        <color rgb="FF000000"/>
        <rFont val="Calibri"/>
      </rPr>
      <t xml:space="preserve">
</t>
    </r>
    <r>
      <rPr>
        <sz val="11"/>
        <color rgb="FF000000"/>
        <rFont val="Calibri"/>
      </rPr>
      <t># chkconfig rsh off</t>
    </r>
  </si>
  <si>
    <r>
      <rPr>
        <sz val="11"/>
        <color rgb="FF000000"/>
        <rFont val="Calibri"/>
      </rPr>
      <t>The rsh service uses unencrypted network communications, which means that data from the login session, including passwords and all other information transmitted during the session, can be stolen by eavesdroppers on the network.</t>
    </r>
  </si>
  <si>
    <r>
      <rPr>
        <sz val="11"/>
        <color rgb="FF000000"/>
        <rFont val="Calibri"/>
      </rPr>
      <t>To check that the "rsh" service is disabled in system boot configuration, run the following command:</t>
    </r>
    <r>
      <rPr>
        <sz val="11"/>
        <color rgb="FF000000"/>
        <rFont val="Calibri"/>
      </rPr>
      <t xml:space="preserve">
</t>
    </r>
    <r>
      <rPr>
        <sz val="11"/>
        <color rgb="FF000000"/>
        <rFont val="Calibri"/>
      </rPr>
      <t># chkconfig "rsh" --list</t>
    </r>
    <r>
      <rPr>
        <sz val="11"/>
        <color rgb="FF000000"/>
        <rFont val="Calibri"/>
      </rPr>
      <t xml:space="preserve">
</t>
    </r>
    <r>
      <rPr>
        <sz val="11"/>
        <color rgb="FF000000"/>
        <rFont val="Calibri"/>
      </rPr>
      <t>Output should indicate the "rsh" service has either not been installed, or has been disabled, as shown in the example below:</t>
    </r>
    <r>
      <rPr>
        <sz val="11"/>
        <color rgb="FF000000"/>
        <rFont val="Calibri"/>
      </rPr>
      <t xml:space="preserve">
</t>
    </r>
    <r>
      <rPr>
        <sz val="11"/>
        <color rgb="FF000000"/>
        <rFont val="Calibri"/>
      </rPr>
      <t># chkconfig "rsh" --list</t>
    </r>
    <r>
      <rPr>
        <sz val="11"/>
        <color rgb="FF000000"/>
        <rFont val="Calibri"/>
      </rPr>
      <t xml:space="preserve">
</t>
    </r>
    <r>
      <rPr>
        <sz val="11"/>
        <color rgb="FF000000"/>
        <rFont val="Calibri"/>
      </rPr>
      <t>rsh off</t>
    </r>
    <r>
      <rPr>
        <sz val="11"/>
        <color rgb="FF000000"/>
        <rFont val="Calibri"/>
      </rPr>
      <t xml:space="preserve">
</t>
    </r>
    <r>
      <rPr>
        <sz val="11"/>
        <color rgb="FF000000"/>
        <rFont val="Calibri"/>
      </rPr>
      <t>OR</t>
    </r>
    <r>
      <rPr>
        <sz val="11"/>
        <color rgb="FF000000"/>
        <rFont val="Calibri"/>
      </rPr>
      <t xml:space="preserve">
</t>
    </r>
    <r>
      <rPr>
        <sz val="11"/>
        <color rgb="FF000000"/>
        <rFont val="Calibri"/>
      </rPr>
      <t>error reading information on service rsh: No such file or directory</t>
    </r>
    <r>
      <rPr>
        <sz val="11"/>
        <color rgb="FF000000"/>
        <rFont val="Calibri"/>
      </rPr>
      <t xml:space="preserve">
</t>
    </r>
    <r>
      <rPr>
        <sz val="11"/>
        <color rgb="FF000000"/>
        <rFont val="Calibri"/>
      </rPr>
      <t>If the service is running, this is a finding.</t>
    </r>
  </si>
  <si>
    <t>V-208916</t>
  </si>
  <si>
    <r>
      <rPr>
        <sz val="11"/>
        <rFont val="Calibri"/>
      </rPr>
      <t>The rexecd service must not be running.</t>
    </r>
  </si>
  <si>
    <r>
      <rPr>
        <sz val="11"/>
        <color rgb="FF000000"/>
        <rFont val="Calibri"/>
      </rPr>
      <t xml:space="preserve">The "rexec" service, which is available with the "rsh-server" package and runs as a service through xinetd, should be disabled. The "rexec" service can be disabled with the following command: </t>
    </r>
    <r>
      <rPr>
        <sz val="11"/>
        <color rgb="FF000000"/>
        <rFont val="Calibri"/>
      </rPr>
      <t xml:space="preserve">
</t>
    </r>
    <r>
      <rPr>
        <sz val="11"/>
        <color rgb="FF000000"/>
        <rFont val="Calibri"/>
      </rPr>
      <t># chkconfig rexec off</t>
    </r>
  </si>
  <si>
    <r>
      <rPr>
        <sz val="11"/>
        <color rgb="FF000000"/>
        <rFont val="Calibri"/>
      </rPr>
      <t>The rexec service uses unencrypted network communications, which means that data from the login session, including passwords and all other information transmitted during the session, can be stolen by eavesdroppers on the network.</t>
    </r>
  </si>
  <si>
    <r>
      <rPr>
        <sz val="11"/>
        <color rgb="FF000000"/>
        <rFont val="Calibri"/>
      </rPr>
      <t>To check that the "rexec" service is disabled in system boot configuration, run the following command:</t>
    </r>
    <r>
      <rPr>
        <sz val="11"/>
        <color rgb="FF000000"/>
        <rFont val="Calibri"/>
      </rPr>
      <t xml:space="preserve">
</t>
    </r>
    <r>
      <rPr>
        <sz val="11"/>
        <color rgb="FF000000"/>
        <rFont val="Calibri"/>
      </rPr>
      <t># chkconfig "rexec" --list</t>
    </r>
    <r>
      <rPr>
        <sz val="11"/>
        <color rgb="FF000000"/>
        <rFont val="Calibri"/>
      </rPr>
      <t xml:space="preserve">
</t>
    </r>
    <r>
      <rPr>
        <sz val="11"/>
        <color rgb="FF000000"/>
        <rFont val="Calibri"/>
      </rPr>
      <t>Output should indicate the "rexec" service has either not been installed, or has been disabled, as shown in the example below:</t>
    </r>
    <r>
      <rPr>
        <sz val="11"/>
        <color rgb="FF000000"/>
        <rFont val="Calibri"/>
      </rPr>
      <t xml:space="preserve">
</t>
    </r>
    <r>
      <rPr>
        <sz val="11"/>
        <color rgb="FF000000"/>
        <rFont val="Calibri"/>
      </rPr>
      <t># chkconfig "rexec" --list</t>
    </r>
    <r>
      <rPr>
        <sz val="11"/>
        <color rgb="FF000000"/>
        <rFont val="Calibri"/>
      </rPr>
      <t xml:space="preserve">
</t>
    </r>
    <r>
      <rPr>
        <sz val="11"/>
        <color rgb="FF000000"/>
        <rFont val="Calibri"/>
      </rPr>
      <t>rexec off</t>
    </r>
    <r>
      <rPr>
        <sz val="11"/>
        <color rgb="FF000000"/>
        <rFont val="Calibri"/>
      </rPr>
      <t xml:space="preserve">
</t>
    </r>
    <r>
      <rPr>
        <sz val="11"/>
        <color rgb="FF000000"/>
        <rFont val="Calibri"/>
      </rPr>
      <t>OR</t>
    </r>
    <r>
      <rPr>
        <sz val="11"/>
        <color rgb="FF000000"/>
        <rFont val="Calibri"/>
      </rPr>
      <t xml:space="preserve">
</t>
    </r>
    <r>
      <rPr>
        <sz val="11"/>
        <color rgb="FF000000"/>
        <rFont val="Calibri"/>
      </rPr>
      <t>error reading information on service rexec: No such file or directory</t>
    </r>
    <r>
      <rPr>
        <sz val="11"/>
        <color rgb="FF000000"/>
        <rFont val="Calibri"/>
      </rPr>
      <t xml:space="preserve">
</t>
    </r>
    <r>
      <rPr>
        <sz val="11"/>
        <color rgb="FF000000"/>
        <rFont val="Calibri"/>
      </rPr>
      <t>If the service is running, this is a finding.</t>
    </r>
  </si>
  <si>
    <t>V-208917</t>
  </si>
  <si>
    <r>
      <rPr>
        <sz val="11"/>
        <rFont val="Calibri"/>
      </rPr>
      <t>The ypserv package must not be installed.</t>
    </r>
  </si>
  <si>
    <r>
      <rPr>
        <sz val="11"/>
        <color rgb="FF000000"/>
        <rFont val="Calibri"/>
      </rPr>
      <t xml:space="preserve">The "ypserv" package can be uninstalled with the following command: </t>
    </r>
    <r>
      <rPr>
        <sz val="11"/>
        <color rgb="FF000000"/>
        <rFont val="Calibri"/>
      </rPr>
      <t xml:space="preserve">
</t>
    </r>
    <r>
      <rPr>
        <sz val="11"/>
        <color rgb="FF000000"/>
        <rFont val="Calibri"/>
      </rPr>
      <t># yum erase ypserv</t>
    </r>
  </si>
  <si>
    <r>
      <rPr>
        <sz val="11"/>
        <color rgb="FF000000"/>
        <rFont val="Calibri"/>
      </rPr>
      <t>Removing the "ypserv" package decreases the risk of the accidental (or intentional) activation of NIS or NIS+ services.</t>
    </r>
  </si>
  <si>
    <r>
      <rPr>
        <sz val="11"/>
        <color rgb="FF000000"/>
        <rFont val="Calibri"/>
      </rPr>
      <t xml:space="preserve">Run the following command to determine if the "ypserv" package is installed: </t>
    </r>
    <r>
      <rPr>
        <sz val="11"/>
        <color rgb="FF000000"/>
        <rFont val="Calibri"/>
      </rPr>
      <t xml:space="preserve">
</t>
    </r>
    <r>
      <rPr>
        <sz val="11"/>
        <color rgb="FF000000"/>
        <rFont val="Calibri"/>
      </rPr>
      <t># rpm -q ypserv</t>
    </r>
    <r>
      <rPr>
        <sz val="11"/>
        <color rgb="FF000000"/>
        <rFont val="Calibri"/>
      </rPr>
      <t xml:space="preserve">
</t>
    </r>
    <r>
      <rPr>
        <sz val="11"/>
        <color rgb="FF000000"/>
        <rFont val="Calibri"/>
      </rPr>
      <t>If the package is installed, this is a finding.</t>
    </r>
  </si>
  <si>
    <t>V-208918</t>
  </si>
  <si>
    <r>
      <rPr>
        <sz val="11"/>
        <rFont val="Calibri"/>
      </rPr>
      <t>The ypbind service must not be running.</t>
    </r>
  </si>
  <si>
    <r>
      <rPr>
        <sz val="11"/>
        <color rgb="FF000000"/>
        <rFont val="Calibri"/>
      </rPr>
      <t xml:space="preserve">The "ypbind" service, which allows the system to act as a client in a NIS or NIS+ domain, should be disabled. The "ypbind" service can be disabled with the following commands: </t>
    </r>
    <r>
      <rPr>
        <sz val="11"/>
        <color rgb="FF000000"/>
        <rFont val="Calibri"/>
      </rPr>
      <t xml:space="preserve">
</t>
    </r>
    <r>
      <rPr>
        <sz val="11"/>
        <color rgb="FF000000"/>
        <rFont val="Calibri"/>
      </rPr>
      <t># chkconfig ypbind off</t>
    </r>
    <r>
      <rPr>
        <sz val="11"/>
        <color rgb="FF000000"/>
        <rFont val="Calibri"/>
      </rPr>
      <t xml:space="preserve">
</t>
    </r>
    <r>
      <rPr>
        <sz val="11"/>
        <color rgb="FF000000"/>
        <rFont val="Calibri"/>
      </rPr>
      <t># service ypbind stop</t>
    </r>
  </si>
  <si>
    <r>
      <rPr>
        <sz val="11"/>
        <color rgb="FF000000"/>
        <rFont val="Calibri"/>
      </rPr>
      <t>Disabling the "ypbind" service ensures the system is not acting as a client in a NIS or NIS+ domain.</t>
    </r>
  </si>
  <si>
    <r>
      <rPr>
        <sz val="11"/>
        <color rgb="FF000000"/>
        <rFont val="Calibri"/>
      </rPr>
      <t xml:space="preserve">To check that the "ypbind" service is disabled in system boot configuration, run the following command: </t>
    </r>
    <r>
      <rPr>
        <sz val="11"/>
        <color rgb="FF000000"/>
        <rFont val="Calibri"/>
      </rPr>
      <t xml:space="preserve">
</t>
    </r>
    <r>
      <rPr>
        <sz val="11"/>
        <color rgb="FF000000"/>
        <rFont val="Calibri"/>
      </rPr>
      <t># chkconfig "ypbind" --list</t>
    </r>
    <r>
      <rPr>
        <sz val="11"/>
        <color rgb="FF000000"/>
        <rFont val="Calibri"/>
      </rPr>
      <t xml:space="preserve">
</t>
    </r>
    <r>
      <rPr>
        <sz val="11"/>
        <color rgb="FF000000"/>
        <rFont val="Calibri"/>
      </rPr>
      <t xml:space="preserve">Output should indicate the "ypbind" service has either not been installed, or has been disabled at all runlevels, as shown in the example below: </t>
    </r>
    <r>
      <rPr>
        <sz val="11"/>
        <color rgb="FF000000"/>
        <rFont val="Calibri"/>
      </rPr>
      <t xml:space="preserve">
</t>
    </r>
    <r>
      <rPr>
        <sz val="11"/>
        <color rgb="FF000000"/>
        <rFont val="Calibri"/>
      </rPr>
      <t># chkconfig "ypbind" --list</t>
    </r>
    <r>
      <rPr>
        <sz val="11"/>
        <color rgb="FF000000"/>
        <rFont val="Calibri"/>
      </rPr>
      <t xml:space="preserve">
</t>
    </r>
    <r>
      <rPr>
        <sz val="11"/>
        <color rgb="FF000000"/>
        <rFont val="Calibri"/>
      </rPr>
      <t>"ypbind" 0:off 1:off 2:off 3:off 4:off 5:off 6:off</t>
    </r>
    <r>
      <rPr>
        <sz val="11"/>
        <color rgb="FF000000"/>
        <rFont val="Calibri"/>
      </rPr>
      <t xml:space="preserve">
</t>
    </r>
    <r>
      <rPr>
        <sz val="11"/>
        <color rgb="FF000000"/>
        <rFont val="Calibri"/>
      </rPr>
      <t xml:space="preserve">Run the following command to verify "ypbind" is disabled through current runtime configuration: </t>
    </r>
    <r>
      <rPr>
        <sz val="11"/>
        <color rgb="FF000000"/>
        <rFont val="Calibri"/>
      </rPr>
      <t xml:space="preserve">
</t>
    </r>
    <r>
      <rPr>
        <sz val="11"/>
        <color rgb="FF000000"/>
        <rFont val="Calibri"/>
      </rPr>
      <t># service ypbind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ypbind is stopped</t>
    </r>
    <r>
      <rPr>
        <sz val="11"/>
        <color rgb="FF000000"/>
        <rFont val="Calibri"/>
      </rPr>
      <t xml:space="preserve">
</t>
    </r>
    <r>
      <rPr>
        <sz val="11"/>
        <color rgb="FF000000"/>
        <rFont val="Calibri"/>
      </rPr>
      <t>If the service is running, this is a finding.</t>
    </r>
  </si>
  <si>
    <t>V-208919</t>
  </si>
  <si>
    <r>
      <rPr>
        <sz val="11"/>
        <rFont val="Calibri"/>
      </rPr>
      <t>The tftp-server package must not be installed unless required.</t>
    </r>
  </si>
  <si>
    <r>
      <rPr>
        <sz val="11"/>
        <color rgb="FF000000"/>
        <rFont val="Calibri"/>
      </rPr>
      <t xml:space="preserve">The "tftp-server" package can be removed with the following command: </t>
    </r>
    <r>
      <rPr>
        <sz val="11"/>
        <color rgb="FF000000"/>
        <rFont val="Calibri"/>
      </rPr>
      <t xml:space="preserve">
</t>
    </r>
    <r>
      <rPr>
        <sz val="11"/>
        <color rgb="FF000000"/>
        <rFont val="Calibri"/>
      </rPr>
      <t># yum erase tftp-server</t>
    </r>
  </si>
  <si>
    <r>
      <rPr>
        <sz val="11"/>
        <color rgb="FF000000"/>
        <rFont val="Calibri"/>
      </rPr>
      <t>Removing the "tftp-server" package decreases the risk of the accidental (or intentional) activation of tftp services.</t>
    </r>
  </si>
  <si>
    <r>
      <rPr>
        <sz val="11"/>
        <color rgb="FF000000"/>
        <rFont val="Calibri"/>
      </rPr>
      <t xml:space="preserve">Run the following command to determine if the "tftp-server" package is installed: </t>
    </r>
    <r>
      <rPr>
        <sz val="11"/>
        <color rgb="FF000000"/>
        <rFont val="Calibri"/>
      </rPr>
      <t xml:space="preserve">
</t>
    </r>
    <r>
      <rPr>
        <sz val="11"/>
        <color rgb="FF000000"/>
        <rFont val="Calibri"/>
      </rPr>
      <t># rpm -q tftp-server</t>
    </r>
    <r>
      <rPr>
        <sz val="11"/>
        <color rgb="FF000000"/>
        <rFont val="Calibri"/>
      </rPr>
      <t xml:space="preserve">
</t>
    </r>
    <r>
      <rPr>
        <sz val="11"/>
        <color rgb="FF000000"/>
        <rFont val="Calibri"/>
      </rPr>
      <t>If the package is installed and not documented and approved by the ISSO, this is a finding.</t>
    </r>
  </si>
  <si>
    <t>V-208920</t>
  </si>
  <si>
    <r>
      <rPr>
        <sz val="11"/>
        <rFont val="Calibri"/>
      </rPr>
      <t>The cron service must be running.</t>
    </r>
  </si>
  <si>
    <r>
      <rPr>
        <sz val="11"/>
        <color rgb="FF000000"/>
        <rFont val="Calibri"/>
      </rPr>
      <t xml:space="preserve">The "crond" service is used to execute commands at preconfigured times. It is required by almost all systems to perform necessary maintenance tasks, such as notifying root of system activity. The "crond" service can be enabled with the following commands: </t>
    </r>
    <r>
      <rPr>
        <sz val="11"/>
        <color rgb="FF000000"/>
        <rFont val="Calibri"/>
      </rPr>
      <t xml:space="preserve">
</t>
    </r>
    <r>
      <rPr>
        <sz val="11"/>
        <color rgb="FF000000"/>
        <rFont val="Calibri"/>
      </rPr>
      <t># chkconfig crond on</t>
    </r>
    <r>
      <rPr>
        <sz val="11"/>
        <color rgb="FF000000"/>
        <rFont val="Calibri"/>
      </rPr>
      <t xml:space="preserve">
</t>
    </r>
    <r>
      <rPr>
        <sz val="11"/>
        <color rgb="FF000000"/>
        <rFont val="Calibri"/>
      </rPr>
      <t># service crond start</t>
    </r>
  </si>
  <si>
    <r>
      <rPr>
        <sz val="11"/>
        <color rgb="FF000000"/>
        <rFont val="Calibri"/>
      </rPr>
      <t>Due to its usage for maintenance and security-supporting tasks, enabling the cron daemon is essential.</t>
    </r>
  </si>
  <si>
    <r>
      <rPr>
        <sz val="11"/>
        <color rgb="FF000000"/>
        <rFont val="Calibri"/>
      </rPr>
      <t xml:space="preserve">Run the following command to determine the current status of the "crond" service: </t>
    </r>
    <r>
      <rPr>
        <sz val="11"/>
        <color rgb="FF000000"/>
        <rFont val="Calibri"/>
      </rPr>
      <t xml:space="preserve">
</t>
    </r>
    <r>
      <rPr>
        <sz val="11"/>
        <color rgb="FF000000"/>
        <rFont val="Calibri"/>
      </rPr>
      <t># service crond status</t>
    </r>
    <r>
      <rPr>
        <sz val="11"/>
        <color rgb="FF000000"/>
        <rFont val="Calibri"/>
      </rPr>
      <t xml:space="preserve">
</t>
    </r>
    <r>
      <rPr>
        <sz val="11"/>
        <color rgb="FF000000"/>
        <rFont val="Calibri"/>
      </rPr>
      <t xml:space="preserve">If the service is enabled, it should return the following: </t>
    </r>
    <r>
      <rPr>
        <sz val="11"/>
        <color rgb="FF000000"/>
        <rFont val="Calibri"/>
      </rPr>
      <t xml:space="preserve">
</t>
    </r>
    <r>
      <rPr>
        <sz val="11"/>
        <color rgb="FF000000"/>
        <rFont val="Calibri"/>
      </rPr>
      <t>crond is running...</t>
    </r>
    <r>
      <rPr>
        <sz val="11"/>
        <color rgb="FF000000"/>
        <rFont val="Calibri"/>
      </rPr>
      <t xml:space="preserve">
</t>
    </r>
    <r>
      <rPr>
        <sz val="11"/>
        <color rgb="FF000000"/>
        <rFont val="Calibri"/>
      </rPr>
      <t>If the service is not running, this is a finding.</t>
    </r>
  </si>
  <si>
    <t>V-208921</t>
  </si>
  <si>
    <r>
      <rPr>
        <sz val="11"/>
        <rFont val="Calibri"/>
      </rPr>
      <t>The SSH daemon must set a timeout interval on idle sessions.</t>
    </r>
  </si>
  <si>
    <r>
      <rPr>
        <sz val="11"/>
        <color rgb="FF000000"/>
        <rFont val="Calibri"/>
      </rPr>
      <t xml:space="preserve">SSH allows administrators to set an idle timeout interval. After this interval has passed, the idle user will be automatically logged out. </t>
    </r>
    <r>
      <rPr>
        <sz val="11"/>
        <color rgb="FF000000"/>
        <rFont val="Calibri"/>
      </rPr>
      <t xml:space="preserve">
</t>
    </r>
    <r>
      <rPr>
        <sz val="11"/>
        <color rgb="FF000000"/>
        <rFont val="Calibri"/>
      </rPr>
      <t xml:space="preserve">To set an idle timeout interval, edit the following line in "/etc/ssh/sshd_config" as follows: </t>
    </r>
    <r>
      <rPr>
        <sz val="11"/>
        <color rgb="FF000000"/>
        <rFont val="Calibri"/>
      </rPr>
      <t xml:space="preserve">
</t>
    </r>
    <r>
      <rPr>
        <sz val="11"/>
        <color rgb="FF000000"/>
        <rFont val="Calibri"/>
      </rPr>
      <t>ClientAliveInterval [interval]</t>
    </r>
    <r>
      <rPr>
        <sz val="11"/>
        <color rgb="FF000000"/>
        <rFont val="Calibri"/>
      </rPr>
      <t xml:space="preserve">
</t>
    </r>
    <r>
      <rPr>
        <sz val="11"/>
        <color rgb="FF000000"/>
        <rFont val="Calibri"/>
      </rPr>
      <t xml:space="preserve">The timeout [interval] is given in seconds. To have a timeout of ten minutes, set [interval] to 600. </t>
    </r>
    <r>
      <rPr>
        <sz val="11"/>
        <color rgb="FF000000"/>
        <rFont val="Calibri"/>
      </rPr>
      <t xml:space="preserve">
</t>
    </r>
    <r>
      <rPr>
        <sz val="11"/>
        <color rgb="FF000000"/>
        <rFont val="Calibri"/>
      </rPr>
      <t>If a shorter timeout has already been set for the login shell, that value will preempt any SSH setting made here. Keep in mind that some processes may stop SSH from correctly detecting that the user is idle.</t>
    </r>
  </si>
  <si>
    <r>
      <rPr>
        <sz val="11"/>
        <color rgb="FF000000"/>
        <rFont val="Calibri"/>
      </rPr>
      <t>Causing idle users to be automatically logged out guards against compromises one system leading trivially to compromises on another.</t>
    </r>
  </si>
  <si>
    <r>
      <rPr>
        <sz val="11"/>
        <color rgb="FF000000"/>
        <rFont val="Calibri"/>
      </rPr>
      <t xml:space="preserve">Run the following command to see what the timeout interval is: </t>
    </r>
    <r>
      <rPr>
        <sz val="11"/>
        <color rgb="FF000000"/>
        <rFont val="Calibri"/>
      </rPr>
      <t xml:space="preserve">
</t>
    </r>
    <r>
      <rPr>
        <sz val="11"/>
        <color rgb="FF000000"/>
        <rFont val="Calibri"/>
      </rPr>
      <t># grep ClientAliveInterval /etc/ssh/sshd_config</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"ClientAliveInterval" has a value greater than "600", this is a finding.</t>
    </r>
  </si>
  <si>
    <t>V-208922</t>
  </si>
  <si>
    <r>
      <rPr>
        <sz val="11"/>
        <rFont val="Calibri"/>
      </rPr>
      <t>The SSH daemon must set a timeout count on idle sessions.</t>
    </r>
  </si>
  <si>
    <r>
      <rPr>
        <sz val="11"/>
        <color rgb="FF000000"/>
        <rFont val="Calibri"/>
      </rPr>
      <t xml:space="preserve">To ensure the SSH idle timeout occurs precisely when the "ClientAliveCountMax" is set, edit "/etc/ssh/sshd_config" as follows: </t>
    </r>
    <r>
      <rPr>
        <sz val="11"/>
        <color rgb="FF000000"/>
        <rFont val="Calibri"/>
      </rPr>
      <t xml:space="preserve">
</t>
    </r>
    <r>
      <rPr>
        <sz val="11"/>
        <color rgb="FF000000"/>
        <rFont val="Calibri"/>
      </rPr>
      <t>ClientAliveCountMax 0</t>
    </r>
  </si>
  <si>
    <r>
      <rPr>
        <sz val="11"/>
        <color rgb="FF000000"/>
        <rFont val="Calibri"/>
      </rPr>
      <t>This ensures a user login will be terminated as soon as the "ClientAliveCountMax" is reached.</t>
    </r>
  </si>
  <si>
    <r>
      <rPr>
        <sz val="11"/>
        <color rgb="FF000000"/>
        <rFont val="Calibri"/>
      </rPr>
      <t xml:space="preserve">To ensure the SSH idle timeout will occur when the "ClientAliveCountMax" is set, run the following command: </t>
    </r>
    <r>
      <rPr>
        <sz val="11"/>
        <color rgb="FF000000"/>
        <rFont val="Calibri"/>
      </rPr>
      <t xml:space="preserve">
</t>
    </r>
    <r>
      <rPr>
        <sz val="11"/>
        <color rgb="FF000000"/>
        <rFont val="Calibri"/>
      </rPr>
      <t># grep ClientAliveCountMax /etc/ssh/sshd_config</t>
    </r>
    <r>
      <rPr>
        <sz val="11"/>
        <color rgb="FF000000"/>
        <rFont val="Calibri"/>
      </rPr>
      <t xml:space="preserve">
</t>
    </r>
    <r>
      <rPr>
        <sz val="11"/>
        <color rgb="FF000000"/>
        <rFont val="Calibri"/>
      </rPr>
      <t xml:space="preserve">If properly configured, output should be: </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If it is not, this is a finding.</t>
    </r>
  </si>
  <si>
    <t>V-208923</t>
  </si>
  <si>
    <r>
      <rPr>
        <sz val="11"/>
        <rFont val="Calibri"/>
      </rPr>
      <t>The SSH daemon must ignore .rhosts files.</t>
    </r>
  </si>
  <si>
    <r>
      <rPr>
        <sz val="11"/>
        <color rgb="FF000000"/>
        <rFont val="Calibri"/>
      </rPr>
      <t xml:space="preserve">SSH can emulate the behavior of the obsolete rsh command in allowing users to enable insecure access to their accounts via ".rhosts" files. </t>
    </r>
    <r>
      <rPr>
        <sz val="11"/>
        <color rgb="FF000000"/>
        <rFont val="Calibri"/>
      </rPr>
      <t xml:space="preserve">
</t>
    </r>
    <r>
      <rPr>
        <sz val="11"/>
        <color rgb="FF000000"/>
        <rFont val="Calibri"/>
      </rPr>
      <t xml:space="preserve">To ensure this behavior is disabled, add or correct the following line in "/etc/ssh/sshd_config": </t>
    </r>
    <r>
      <rPr>
        <sz val="11"/>
        <color rgb="FF000000"/>
        <rFont val="Calibri"/>
      </rPr>
      <t xml:space="preserve">
</t>
    </r>
    <r>
      <rPr>
        <sz val="11"/>
        <color rgb="FF000000"/>
        <rFont val="Calibri"/>
      </rPr>
      <t>IgnoreRhosts yes</t>
    </r>
  </si>
  <si>
    <r>
      <rPr>
        <sz val="11"/>
        <color rgb="FF000000"/>
        <rFont val="Calibri"/>
      </rPr>
      <t>SSH trust relationships mean a compromise on one host can allow an attacker to move trivially to other hosts.</t>
    </r>
  </si>
  <si>
    <r>
      <rPr>
        <sz val="11"/>
        <color rgb="FF000000"/>
        <rFont val="Calibri"/>
      </rPr>
      <t xml:space="preserve">To determine how the SSH daemon's "IgnoreRhosts" option is set, run the following command: </t>
    </r>
    <r>
      <rPr>
        <sz val="11"/>
        <color rgb="FF000000"/>
        <rFont val="Calibri"/>
      </rPr>
      <t xml:space="preserve">
</t>
    </r>
    <r>
      <rPr>
        <sz val="11"/>
        <color rgb="FF000000"/>
        <rFont val="Calibri"/>
      </rPr>
      <t># grep -i IgnoreRhosts /etc/ssh/sshd_config</t>
    </r>
    <r>
      <rPr>
        <sz val="11"/>
        <color rgb="FF000000"/>
        <rFont val="Calibri"/>
      </rPr>
      <t xml:space="preserve">
</t>
    </r>
    <r>
      <rPr>
        <sz val="11"/>
        <color rgb="FF000000"/>
        <rFont val="Calibri"/>
      </rPr>
      <t xml:space="preserve">If no line, a commented line, or a line indicating the value "yes" is returned, then the required value is set. </t>
    </r>
    <r>
      <rPr>
        <sz val="11"/>
        <color rgb="FF000000"/>
        <rFont val="Calibri"/>
      </rPr>
      <t xml:space="preserve">
</t>
    </r>
    <r>
      <rPr>
        <sz val="11"/>
        <color rgb="FF000000"/>
        <rFont val="Calibri"/>
      </rPr>
      <t>If the required value is not set, this is a finding.</t>
    </r>
  </si>
  <si>
    <t>V-208924</t>
  </si>
  <si>
    <r>
      <rPr>
        <sz val="11"/>
        <rFont val="Calibri"/>
      </rPr>
      <t>The SSH daemon must not allow host-based authentication.</t>
    </r>
  </si>
  <si>
    <r>
      <rPr>
        <sz val="11"/>
        <color rgb="FF000000"/>
        <rFont val="Calibri"/>
      </rPr>
      <t xml:space="preserve">SSH's cryptographic host-based authentication is more secure than ".rhosts" authentication, since hosts are cryptographically authenticated. However, it is not recommended that hosts unilaterally trust one another, even within an organization. </t>
    </r>
    <r>
      <rPr>
        <sz val="11"/>
        <color rgb="FF000000"/>
        <rFont val="Calibri"/>
      </rPr>
      <t xml:space="preserve">
</t>
    </r>
    <r>
      <rPr>
        <sz val="11"/>
        <color rgb="FF000000"/>
        <rFont val="Calibri"/>
      </rPr>
      <t xml:space="preserve">To disable host-based authentication, add or correct the following line in "/etc/ssh/sshd_config": </t>
    </r>
    <r>
      <rPr>
        <sz val="11"/>
        <color rgb="FF000000"/>
        <rFont val="Calibri"/>
      </rPr>
      <t xml:space="preserve">
</t>
    </r>
    <r>
      <rPr>
        <sz val="11"/>
        <color rgb="FF000000"/>
        <rFont val="Calibri"/>
      </rPr>
      <t>HostbasedAuthentication no</t>
    </r>
  </si>
  <si>
    <r>
      <rPr>
        <sz val="11"/>
        <color rgb="FF000000"/>
        <rFont val="Calibri"/>
      </rPr>
      <t xml:space="preserve">To determine how the SSH daemon's "HostbasedAuthentication" option is set, run the following command: </t>
    </r>
    <r>
      <rPr>
        <sz val="11"/>
        <color rgb="FF000000"/>
        <rFont val="Calibri"/>
      </rPr>
      <t xml:space="preserve">
</t>
    </r>
    <r>
      <rPr>
        <sz val="11"/>
        <color rgb="FF000000"/>
        <rFont val="Calibri"/>
      </rPr>
      <t># grep -i HostbasedAuthentication /etc/ssh/sshd_config</t>
    </r>
    <r>
      <rPr>
        <sz val="11"/>
        <color rgb="FF000000"/>
        <rFont val="Calibri"/>
      </rPr>
      <t xml:space="preserve">
</t>
    </r>
    <r>
      <rPr>
        <sz val="11"/>
        <color rgb="FF000000"/>
        <rFont val="Calibri"/>
      </rPr>
      <t xml:space="preserve">If no line, a commented line, or a line indicating the value "no" is returned, then the required value is set. </t>
    </r>
    <r>
      <rPr>
        <sz val="11"/>
        <color rgb="FF000000"/>
        <rFont val="Calibri"/>
      </rPr>
      <t xml:space="preserve">
</t>
    </r>
    <r>
      <rPr>
        <sz val="11"/>
        <color rgb="FF000000"/>
        <rFont val="Calibri"/>
      </rPr>
      <t>If the required value is not set, this is a finding.</t>
    </r>
  </si>
  <si>
    <t>V-208925</t>
  </si>
  <si>
    <r>
      <rPr>
        <sz val="11"/>
        <rFont val="Calibri"/>
      </rPr>
      <t>The system must not permit root logins using remote access programs such as ssh.</t>
    </r>
  </si>
  <si>
    <r>
      <rPr>
        <sz val="11"/>
        <color rgb="FF000000"/>
        <rFont val="Calibri"/>
      </rPr>
      <t xml:space="preserve">The root user should never be allowed to log in to a system directly over a network. To disable root login via SSH, add or correct the following line in "/etc/ssh/sshd_config": </t>
    </r>
    <r>
      <rPr>
        <sz val="11"/>
        <color rgb="FF000000"/>
        <rFont val="Calibri"/>
      </rPr>
      <t xml:space="preserve">
</t>
    </r>
    <r>
      <rPr>
        <sz val="11"/>
        <color rgb="FF000000"/>
        <rFont val="Calibri"/>
      </rPr>
      <t>PermitRootLogin no</t>
    </r>
  </si>
  <si>
    <r>
      <rPr>
        <sz val="11"/>
        <color rgb="FF000000"/>
        <rFont val="Calibri"/>
      </rPr>
      <t>Permitting direct root login reduces auditable information about who ran privileged commands on the system and also allows direct attack attempts on root's password.</t>
    </r>
  </si>
  <si>
    <r>
      <rPr>
        <sz val="11"/>
        <color rgb="FF000000"/>
        <rFont val="Calibri"/>
      </rPr>
      <t xml:space="preserve">To determine how the SSH daemon's "PermitRootLogin" option is set, run the following command: </t>
    </r>
    <r>
      <rPr>
        <sz val="11"/>
        <color rgb="FF000000"/>
        <rFont val="Calibri"/>
      </rPr>
      <t xml:space="preserve">
</t>
    </r>
    <r>
      <rPr>
        <sz val="11"/>
        <color rgb="FF000000"/>
        <rFont val="Calibri"/>
      </rPr>
      <t># grep -i PermitRootLogin /etc/ssh/sshd_config</t>
    </r>
    <r>
      <rPr>
        <sz val="11"/>
        <color rgb="FF000000"/>
        <rFont val="Calibri"/>
      </rPr>
      <t xml:space="preserve">
</t>
    </r>
    <r>
      <rPr>
        <sz val="11"/>
        <color rgb="FF000000"/>
        <rFont val="Calibri"/>
      </rPr>
      <t xml:space="preserve">If a line indicating "no" is returned, then the required value is set. </t>
    </r>
    <r>
      <rPr>
        <sz val="11"/>
        <color rgb="FF000000"/>
        <rFont val="Calibri"/>
      </rPr>
      <t xml:space="preserve">
</t>
    </r>
    <r>
      <rPr>
        <sz val="11"/>
        <color rgb="FF000000"/>
        <rFont val="Calibri"/>
      </rPr>
      <t>If the required value is not set, this is a finding.</t>
    </r>
  </si>
  <si>
    <t>V-208926</t>
  </si>
  <si>
    <r>
      <rPr>
        <sz val="11"/>
        <rFont val="Calibri"/>
      </rPr>
      <t>The SSH daemon must not allow authentication using an empty password.</t>
    </r>
  </si>
  <si>
    <r>
      <rPr>
        <sz val="11"/>
        <color rgb="FF000000"/>
        <rFont val="Calibri"/>
      </rPr>
      <t xml:space="preserve">To explicitly disallow remote login from accounts with empty passwords, add or correct the following line in "/etc/ssh/sshd_config": </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Any accounts with empty passwords should be disabled immediately, and PAM configuration should prevent users from being able to assign themselves empty passwords.</t>
    </r>
  </si>
  <si>
    <r>
      <rPr>
        <sz val="11"/>
        <color rgb="FF000000"/>
        <rFont val="Calibri"/>
      </rPr>
      <t>Configuring this setting for the SSH daemon provides additional assurance that remote login via SSH will require a password, even in the event of misconfiguration elsewhere.</t>
    </r>
  </si>
  <si>
    <r>
      <rPr>
        <sz val="11"/>
        <color rgb="FF000000"/>
        <rFont val="Calibri"/>
      </rPr>
      <t xml:space="preserve">To determine how the SSH daemon's "PermitEmptyPasswords" option is set, run the following command: </t>
    </r>
    <r>
      <rPr>
        <sz val="11"/>
        <color rgb="FF000000"/>
        <rFont val="Calibri"/>
      </rPr>
      <t xml:space="preserve">
</t>
    </r>
    <r>
      <rPr>
        <sz val="11"/>
        <color rgb="FF000000"/>
        <rFont val="Calibri"/>
      </rPr>
      <t># grep -i PermitEmptyPasswords /etc/ssh/sshd_config</t>
    </r>
    <r>
      <rPr>
        <sz val="11"/>
        <color rgb="FF000000"/>
        <rFont val="Calibri"/>
      </rPr>
      <t xml:space="preserve">
</t>
    </r>
    <r>
      <rPr>
        <sz val="11"/>
        <color rgb="FF000000"/>
        <rFont val="Calibri"/>
      </rPr>
      <t xml:space="preserve">If no line, a commented line, or a line indicating the value "no" is returned, then the required value is set. </t>
    </r>
    <r>
      <rPr>
        <sz val="11"/>
        <color rgb="FF000000"/>
        <rFont val="Calibri"/>
      </rPr>
      <t xml:space="preserve">
</t>
    </r>
    <r>
      <rPr>
        <sz val="11"/>
        <color rgb="FF000000"/>
        <rFont val="Calibri"/>
      </rPr>
      <t>If the required value is not set, this is a finding.</t>
    </r>
  </si>
  <si>
    <t>V-208927</t>
  </si>
  <si>
    <r>
      <rPr>
        <sz val="11"/>
        <rFont val="Calibri"/>
      </rPr>
      <t>The SSH daemon must be configured with the Department of Defense (DoD) login banner.</t>
    </r>
  </si>
  <si>
    <r>
      <rPr>
        <sz val="11"/>
        <color rgb="FF000000"/>
        <rFont val="Calibri"/>
      </rPr>
      <t xml:space="preserve">To enable the warning banner and ensure it is consistent across the system, add or correct the following line in "/etc/ssh/sshd_config": </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Another section contains information on how to create an appropriate system-wide warning banner.</t>
    </r>
  </si>
  <si>
    <r>
      <rPr>
        <sz val="11"/>
        <color rgb="FF000000"/>
        <rFont val="Calibri"/>
      </rPr>
      <t>The warning message reinforces policy awareness during the logon process and facilitates possible legal action against attackers. Alternatively, systems whose ownership should not be obvious should ensure usage of a banner that does not provide easy attribution.</t>
    </r>
  </si>
  <si>
    <r>
      <rPr>
        <sz val="11"/>
        <color rgb="FF000000"/>
        <rFont val="Calibri"/>
      </rPr>
      <t xml:space="preserve">To determine how the SSH daemon's "Banner" option is set, run the following command: </t>
    </r>
    <r>
      <rPr>
        <sz val="11"/>
        <color rgb="FF000000"/>
        <rFont val="Calibri"/>
      </rPr>
      <t xml:space="preserve">
</t>
    </r>
    <r>
      <rPr>
        <sz val="11"/>
        <color rgb="FF000000"/>
        <rFont val="Calibri"/>
      </rPr>
      <t># grep -i Banner /etc/ssh/sshd_config</t>
    </r>
    <r>
      <rPr>
        <sz val="11"/>
        <color rgb="FF000000"/>
        <rFont val="Calibri"/>
      </rPr>
      <t xml:space="preserve">
</t>
    </r>
    <r>
      <rPr>
        <sz val="11"/>
        <color rgb="FF000000"/>
        <rFont val="Calibri"/>
      </rPr>
      <t xml:space="preserve">If a line indicating /etc/issue is returned, then the required value is set. </t>
    </r>
    <r>
      <rPr>
        <sz val="11"/>
        <color rgb="FF000000"/>
        <rFont val="Calibri"/>
      </rPr>
      <t xml:space="preserve">
</t>
    </r>
    <r>
      <rPr>
        <sz val="11"/>
        <color rgb="FF000000"/>
        <rFont val="Calibri"/>
      </rPr>
      <t>If the required value is not set, this is a finding.</t>
    </r>
  </si>
  <si>
    <t>V-208928</t>
  </si>
  <si>
    <r>
      <rPr>
        <sz val="11"/>
        <rFont val="Calibri"/>
      </rPr>
      <t>The SSH daemon must not permit user environment settings.</t>
    </r>
  </si>
  <si>
    <r>
      <rPr>
        <sz val="11"/>
        <color rgb="FF000000"/>
        <rFont val="Calibri"/>
      </rPr>
      <t xml:space="preserve">To ensure users are not able to present environment options to the SSH daemon, add or correct the following line in "/etc/ssh/sshd_config": </t>
    </r>
    <r>
      <rPr>
        <sz val="11"/>
        <color rgb="FF000000"/>
        <rFont val="Calibri"/>
      </rPr>
      <t xml:space="preserve">
</t>
    </r>
    <r>
      <rPr>
        <sz val="11"/>
        <color rgb="FF000000"/>
        <rFont val="Calibri"/>
      </rPr>
      <t>PermitUserEnvironment no</t>
    </r>
  </si>
  <si>
    <r>
      <rPr>
        <sz val="11"/>
        <color rgb="FF000000"/>
        <rFont val="Calibri"/>
      </rPr>
      <t>SSH environment options potentially allow users to bypass access restriction in some configurations.</t>
    </r>
  </si>
  <si>
    <r>
      <rPr>
        <sz val="11"/>
        <color rgb="FF000000"/>
        <rFont val="Calibri"/>
      </rPr>
      <t xml:space="preserve">To ensure users are not able to present environment daemons, run the following command: </t>
    </r>
    <r>
      <rPr>
        <sz val="11"/>
        <color rgb="FF000000"/>
        <rFont val="Calibri"/>
      </rPr>
      <t xml:space="preserve">
</t>
    </r>
    <r>
      <rPr>
        <sz val="11"/>
        <color rgb="FF000000"/>
        <rFont val="Calibri"/>
      </rPr>
      <t># grep PermitUserEnvironment /etc/ssh/sshd_config</t>
    </r>
    <r>
      <rPr>
        <sz val="11"/>
        <color rgb="FF000000"/>
        <rFont val="Calibri"/>
      </rPr>
      <t xml:space="preserve">
</t>
    </r>
    <r>
      <rPr>
        <sz val="11"/>
        <color rgb="FF000000"/>
        <rFont val="Calibri"/>
      </rPr>
      <t xml:space="preserve">If properly configured, output should be: </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it is not, this is a finding.</t>
    </r>
  </si>
  <si>
    <t>V-208929</t>
  </si>
  <si>
    <r>
      <rPr>
        <sz val="11"/>
        <rFont val="Calibri"/>
      </rPr>
      <t>The avahi service must be disabled.</t>
    </r>
  </si>
  <si>
    <r>
      <rPr>
        <sz val="11"/>
        <color rgb="FF000000"/>
        <rFont val="Calibri"/>
      </rPr>
      <t xml:space="preserve">The "avahi-daemon" service can be disabled with the following commands: </t>
    </r>
    <r>
      <rPr>
        <sz val="11"/>
        <color rgb="FF000000"/>
        <rFont val="Calibri"/>
      </rPr>
      <t xml:space="preserve">
</t>
    </r>
    <r>
      <rPr>
        <sz val="11"/>
        <color rgb="FF000000"/>
        <rFont val="Calibri"/>
      </rPr>
      <t># chkconfig avahi-daemon off</t>
    </r>
    <r>
      <rPr>
        <sz val="11"/>
        <color rgb="FF000000"/>
        <rFont val="Calibri"/>
      </rPr>
      <t xml:space="preserve">
</t>
    </r>
    <r>
      <rPr>
        <sz val="11"/>
        <color rgb="FF000000"/>
        <rFont val="Calibri"/>
      </rPr>
      <t># service avahi-daemon stop</t>
    </r>
  </si>
  <si>
    <r>
      <rPr>
        <sz val="11"/>
        <color rgb="FF000000"/>
        <rFont val="Calibri"/>
      </rPr>
      <t>Because the Avahi daemon service keeps an open network port, it is subject to network attacks. Its functionality is convenient but is only appropriate if the local network can be trusted.</t>
    </r>
  </si>
  <si>
    <r>
      <rPr>
        <sz val="11"/>
        <color rgb="FF000000"/>
        <rFont val="Calibri"/>
      </rPr>
      <t xml:space="preserve">To check that the "avahi-daemon" service is disabled in system boot configuration, run the following command: </t>
    </r>
    <r>
      <rPr>
        <sz val="11"/>
        <color rgb="FF000000"/>
        <rFont val="Calibri"/>
      </rPr>
      <t xml:space="preserve">
</t>
    </r>
    <r>
      <rPr>
        <sz val="11"/>
        <color rgb="FF000000"/>
        <rFont val="Calibri"/>
      </rPr>
      <t># chkconfig "avahi-daemon" --list</t>
    </r>
    <r>
      <rPr>
        <sz val="11"/>
        <color rgb="FF000000"/>
        <rFont val="Calibri"/>
      </rPr>
      <t xml:space="preserve">
</t>
    </r>
    <r>
      <rPr>
        <sz val="11"/>
        <color rgb="FF000000"/>
        <rFont val="Calibri"/>
      </rPr>
      <t xml:space="preserve">Output should indicate the "avahi-daemon" service has either not been installed, or has been disabled at all runlevels, as shown in the example below: </t>
    </r>
    <r>
      <rPr>
        <sz val="11"/>
        <color rgb="FF000000"/>
        <rFont val="Calibri"/>
      </rPr>
      <t xml:space="preserve">
</t>
    </r>
    <r>
      <rPr>
        <sz val="11"/>
        <color rgb="FF000000"/>
        <rFont val="Calibri"/>
      </rPr>
      <t># chkconfig "avahi-daemon" --list</t>
    </r>
    <r>
      <rPr>
        <sz val="11"/>
        <color rgb="FF000000"/>
        <rFont val="Calibri"/>
      </rPr>
      <t xml:space="preserve">
</t>
    </r>
    <r>
      <rPr>
        <sz val="11"/>
        <color rgb="FF000000"/>
        <rFont val="Calibri"/>
      </rPr>
      <t>"avahi-daemon" 0:off 1:off 2:off 3:off 4:off 5:off 6:off</t>
    </r>
    <r>
      <rPr>
        <sz val="11"/>
        <color rgb="FF000000"/>
        <rFont val="Calibri"/>
      </rPr>
      <t xml:space="preserve">
</t>
    </r>
    <r>
      <rPr>
        <sz val="11"/>
        <color rgb="FF000000"/>
        <rFont val="Calibri"/>
      </rPr>
      <t xml:space="preserve">Run the following command to verify "avahi-daemon" is disabled through current runtime configuration: </t>
    </r>
    <r>
      <rPr>
        <sz val="11"/>
        <color rgb="FF000000"/>
        <rFont val="Calibri"/>
      </rPr>
      <t xml:space="preserve">
</t>
    </r>
    <r>
      <rPr>
        <sz val="11"/>
        <color rgb="FF000000"/>
        <rFont val="Calibri"/>
      </rPr>
      <t># service avahi-daemon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avahi-daemon is stopped</t>
    </r>
    <r>
      <rPr>
        <sz val="11"/>
        <color rgb="FF000000"/>
        <rFont val="Calibri"/>
      </rPr>
      <t xml:space="preserve">
</t>
    </r>
    <r>
      <rPr>
        <sz val="11"/>
        <color rgb="FF000000"/>
        <rFont val="Calibri"/>
      </rPr>
      <t>If the service is running, this is a finding.</t>
    </r>
  </si>
  <si>
    <t>V-208930</t>
  </si>
  <si>
    <r>
      <rPr>
        <sz val="11"/>
        <rFont val="Calibri"/>
      </rPr>
      <t>Mail relaying must be restricted.</t>
    </r>
  </si>
  <si>
    <r>
      <rPr>
        <sz val="11"/>
        <color rgb="FF000000"/>
        <rFont val="Calibri"/>
      </rPr>
      <t xml:space="preserve">Edit the file "/etc/postfix/main.cf" to ensure that only the following "inet_interfaces" line appears: </t>
    </r>
    <r>
      <rPr>
        <sz val="11"/>
        <color rgb="FF000000"/>
        <rFont val="Calibri"/>
      </rPr>
      <t xml:space="preserve">
</t>
    </r>
    <r>
      <rPr>
        <sz val="11"/>
        <color rgb="FF000000"/>
        <rFont val="Calibri"/>
      </rPr>
      <t>inet_interfaces = localhost</t>
    </r>
  </si>
  <si>
    <r>
      <rPr>
        <sz val="11"/>
        <color rgb="FF000000"/>
        <rFont val="Calibri"/>
      </rPr>
      <t>This ensures "postfix" accepts mail messages (such as cron job reports) from the local system only, and not from the network, which protects it from network attack.</t>
    </r>
  </si>
  <si>
    <r>
      <rPr>
        <sz val="11"/>
        <color rgb="FF000000"/>
        <rFont val="Calibri"/>
      </rPr>
      <t>If the system is an authorized mail relay host, this is not applicable.</t>
    </r>
    <r>
      <rPr>
        <sz val="11"/>
        <color rgb="FF000000"/>
        <rFont val="Calibri"/>
      </rPr>
      <t xml:space="preserve">
</t>
    </r>
    <r>
      <rPr>
        <sz val="11"/>
        <color rgb="FF000000"/>
        <rFont val="Calibri"/>
      </rPr>
      <t>Run the following command to ensure postfix accepts mail messages from only the local system:</t>
    </r>
    <r>
      <rPr>
        <sz val="11"/>
        <color rgb="FF000000"/>
        <rFont val="Calibri"/>
      </rPr>
      <t xml:space="preserve">
</t>
    </r>
    <r>
      <rPr>
        <sz val="11"/>
        <color rgb="FF000000"/>
        <rFont val="Calibri"/>
      </rPr>
      <t>$ grep inet_interfaces /etc/postfix/main.cf</t>
    </r>
    <r>
      <rPr>
        <sz val="11"/>
        <color rgb="FF000000"/>
        <rFont val="Calibri"/>
      </rPr>
      <t xml:space="preserve">
</t>
    </r>
    <r>
      <rPr>
        <sz val="11"/>
        <color rgb="FF000000"/>
        <rFont val="Calibri"/>
      </rPr>
      <t>If properly configured, the output should show only "localhost".</t>
    </r>
    <r>
      <rPr>
        <sz val="11"/>
        <color rgb="FF000000"/>
        <rFont val="Calibri"/>
      </rPr>
      <t xml:space="preserve">
</t>
    </r>
    <r>
      <rPr>
        <sz val="11"/>
        <color rgb="FF000000"/>
        <rFont val="Calibri"/>
      </rPr>
      <t>If it does not, this is a finding.</t>
    </r>
  </si>
  <si>
    <t>V-208931</t>
  </si>
  <si>
    <r>
      <rPr>
        <sz val="11"/>
        <rFont val="Calibri"/>
      </rPr>
      <t>If the system is using LDAP for authentication or account information, the system must use a TLS connection using FIPS 140-2 approved cryptographic algorithms.</t>
    </r>
  </si>
  <si>
    <r>
      <rPr>
        <sz val="11"/>
        <color rgb="FF000000"/>
        <rFont val="Calibri"/>
      </rPr>
      <t xml:space="preserve">Configure LDAP to enforce TLS use. First, edit the file "/etc/pam_ldap.conf", and add or correct the following lines: </t>
    </r>
    <r>
      <rPr>
        <sz val="11"/>
        <color rgb="FF000000"/>
        <rFont val="Calibri"/>
      </rPr>
      <t xml:space="preserve">
</t>
    </r>
    <r>
      <rPr>
        <sz val="11"/>
        <color rgb="FF000000"/>
        <rFont val="Calibri"/>
      </rPr>
      <t>ssl start_tls</t>
    </r>
    <r>
      <rPr>
        <sz val="11"/>
        <color rgb="FF000000"/>
        <rFont val="Calibri"/>
      </rPr>
      <t xml:space="preserve">
</t>
    </r>
    <r>
      <rPr>
        <sz val="11"/>
        <color rgb="FF000000"/>
        <rFont val="Calibri"/>
      </rPr>
      <t>Then review the LDAP server and ensure TLS has been configured.</t>
    </r>
  </si>
  <si>
    <r>
      <rPr>
        <sz val="11"/>
        <color rgb="FF000000"/>
        <rFont val="Calibri"/>
      </rPr>
      <t>The ssl directive specifies whether to use ssl or not. If not specified it will default to "no". It should be set to "start_tls" rather than doing LDAP over SSL.</t>
    </r>
  </si>
  <si>
    <r>
      <rPr>
        <sz val="11"/>
        <color rgb="FF000000"/>
        <rFont val="Calibri"/>
      </rPr>
      <t>If the system does not use LDAP for authentication or account information, this is not applicable.</t>
    </r>
    <r>
      <rPr>
        <sz val="11"/>
        <color rgb="FF000000"/>
        <rFont val="Calibri"/>
      </rPr>
      <t xml:space="preserve">
</t>
    </r>
    <r>
      <rPr>
        <sz val="11"/>
        <color rgb="FF000000"/>
        <rFont val="Calibri"/>
      </rPr>
      <t xml:space="preserve">To ensure LDAP is configured to use TLS for all transactions, run the following command: </t>
    </r>
    <r>
      <rPr>
        <sz val="11"/>
        <color rgb="FF000000"/>
        <rFont val="Calibri"/>
      </rPr>
      <t xml:space="preserve">
</t>
    </r>
    <r>
      <rPr>
        <sz val="11"/>
        <color rgb="FF000000"/>
        <rFont val="Calibri"/>
      </rPr>
      <t>$ grep start_tls /etc/pam_ldap.conf</t>
    </r>
    <r>
      <rPr>
        <sz val="11"/>
        <color rgb="FF000000"/>
        <rFont val="Calibri"/>
      </rPr>
      <t xml:space="preserve">
</t>
    </r>
    <r>
      <rPr>
        <sz val="11"/>
        <color rgb="FF000000"/>
        <rFont val="Calibri"/>
      </rPr>
      <t>If no lines are returned, this is a finding.</t>
    </r>
  </si>
  <si>
    <t>V-208932</t>
  </si>
  <si>
    <r>
      <rPr>
        <sz val="11"/>
        <rFont val="Calibri"/>
      </rPr>
      <t>The openldap-servers package must not be installed unless required.</t>
    </r>
  </si>
  <si>
    <r>
      <rPr>
        <sz val="11"/>
        <color rgb="FF000000"/>
        <rFont val="Calibri"/>
      </rPr>
      <t xml:space="preserve">The "openldap-servers" package should be removed if not in use. Is this machine the OpenLDAP server? If not, remove the package. </t>
    </r>
    <r>
      <rPr>
        <sz val="11"/>
        <color rgb="FF000000"/>
        <rFont val="Calibri"/>
      </rPr>
      <t xml:space="preserve">
</t>
    </r>
    <r>
      <rPr>
        <sz val="11"/>
        <color rgb="FF000000"/>
        <rFont val="Calibri"/>
      </rPr>
      <t># yum erase openldap-servers</t>
    </r>
    <r>
      <rPr>
        <sz val="11"/>
        <color rgb="FF000000"/>
        <rFont val="Calibri"/>
      </rPr>
      <t xml:space="preserve">
</t>
    </r>
    <r>
      <rPr>
        <sz val="11"/>
        <color rgb="FF000000"/>
        <rFont val="Calibri"/>
      </rPr>
      <t>The openldap-servers RPM may be installed.  It is needed only by the OpenLDAP server, not by clients which use LDAP for authentication.  If the system is not intended for use as an LDAP server, it should be removed.</t>
    </r>
  </si>
  <si>
    <r>
      <rPr>
        <sz val="11"/>
        <color rgb="FF000000"/>
        <rFont val="Calibri"/>
      </rPr>
      <t>Unnecessary packages should not be installed to decrease the attack surface of the system.</t>
    </r>
  </si>
  <si>
    <r>
      <rPr>
        <sz val="11"/>
        <color rgb="FF000000"/>
        <rFont val="Calibri"/>
      </rPr>
      <t xml:space="preserve">To verify the "openldap-servers" package is not installed, run the following command: </t>
    </r>
    <r>
      <rPr>
        <sz val="11"/>
        <color rgb="FF000000"/>
        <rFont val="Calibri"/>
      </rPr>
      <t xml:space="preserve">
</t>
    </r>
    <r>
      <rPr>
        <sz val="11"/>
        <color rgb="FF000000"/>
        <rFont val="Calibri"/>
      </rPr>
      <t>$ rpm -q openldap-servers</t>
    </r>
    <r>
      <rPr>
        <sz val="11"/>
        <color rgb="FF000000"/>
        <rFont val="Calibri"/>
      </rPr>
      <t xml:space="preserve">
</t>
    </r>
    <r>
      <rPr>
        <sz val="11"/>
        <color rgb="FF000000"/>
        <rFont val="Calibri"/>
      </rPr>
      <t xml:space="preserve">The output should show the following. </t>
    </r>
    <r>
      <rPr>
        <sz val="11"/>
        <color rgb="FF000000"/>
        <rFont val="Calibri"/>
      </rPr>
      <t xml:space="preserve">
</t>
    </r>
    <r>
      <rPr>
        <sz val="11"/>
        <color rgb="FF000000"/>
        <rFont val="Calibri"/>
      </rPr>
      <t>package openldap-servers is not installed</t>
    </r>
    <r>
      <rPr>
        <sz val="11"/>
        <color rgb="FF000000"/>
        <rFont val="Calibri"/>
      </rPr>
      <t xml:space="preserve">
</t>
    </r>
    <r>
      <rPr>
        <sz val="11"/>
        <color rgb="FF000000"/>
        <rFont val="Calibri"/>
      </rPr>
      <t>If it does not, this is a finding.</t>
    </r>
  </si>
  <si>
    <t>V-208933</t>
  </si>
  <si>
    <r>
      <rPr>
        <sz val="11"/>
        <rFont val="Calibri"/>
      </rPr>
      <t>The graphical desktop environment must set the idle timeout to no more than 15 minutes.</t>
    </r>
  </si>
  <si>
    <r>
      <rPr>
        <sz val="11"/>
        <color rgb="FF000000"/>
        <rFont val="Calibri"/>
      </rPr>
      <t xml:space="preserve">Run the following command to set the idle time-out value for inactivity in the GNOME desktop to 15 minutes: </t>
    </r>
    <r>
      <rPr>
        <sz val="11"/>
        <color rgb="FF000000"/>
        <rFont val="Calibri"/>
      </rPr>
      <t xml:space="preserve">
</t>
    </r>
    <r>
      <rPr>
        <sz val="11"/>
        <color rgb="FF000000"/>
        <rFont val="Calibri"/>
      </rPr>
      <t># gconftool-2 \</t>
    </r>
    <r>
      <rPr>
        <sz val="11"/>
        <color rgb="FF000000"/>
        <rFont val="Calibri"/>
      </rPr>
      <t xml:space="preserve">
</t>
    </r>
    <r>
      <rPr>
        <sz val="11"/>
        <color rgb="FF000000"/>
        <rFont val="Calibri"/>
      </rPr>
      <t>--direct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int \</t>
    </r>
    <r>
      <rPr>
        <sz val="11"/>
        <color rgb="FF000000"/>
        <rFont val="Calibri"/>
      </rPr>
      <t xml:space="preserve">
</t>
    </r>
    <r>
      <rPr>
        <sz val="11"/>
        <color rgb="FF000000"/>
        <rFont val="Calibri"/>
      </rPr>
      <t>--set /apps/gnome-screensaver/idle_delay 15</t>
    </r>
  </si>
  <si>
    <r>
      <rPr>
        <sz val="11"/>
        <color rgb="FF000000"/>
        <rFont val="Calibri"/>
      </rPr>
      <t>Setting the idle delay controls when the screensaver will start, and can be combined with screen locking to prevent access from passersby.</t>
    </r>
  </si>
  <si>
    <r>
      <rPr>
        <sz val="11"/>
        <color rgb="FF000000"/>
        <rFont val="Calibri"/>
      </rPr>
      <t>If the GConf2 package is not installed, this is not applicable.</t>
    </r>
    <r>
      <rPr>
        <sz val="11"/>
        <color rgb="FF000000"/>
        <rFont val="Calibri"/>
      </rPr>
      <t xml:space="preserve">
</t>
    </r>
    <r>
      <rPr>
        <sz val="11"/>
        <color rgb="FF000000"/>
        <rFont val="Calibri"/>
      </rPr>
      <t>To check the current idle time-out value, run the following command:</t>
    </r>
    <r>
      <rPr>
        <sz val="11"/>
        <color rgb="FF000000"/>
        <rFont val="Calibri"/>
      </rPr>
      <t xml:space="preserve">
</t>
    </r>
    <r>
      <rPr>
        <sz val="11"/>
        <color rgb="FF000000"/>
        <rFont val="Calibri"/>
      </rPr>
      <t>$ gconftool-2 --direct --config-source xml:readwrite:/etc/gconf/gconf.xml.mandatory --get /apps/gnome-screensaver/idle_delay</t>
    </r>
    <r>
      <rPr>
        <sz val="11"/>
        <color rgb="FF000000"/>
        <rFont val="Calibri"/>
      </rPr>
      <t xml:space="preserve">
</t>
    </r>
    <r>
      <rPr>
        <sz val="11"/>
        <color rgb="FF000000"/>
        <rFont val="Calibri"/>
      </rPr>
      <t>If properly configured, the output should be "15".</t>
    </r>
    <r>
      <rPr>
        <sz val="11"/>
        <color rgb="FF000000"/>
        <rFont val="Calibri"/>
      </rPr>
      <t xml:space="preserve">
</t>
    </r>
    <r>
      <rPr>
        <sz val="11"/>
        <color rgb="FF000000"/>
        <rFont val="Calibri"/>
      </rPr>
      <t>If it is not, this is a finding.</t>
    </r>
  </si>
  <si>
    <t>V-208934</t>
  </si>
  <si>
    <r>
      <rPr>
        <sz val="11"/>
        <rFont val="Calibri"/>
      </rPr>
      <t>The graphical desktop environment must automatically lock after 15 minutes of inactivity and the system must require user reauthentication to unlock the environment.</t>
    </r>
  </si>
  <si>
    <r>
      <rPr>
        <sz val="11"/>
        <color rgb="FF000000"/>
        <rFont val="Calibri"/>
      </rPr>
      <t xml:space="preserve">Run the following command to activate the screensaver in the GNOME desktop after a period of inactivity: </t>
    </r>
    <r>
      <rPr>
        <sz val="11"/>
        <color rgb="FF000000"/>
        <rFont val="Calibri"/>
      </rPr>
      <t xml:space="preserve">
</t>
    </r>
    <r>
      <rPr>
        <sz val="11"/>
        <color rgb="FF000000"/>
        <rFont val="Calibri"/>
      </rPr>
      <t># gconftool-2 --direct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bool \</t>
    </r>
    <r>
      <rPr>
        <sz val="11"/>
        <color rgb="FF000000"/>
        <rFont val="Calibri"/>
      </rPr>
      <t xml:space="preserve">
</t>
    </r>
    <r>
      <rPr>
        <sz val="11"/>
        <color rgb="FF000000"/>
        <rFont val="Calibri"/>
      </rPr>
      <t>--set /apps/gnome-screensaver/idle_activation_enabled true</t>
    </r>
  </si>
  <si>
    <r>
      <rPr>
        <sz val="11"/>
        <color rgb="FF000000"/>
        <rFont val="Calibri"/>
      </rPr>
      <t>Enabling idle activation of the screen saver ensures the screensaver will be activated after the idle delay. Applications requiring continuous, real-time screen display (such as network management products) require the login session does not have administrator rights and the display station is located in a controlled-access area.</t>
    </r>
  </si>
  <si>
    <r>
      <rPr>
        <sz val="11"/>
        <color rgb="FF000000"/>
        <rFont val="Calibri"/>
      </rPr>
      <t>If the GConf2 package is not installed, this is not applicable.</t>
    </r>
    <r>
      <rPr>
        <sz val="11"/>
        <color rgb="FF000000"/>
        <rFont val="Calibri"/>
      </rPr>
      <t xml:space="preserve">
</t>
    </r>
    <r>
      <rPr>
        <sz val="11"/>
        <color rgb="FF000000"/>
        <rFont val="Calibri"/>
      </rPr>
      <t>To check the screensaver mandatory use status, run the following command:</t>
    </r>
    <r>
      <rPr>
        <sz val="11"/>
        <color rgb="FF000000"/>
        <rFont val="Calibri"/>
      </rPr>
      <t xml:space="preserve">
</t>
    </r>
    <r>
      <rPr>
        <sz val="11"/>
        <color rgb="FF000000"/>
        <rFont val="Calibri"/>
      </rPr>
      <t>$ gconftool-2 --direct --config-source xml:readwrite:/etc/gconf/gconf.xml.mandatory --get /apps/gnome-screensaver/idle_activation_enabled</t>
    </r>
    <r>
      <rPr>
        <sz val="11"/>
        <color rgb="FF000000"/>
        <rFont val="Calibri"/>
      </rPr>
      <t xml:space="preserve">
</t>
    </r>
    <r>
      <rPr>
        <sz val="11"/>
        <color rgb="FF000000"/>
        <rFont val="Calibri"/>
      </rPr>
      <t>If properly configured, the output should be "true".</t>
    </r>
    <r>
      <rPr>
        <sz val="11"/>
        <color rgb="FF000000"/>
        <rFont val="Calibri"/>
      </rPr>
      <t xml:space="preserve">
</t>
    </r>
    <r>
      <rPr>
        <sz val="11"/>
        <color rgb="FF000000"/>
        <rFont val="Calibri"/>
      </rPr>
      <t>If it is not, this is a finding.</t>
    </r>
  </si>
  <si>
    <t>V-208935</t>
  </si>
  <si>
    <r>
      <rPr>
        <sz val="11"/>
        <rFont val="Calibri"/>
      </rPr>
      <t>The graphical desktop environment must have automatic lock enabled.</t>
    </r>
  </si>
  <si>
    <r>
      <rPr>
        <sz val="11"/>
        <color rgb="FF000000"/>
        <rFont val="Calibri"/>
      </rPr>
      <t xml:space="preserve">Run the following command to activate locking of the screensaver in the GNOME desktop when it is activated: </t>
    </r>
    <r>
      <rPr>
        <sz val="11"/>
        <color rgb="FF000000"/>
        <rFont val="Calibri"/>
      </rPr>
      <t xml:space="preserve">
</t>
    </r>
    <r>
      <rPr>
        <sz val="11"/>
        <color rgb="FF000000"/>
        <rFont val="Calibri"/>
      </rPr>
      <t># gconftool-2 --direct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bool \</t>
    </r>
    <r>
      <rPr>
        <sz val="11"/>
        <color rgb="FF000000"/>
        <rFont val="Calibri"/>
      </rPr>
      <t xml:space="preserve">
</t>
    </r>
    <r>
      <rPr>
        <sz val="11"/>
        <color rgb="FF000000"/>
        <rFont val="Calibri"/>
      </rPr>
      <t>--set /apps/gnome-screensaver/lock_enabled true</t>
    </r>
  </si>
  <si>
    <r>
      <rPr>
        <sz val="11"/>
        <color rgb="FF000000"/>
        <rFont val="Calibri"/>
      </rPr>
      <t>Enabling the activation of the screen lock after an idle period ensures password entry will be required in order to access the system, preventing access by passersby.</t>
    </r>
  </si>
  <si>
    <r>
      <rPr>
        <sz val="11"/>
        <color rgb="FF000000"/>
        <rFont val="Calibri"/>
      </rPr>
      <t>If the GConf2 package is not installed, this is not applicable.</t>
    </r>
    <r>
      <rPr>
        <sz val="11"/>
        <color rgb="FF000000"/>
        <rFont val="Calibri"/>
      </rPr>
      <t xml:space="preserve">
</t>
    </r>
    <r>
      <rPr>
        <sz val="11"/>
        <color rgb="FF000000"/>
        <rFont val="Calibri"/>
      </rPr>
      <t>To check the status of the idle screen lock activation, run the following command:</t>
    </r>
    <r>
      <rPr>
        <sz val="11"/>
        <color rgb="FF000000"/>
        <rFont val="Calibri"/>
      </rPr>
      <t xml:space="preserve">
</t>
    </r>
    <r>
      <rPr>
        <sz val="11"/>
        <color rgb="FF000000"/>
        <rFont val="Calibri"/>
      </rPr>
      <t>$ gconftool-2 --direct --config-source xml:readwrite:/etc/gconf/gconf.xml.mandatory --get /apps/gnome-screensaver/lock_enabled</t>
    </r>
    <r>
      <rPr>
        <sz val="11"/>
        <color rgb="FF000000"/>
        <rFont val="Calibri"/>
      </rPr>
      <t xml:space="preserve">
</t>
    </r>
    <r>
      <rPr>
        <sz val="11"/>
        <color rgb="FF000000"/>
        <rFont val="Calibri"/>
      </rPr>
      <t>If properly configured, the output should be "true".</t>
    </r>
    <r>
      <rPr>
        <sz val="11"/>
        <color rgb="FF000000"/>
        <rFont val="Calibri"/>
      </rPr>
      <t xml:space="preserve">
</t>
    </r>
    <r>
      <rPr>
        <sz val="11"/>
        <color rgb="FF000000"/>
        <rFont val="Calibri"/>
      </rPr>
      <t>If it is not, this is a finding.</t>
    </r>
  </si>
  <si>
    <t>V-208936</t>
  </si>
  <si>
    <r>
      <rPr>
        <sz val="11"/>
        <rFont val="Calibri"/>
      </rPr>
      <t>The system must display a publicly-viewable pattern during a graphical desktop environment session lock.</t>
    </r>
  </si>
  <si>
    <r>
      <rPr>
        <sz val="11"/>
        <color rgb="FF000000"/>
        <rFont val="Calibri"/>
      </rPr>
      <t xml:space="preserve">Run the following command to set the screensaver mode in the GNOME desktop to a blank screen: </t>
    </r>
    <r>
      <rPr>
        <sz val="11"/>
        <color rgb="FF000000"/>
        <rFont val="Calibri"/>
      </rPr>
      <t xml:space="preserve">
</t>
    </r>
    <r>
      <rPr>
        <sz val="11"/>
        <color rgb="FF000000"/>
        <rFont val="Calibri"/>
      </rPr>
      <t># gconftool-2 \</t>
    </r>
    <r>
      <rPr>
        <sz val="11"/>
        <color rgb="FF000000"/>
        <rFont val="Calibri"/>
      </rPr>
      <t xml:space="preserve">
</t>
    </r>
    <r>
      <rPr>
        <sz val="11"/>
        <color rgb="FF000000"/>
        <rFont val="Calibri"/>
      </rPr>
      <t>--direct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string \</t>
    </r>
    <r>
      <rPr>
        <sz val="11"/>
        <color rgb="FF000000"/>
        <rFont val="Calibri"/>
      </rPr>
      <t xml:space="preserve">
</t>
    </r>
    <r>
      <rPr>
        <sz val="11"/>
        <color rgb="FF000000"/>
        <rFont val="Calibri"/>
      </rPr>
      <t>--set /apps/gnome-screensaver/mode blank-only</t>
    </r>
  </si>
  <si>
    <r>
      <rPr>
        <sz val="11"/>
        <color rgb="FF000000"/>
        <rFont val="Calibri"/>
      </rPr>
      <t>Setting the screensaver mode to blank-only conceals the contents of the display from passersby.</t>
    </r>
  </si>
  <si>
    <r>
      <rPr>
        <sz val="11"/>
        <color rgb="FF000000"/>
        <rFont val="Calibri"/>
      </rPr>
      <t>If the GConf2 package is not installed, this is not applicable.</t>
    </r>
    <r>
      <rPr>
        <sz val="11"/>
        <color rgb="FF000000"/>
        <rFont val="Calibri"/>
      </rPr>
      <t xml:space="preserve">
</t>
    </r>
    <r>
      <rPr>
        <sz val="11"/>
        <color rgb="FF000000"/>
        <rFont val="Calibri"/>
      </rPr>
      <t>To ensure the screensaver is configured to be blank, run the following command:</t>
    </r>
    <r>
      <rPr>
        <sz val="11"/>
        <color rgb="FF000000"/>
        <rFont val="Calibri"/>
      </rPr>
      <t xml:space="preserve">
</t>
    </r>
    <r>
      <rPr>
        <sz val="11"/>
        <color rgb="FF000000"/>
        <rFont val="Calibri"/>
      </rPr>
      <t>$ gconftool-2 --direct --config-source xml:readwrite:/etc/gconf/gconf.xml.mandatory --get /apps/gnome-screensaver/mode</t>
    </r>
    <r>
      <rPr>
        <sz val="11"/>
        <color rgb="FF000000"/>
        <rFont val="Calibri"/>
      </rPr>
      <t xml:space="preserve">
</t>
    </r>
    <r>
      <rPr>
        <sz val="11"/>
        <color rgb="FF000000"/>
        <rFont val="Calibri"/>
      </rPr>
      <t>If properly configured, the output should be "blank-only".</t>
    </r>
    <r>
      <rPr>
        <sz val="11"/>
        <color rgb="FF000000"/>
        <rFont val="Calibri"/>
      </rPr>
      <t xml:space="preserve">
</t>
    </r>
    <r>
      <rPr>
        <sz val="11"/>
        <color rgb="FF000000"/>
        <rFont val="Calibri"/>
      </rPr>
      <t>If it is not, this is a finding.</t>
    </r>
  </si>
  <si>
    <t>V-208937</t>
  </si>
  <si>
    <r>
      <rPr>
        <sz val="11"/>
        <rFont val="Calibri"/>
      </rPr>
      <t>The Automatic Bug Reporting Tool (abrtd) service must not be running.</t>
    </r>
  </si>
  <si>
    <r>
      <rPr>
        <sz val="11"/>
        <color rgb="FF000000"/>
        <rFont val="Calibri"/>
      </rPr>
      <t xml:space="preserve">The Automatic Bug Reporting Tool ("abrtd") daemon collects and reports crash data when an application crash is detected. Using a variety of plugins, abrtd can email crash reports to system administrators, log crash reports to files, or forward crash reports to a centralized issue-tracking system such as the operating system vendor's centralized issue-tracking system.  The "abrtd" service can be disabled with the following commands: </t>
    </r>
    <r>
      <rPr>
        <sz val="11"/>
        <color rgb="FF000000"/>
        <rFont val="Calibri"/>
      </rPr>
      <t xml:space="preserve">
</t>
    </r>
    <r>
      <rPr>
        <sz val="11"/>
        <color rgb="FF000000"/>
        <rFont val="Calibri"/>
      </rPr>
      <t># chkconfig abrtd off</t>
    </r>
    <r>
      <rPr>
        <sz val="11"/>
        <color rgb="FF000000"/>
        <rFont val="Calibri"/>
      </rPr>
      <t xml:space="preserve">
</t>
    </r>
    <r>
      <rPr>
        <sz val="11"/>
        <color rgb="FF000000"/>
        <rFont val="Calibri"/>
      </rPr>
      <t># service abrtd stop</t>
    </r>
  </si>
  <si>
    <r>
      <rPr>
        <sz val="11"/>
        <color rgb="FF000000"/>
        <rFont val="Calibri"/>
      </rPr>
      <t>Mishandling crash data could expose sensitive information about vulnerabilities in software executing on the local machine, as well as sensitive information from within a process's address space or registers.</t>
    </r>
  </si>
  <si>
    <r>
      <rPr>
        <sz val="11"/>
        <color rgb="FF000000"/>
        <rFont val="Calibri"/>
      </rPr>
      <t xml:space="preserve">To check that the "abrtd" service is disabled in system boot configuration, run the following command: </t>
    </r>
    <r>
      <rPr>
        <sz val="11"/>
        <color rgb="FF000000"/>
        <rFont val="Calibri"/>
      </rPr>
      <t xml:space="preserve">
</t>
    </r>
    <r>
      <rPr>
        <sz val="11"/>
        <color rgb="FF000000"/>
        <rFont val="Calibri"/>
      </rPr>
      <t># chkconfig "abrtd" --list</t>
    </r>
    <r>
      <rPr>
        <sz val="11"/>
        <color rgb="FF000000"/>
        <rFont val="Calibri"/>
      </rPr>
      <t xml:space="preserve">
</t>
    </r>
    <r>
      <rPr>
        <sz val="11"/>
        <color rgb="FF000000"/>
        <rFont val="Calibri"/>
      </rPr>
      <t xml:space="preserve">Output should indicate the "abrtd" service has either not been installed, or has been disabled at all runlevels, as shown in the example below: </t>
    </r>
    <r>
      <rPr>
        <sz val="11"/>
        <color rgb="FF000000"/>
        <rFont val="Calibri"/>
      </rPr>
      <t xml:space="preserve">
</t>
    </r>
    <r>
      <rPr>
        <sz val="11"/>
        <color rgb="FF000000"/>
        <rFont val="Calibri"/>
      </rPr>
      <t># chkconfig "abrtd" --list</t>
    </r>
    <r>
      <rPr>
        <sz val="11"/>
        <color rgb="FF000000"/>
        <rFont val="Calibri"/>
      </rPr>
      <t xml:space="preserve">
</t>
    </r>
    <r>
      <rPr>
        <sz val="11"/>
        <color rgb="FF000000"/>
        <rFont val="Calibri"/>
      </rPr>
      <t>"abrtd" 0:off 1:off 2:off 3:off 4:off 5:off 6:off</t>
    </r>
    <r>
      <rPr>
        <sz val="11"/>
        <color rgb="FF000000"/>
        <rFont val="Calibri"/>
      </rPr>
      <t xml:space="preserve">
</t>
    </r>
    <r>
      <rPr>
        <sz val="11"/>
        <color rgb="FF000000"/>
        <rFont val="Calibri"/>
      </rPr>
      <t xml:space="preserve">Run the following command to verify "abrtd" is disabled through current runtime configuration: </t>
    </r>
    <r>
      <rPr>
        <sz val="11"/>
        <color rgb="FF000000"/>
        <rFont val="Calibri"/>
      </rPr>
      <t xml:space="preserve">
</t>
    </r>
    <r>
      <rPr>
        <sz val="11"/>
        <color rgb="FF000000"/>
        <rFont val="Calibri"/>
      </rPr>
      <t># service abrtd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abrtd is stopped</t>
    </r>
    <r>
      <rPr>
        <sz val="11"/>
        <color rgb="FF000000"/>
        <rFont val="Calibri"/>
      </rPr>
      <t xml:space="preserve">
</t>
    </r>
    <r>
      <rPr>
        <sz val="11"/>
        <color rgb="FF000000"/>
        <rFont val="Calibri"/>
      </rPr>
      <t>If the service is running, this is a finding.</t>
    </r>
  </si>
  <si>
    <t>V-208938</t>
  </si>
  <si>
    <r>
      <rPr>
        <sz val="11"/>
        <rFont val="Calibri"/>
      </rPr>
      <t>The atd service must be disabled.</t>
    </r>
  </si>
  <si>
    <r>
      <rPr>
        <sz val="11"/>
        <color rgb="FF000000"/>
        <rFont val="Calibri"/>
      </rPr>
      <t xml:space="preserve">The "at" and "batch" commands can be used to schedule tasks that are meant to be executed only once. This allows delayed execution in a manner similar to cron, except that it is not recurring. The daemon "atd" keeps track of tasks scheduled via "at" and "batch", and executes them at the specified time. The "atd" service can be disabled with the following commands: </t>
    </r>
    <r>
      <rPr>
        <sz val="11"/>
        <color rgb="FF000000"/>
        <rFont val="Calibri"/>
      </rPr>
      <t xml:space="preserve">
</t>
    </r>
    <r>
      <rPr>
        <sz val="11"/>
        <color rgb="FF000000"/>
        <rFont val="Calibri"/>
      </rPr>
      <t># chkconfig atd off</t>
    </r>
    <r>
      <rPr>
        <sz val="11"/>
        <color rgb="FF000000"/>
        <rFont val="Calibri"/>
      </rPr>
      <t xml:space="preserve">
</t>
    </r>
    <r>
      <rPr>
        <sz val="11"/>
        <color rgb="FF000000"/>
        <rFont val="Calibri"/>
      </rPr>
      <t># service atd stop</t>
    </r>
  </si>
  <si>
    <r>
      <rPr>
        <sz val="11"/>
        <color rgb="FF000000"/>
        <rFont val="Calibri"/>
      </rPr>
      <t>The "atd" service could be used by an unsophisticated insider to carry out activities outside of a normal login session, which could complicate accountability. Furthermore, the need to schedule tasks with "at" or "batch" is not common.</t>
    </r>
  </si>
  <si>
    <r>
      <rPr>
        <sz val="11"/>
        <color rgb="FF000000"/>
        <rFont val="Calibri"/>
      </rPr>
      <t>If the system requires the use of the "atd" service to support an organizational requirement, this is not applicable.</t>
    </r>
    <r>
      <rPr>
        <sz val="11"/>
        <color rgb="FF000000"/>
        <rFont val="Calibri"/>
      </rPr>
      <t xml:space="preserve">
</t>
    </r>
    <r>
      <rPr>
        <sz val="11"/>
        <color rgb="FF000000"/>
        <rFont val="Calibri"/>
      </rPr>
      <t xml:space="preserve">To check that the "atd" service is disabled in system boot configuration, run the following command: </t>
    </r>
    <r>
      <rPr>
        <sz val="11"/>
        <color rgb="FF000000"/>
        <rFont val="Calibri"/>
      </rPr>
      <t xml:space="preserve">
</t>
    </r>
    <r>
      <rPr>
        <sz val="11"/>
        <color rgb="FF000000"/>
        <rFont val="Calibri"/>
      </rPr>
      <t># chkconfig "atd" --list</t>
    </r>
    <r>
      <rPr>
        <sz val="11"/>
        <color rgb="FF000000"/>
        <rFont val="Calibri"/>
      </rPr>
      <t xml:space="preserve">
</t>
    </r>
    <r>
      <rPr>
        <sz val="11"/>
        <color rgb="FF000000"/>
        <rFont val="Calibri"/>
      </rPr>
      <t xml:space="preserve">Output should indicate the "atd" service has either not been installed, or has been disabled at all runlevels, as shown in the example below: </t>
    </r>
    <r>
      <rPr>
        <sz val="11"/>
        <color rgb="FF000000"/>
        <rFont val="Calibri"/>
      </rPr>
      <t xml:space="preserve">
</t>
    </r>
    <r>
      <rPr>
        <sz val="11"/>
        <color rgb="FF000000"/>
        <rFont val="Calibri"/>
      </rPr>
      <t># chkconfig "atd" --list</t>
    </r>
    <r>
      <rPr>
        <sz val="11"/>
        <color rgb="FF000000"/>
        <rFont val="Calibri"/>
      </rPr>
      <t xml:space="preserve">
</t>
    </r>
    <r>
      <rPr>
        <sz val="11"/>
        <color rgb="FF000000"/>
        <rFont val="Calibri"/>
      </rPr>
      <t>"atd" 0:off 1:off 2:off 3:off 4:off 5:off 6:off</t>
    </r>
    <r>
      <rPr>
        <sz val="11"/>
        <color rgb="FF000000"/>
        <rFont val="Calibri"/>
      </rPr>
      <t xml:space="preserve">
</t>
    </r>
    <r>
      <rPr>
        <sz val="11"/>
        <color rgb="FF000000"/>
        <rFont val="Calibri"/>
      </rPr>
      <t xml:space="preserve">Run the following command to verify "atd" is disabled through current runtime configuration: </t>
    </r>
    <r>
      <rPr>
        <sz val="11"/>
        <color rgb="FF000000"/>
        <rFont val="Calibri"/>
      </rPr>
      <t xml:space="preserve">
</t>
    </r>
    <r>
      <rPr>
        <sz val="11"/>
        <color rgb="FF000000"/>
        <rFont val="Calibri"/>
      </rPr>
      <t># service atd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atd is stopped</t>
    </r>
    <r>
      <rPr>
        <sz val="11"/>
        <color rgb="FF000000"/>
        <rFont val="Calibri"/>
      </rPr>
      <t xml:space="preserve">
</t>
    </r>
    <r>
      <rPr>
        <sz val="11"/>
        <color rgb="FF000000"/>
        <rFont val="Calibri"/>
      </rPr>
      <t>If the service is running, this is a finding.</t>
    </r>
  </si>
  <si>
    <t>V-208939</t>
  </si>
  <si>
    <r>
      <rPr>
        <sz val="11"/>
        <rFont val="Calibri"/>
      </rPr>
      <t>The ntpdate service must not be running.</t>
    </r>
  </si>
  <si>
    <r>
      <rPr>
        <sz val="11"/>
        <color rgb="FF000000"/>
        <rFont val="Calibri"/>
      </rPr>
      <t xml:space="preserve">The ntpdate service sets the local hardware clock by polling NTP servers when the system boots. It synchronizes to the NTP servers listed in "/etc/ntp/step-tickers" or "/etc/ntp.conf" and then sets the local hardware clock to the newly synchronized system time. The "ntpdate" service can be disabled with the following commands: </t>
    </r>
    <r>
      <rPr>
        <sz val="11"/>
        <color rgb="FF000000"/>
        <rFont val="Calibri"/>
      </rPr>
      <t xml:space="preserve">
</t>
    </r>
    <r>
      <rPr>
        <sz val="11"/>
        <color rgb="FF000000"/>
        <rFont val="Calibri"/>
      </rPr>
      <t># chkconfig ntpdate off</t>
    </r>
    <r>
      <rPr>
        <sz val="11"/>
        <color rgb="FF000000"/>
        <rFont val="Calibri"/>
      </rPr>
      <t xml:space="preserve">
</t>
    </r>
    <r>
      <rPr>
        <sz val="11"/>
        <color rgb="FF000000"/>
        <rFont val="Calibri"/>
      </rPr>
      <t># service ntpdate stop</t>
    </r>
  </si>
  <si>
    <r>
      <rPr>
        <sz val="11"/>
        <color rgb="FF000000"/>
        <rFont val="Calibri"/>
      </rPr>
      <t>The "ntpdate" service may only be suitable for systems which are rebooted frequently enough that clock drift does not cause problems between reboots. In any event, the functionality of the ntpdate service is now available in the ntpd program and should be considered deprecated.</t>
    </r>
  </si>
  <si>
    <r>
      <rPr>
        <sz val="11"/>
        <color rgb="FF000000"/>
        <rFont val="Calibri"/>
      </rPr>
      <t xml:space="preserve">To check that the "ntpdate" service is disabled in system boot configuration, run the following command: </t>
    </r>
    <r>
      <rPr>
        <sz val="11"/>
        <color rgb="FF000000"/>
        <rFont val="Calibri"/>
      </rPr>
      <t xml:space="preserve">
</t>
    </r>
    <r>
      <rPr>
        <sz val="11"/>
        <color rgb="FF000000"/>
        <rFont val="Calibri"/>
      </rPr>
      <t># chkconfig "ntpdate" --list</t>
    </r>
    <r>
      <rPr>
        <sz val="11"/>
        <color rgb="FF000000"/>
        <rFont val="Calibri"/>
      </rPr>
      <t xml:space="preserve">
</t>
    </r>
    <r>
      <rPr>
        <sz val="11"/>
        <color rgb="FF000000"/>
        <rFont val="Calibri"/>
      </rPr>
      <t xml:space="preserve">Output should indicate the "ntpdate" service has either not been installed, or has been disabled at all runlevels, as shown in the example below: </t>
    </r>
    <r>
      <rPr>
        <sz val="11"/>
        <color rgb="FF000000"/>
        <rFont val="Calibri"/>
      </rPr>
      <t xml:space="preserve">
</t>
    </r>
    <r>
      <rPr>
        <sz val="11"/>
        <color rgb="FF000000"/>
        <rFont val="Calibri"/>
      </rPr>
      <t># chkconfig "ntpdate" --list</t>
    </r>
    <r>
      <rPr>
        <sz val="11"/>
        <color rgb="FF000000"/>
        <rFont val="Calibri"/>
      </rPr>
      <t xml:space="preserve">
</t>
    </r>
    <r>
      <rPr>
        <sz val="11"/>
        <color rgb="FF000000"/>
        <rFont val="Calibri"/>
      </rPr>
      <t>"ntpdate" 0:off 1:off 2:off 3:off 4:off 5:off 6:off</t>
    </r>
    <r>
      <rPr>
        <sz val="11"/>
        <color rgb="FF000000"/>
        <rFont val="Calibri"/>
      </rPr>
      <t xml:space="preserve">
</t>
    </r>
    <r>
      <rPr>
        <sz val="11"/>
        <color rgb="FF000000"/>
        <rFont val="Calibri"/>
      </rPr>
      <t xml:space="preserve">Run the following command to verify "ntpdate" is disabled through current runtime configuration: </t>
    </r>
    <r>
      <rPr>
        <sz val="11"/>
        <color rgb="FF000000"/>
        <rFont val="Calibri"/>
      </rPr>
      <t xml:space="preserve">
</t>
    </r>
    <r>
      <rPr>
        <sz val="11"/>
        <color rgb="FF000000"/>
        <rFont val="Calibri"/>
      </rPr>
      <t># service ntpdate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ntpdate is stopped</t>
    </r>
    <r>
      <rPr>
        <sz val="11"/>
        <color rgb="FF000000"/>
        <rFont val="Calibri"/>
      </rPr>
      <t xml:space="preserve">
</t>
    </r>
    <r>
      <rPr>
        <sz val="11"/>
        <color rgb="FF000000"/>
        <rFont val="Calibri"/>
      </rPr>
      <t>If the service is running, this is a finding.</t>
    </r>
  </si>
  <si>
    <t>V-208940</t>
  </si>
  <si>
    <r>
      <rPr>
        <sz val="11"/>
        <rFont val="Calibri"/>
      </rPr>
      <t>The oddjobd service must not be running.</t>
    </r>
  </si>
  <si>
    <r>
      <rPr>
        <sz val="11"/>
        <color rgb="FF000000"/>
        <rFont val="Calibri"/>
      </rPr>
      <t xml:space="preserve">The "oddjobd" service exists to provide an interface and access control mechanism through which specified privileged tasks can run tasks for unprivileged client applications. Communication with "oddjobd" is through the system message bus. The "oddjobd" service can be disabled with the following commands: </t>
    </r>
    <r>
      <rPr>
        <sz val="11"/>
        <color rgb="FF000000"/>
        <rFont val="Calibri"/>
      </rPr>
      <t xml:space="preserve">
</t>
    </r>
    <r>
      <rPr>
        <sz val="11"/>
        <color rgb="FF000000"/>
        <rFont val="Calibri"/>
      </rPr>
      <t># chkconfig oddjobd off</t>
    </r>
    <r>
      <rPr>
        <sz val="11"/>
        <color rgb="FF000000"/>
        <rFont val="Calibri"/>
      </rPr>
      <t xml:space="preserve">
</t>
    </r>
    <r>
      <rPr>
        <sz val="11"/>
        <color rgb="FF000000"/>
        <rFont val="Calibri"/>
      </rPr>
      <t># service oddjobd stop</t>
    </r>
  </si>
  <si>
    <r>
      <rPr>
        <sz val="11"/>
        <color rgb="FF000000"/>
        <rFont val="Calibri"/>
      </rPr>
      <t>The "oddjobd" service may provide necessary functionality in some environments but it can be disabled if it is not needed. Execution of tasks by privileged programs, on behalf of unprivileged ones, has traditionally been a source of privilege escalation security issues.</t>
    </r>
  </si>
  <si>
    <r>
      <rPr>
        <sz val="11"/>
        <color rgb="FF000000"/>
        <rFont val="Calibri"/>
      </rPr>
      <t xml:space="preserve">To check that the "oddjobd" service is disabled in system boot configuration, run the following command: </t>
    </r>
    <r>
      <rPr>
        <sz val="11"/>
        <color rgb="FF000000"/>
        <rFont val="Calibri"/>
      </rPr>
      <t xml:space="preserve">
</t>
    </r>
    <r>
      <rPr>
        <sz val="11"/>
        <color rgb="FF000000"/>
        <rFont val="Calibri"/>
      </rPr>
      <t># chkconfig "oddjobd" --list</t>
    </r>
    <r>
      <rPr>
        <sz val="11"/>
        <color rgb="FF000000"/>
        <rFont val="Calibri"/>
      </rPr>
      <t xml:space="preserve">
</t>
    </r>
    <r>
      <rPr>
        <sz val="11"/>
        <color rgb="FF000000"/>
        <rFont val="Calibri"/>
      </rPr>
      <t xml:space="preserve">Output should indicate the "oddjobd" service has either not been installed, or has been disabled at all runlevels, as shown in the example below: </t>
    </r>
    <r>
      <rPr>
        <sz val="11"/>
        <color rgb="FF000000"/>
        <rFont val="Calibri"/>
      </rPr>
      <t xml:space="preserve">
</t>
    </r>
    <r>
      <rPr>
        <sz val="11"/>
        <color rgb="FF000000"/>
        <rFont val="Calibri"/>
      </rPr>
      <t># chkconfig "oddjobd" --list</t>
    </r>
    <r>
      <rPr>
        <sz val="11"/>
        <color rgb="FF000000"/>
        <rFont val="Calibri"/>
      </rPr>
      <t xml:space="preserve">
</t>
    </r>
    <r>
      <rPr>
        <sz val="11"/>
        <color rgb="FF000000"/>
        <rFont val="Calibri"/>
      </rPr>
      <t>"oddjobd" 0:off 1:off 2:off 3:off 4:off 5:off 6:off</t>
    </r>
    <r>
      <rPr>
        <sz val="11"/>
        <color rgb="FF000000"/>
        <rFont val="Calibri"/>
      </rPr>
      <t xml:space="preserve">
</t>
    </r>
    <r>
      <rPr>
        <sz val="11"/>
        <color rgb="FF000000"/>
        <rFont val="Calibri"/>
      </rPr>
      <t xml:space="preserve">Run the following command to verify "oddjobd" is disabled through current runtime configuration: </t>
    </r>
    <r>
      <rPr>
        <sz val="11"/>
        <color rgb="FF000000"/>
        <rFont val="Calibri"/>
      </rPr>
      <t xml:space="preserve">
</t>
    </r>
    <r>
      <rPr>
        <sz val="11"/>
        <color rgb="FF000000"/>
        <rFont val="Calibri"/>
      </rPr>
      <t># service oddjobd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oddjobd is stopped</t>
    </r>
    <r>
      <rPr>
        <sz val="11"/>
        <color rgb="FF000000"/>
        <rFont val="Calibri"/>
      </rPr>
      <t xml:space="preserve">
</t>
    </r>
    <r>
      <rPr>
        <sz val="11"/>
        <color rgb="FF000000"/>
        <rFont val="Calibri"/>
      </rPr>
      <t>If the service is running, this is a finding.</t>
    </r>
  </si>
  <si>
    <t>V-208941</t>
  </si>
  <si>
    <r>
      <rPr>
        <sz val="11"/>
        <rFont val="Calibri"/>
      </rPr>
      <t>The qpidd service must not be running.</t>
    </r>
  </si>
  <si>
    <r>
      <rPr>
        <sz val="11"/>
        <color rgb="FF000000"/>
        <rFont val="Calibri"/>
      </rPr>
      <t xml:space="preserve">The "qpidd" service provides high speed, secure, guaranteed delivery services. It is an implementation of the Advanced Message Queuing Protocol. By default the qpidd service will bind to port 5672 and listen for connection attempts. The "qpidd" service can be disabled with the following commands: </t>
    </r>
    <r>
      <rPr>
        <sz val="11"/>
        <color rgb="FF000000"/>
        <rFont val="Calibri"/>
      </rPr>
      <t xml:space="preserve">
</t>
    </r>
    <r>
      <rPr>
        <sz val="11"/>
        <color rgb="FF000000"/>
        <rFont val="Calibri"/>
      </rPr>
      <t># chkconfig qpidd off</t>
    </r>
    <r>
      <rPr>
        <sz val="11"/>
        <color rgb="FF000000"/>
        <rFont val="Calibri"/>
      </rPr>
      <t xml:space="preserve">
</t>
    </r>
    <r>
      <rPr>
        <sz val="11"/>
        <color rgb="FF000000"/>
        <rFont val="Calibri"/>
      </rPr>
      <t># service qpidd stop</t>
    </r>
  </si>
  <si>
    <r>
      <rPr>
        <sz val="11"/>
        <color rgb="FF000000"/>
        <rFont val="Calibri"/>
      </rPr>
      <t>The qpidd service is automatically installed when the "base" package selection is selected during installation. The qpidd service listens for network connections, which increases the attack surface of the system. If the system is not intended to receive AMQP, traffic then the "qpidd" service is not needed and should be disabled or removed.</t>
    </r>
  </si>
  <si>
    <r>
      <rPr>
        <sz val="11"/>
        <color rgb="FF000000"/>
        <rFont val="Calibri"/>
      </rPr>
      <t xml:space="preserve">To check that the "qpidd" service is disabled in system boot configuration, run the following command: </t>
    </r>
    <r>
      <rPr>
        <sz val="11"/>
        <color rgb="FF000000"/>
        <rFont val="Calibri"/>
      </rPr>
      <t xml:space="preserve">
</t>
    </r>
    <r>
      <rPr>
        <sz val="11"/>
        <color rgb="FF000000"/>
        <rFont val="Calibri"/>
      </rPr>
      <t># chkconfig "qpidd" --list</t>
    </r>
    <r>
      <rPr>
        <sz val="11"/>
        <color rgb="FF000000"/>
        <rFont val="Calibri"/>
      </rPr>
      <t xml:space="preserve">
</t>
    </r>
    <r>
      <rPr>
        <sz val="11"/>
        <color rgb="FF000000"/>
        <rFont val="Calibri"/>
      </rPr>
      <t xml:space="preserve">Output should indicate the "qpidd" service has either not been installed, or has been disabled at all runlevels, as shown in the example below: </t>
    </r>
    <r>
      <rPr>
        <sz val="11"/>
        <color rgb="FF000000"/>
        <rFont val="Calibri"/>
      </rPr>
      <t xml:space="preserve">
</t>
    </r>
    <r>
      <rPr>
        <sz val="11"/>
        <color rgb="FF000000"/>
        <rFont val="Calibri"/>
      </rPr>
      <t># chkconfig "qpidd" --list</t>
    </r>
    <r>
      <rPr>
        <sz val="11"/>
        <color rgb="FF000000"/>
        <rFont val="Calibri"/>
      </rPr>
      <t xml:space="preserve">
</t>
    </r>
    <r>
      <rPr>
        <sz val="11"/>
        <color rgb="FF000000"/>
        <rFont val="Calibri"/>
      </rPr>
      <t>"qpidd" 0:off 1:off 2:off 3:off 4:off 5:off 6:off</t>
    </r>
    <r>
      <rPr>
        <sz val="11"/>
        <color rgb="FF000000"/>
        <rFont val="Calibri"/>
      </rPr>
      <t xml:space="preserve">
</t>
    </r>
    <r>
      <rPr>
        <sz val="11"/>
        <color rgb="FF000000"/>
        <rFont val="Calibri"/>
      </rPr>
      <t xml:space="preserve">Run the following command to verify "qpidd" is disabled through current runtime configuration: </t>
    </r>
    <r>
      <rPr>
        <sz val="11"/>
        <color rgb="FF000000"/>
        <rFont val="Calibri"/>
      </rPr>
      <t xml:space="preserve">
</t>
    </r>
    <r>
      <rPr>
        <sz val="11"/>
        <color rgb="FF000000"/>
        <rFont val="Calibri"/>
      </rPr>
      <t># service qpidd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qpidd is stopped</t>
    </r>
    <r>
      <rPr>
        <sz val="11"/>
        <color rgb="FF000000"/>
        <rFont val="Calibri"/>
      </rPr>
      <t xml:space="preserve">
</t>
    </r>
    <r>
      <rPr>
        <sz val="11"/>
        <color rgb="FF000000"/>
        <rFont val="Calibri"/>
      </rPr>
      <t>If the service is running, this is a finding.</t>
    </r>
  </si>
  <si>
    <t>V-208942</t>
  </si>
  <si>
    <r>
      <rPr>
        <sz val="11"/>
        <rFont val="Calibri"/>
      </rPr>
      <t>The rdisc service must not be running.</t>
    </r>
  </si>
  <si>
    <r>
      <rPr>
        <sz val="11"/>
        <color rgb="FF000000"/>
        <rFont val="Calibri"/>
      </rPr>
      <t xml:space="preserve">The "rdisc" service implements the client side of the ICMP Internet Router Discovery Protocol (IRDP), which allows discovery of routers on the local subnet. If a router is discovered then the local routing table is updated with a corresponding default route. By default this daemon is disabled. The "rdisc" service can be disabled with the following commands: </t>
    </r>
    <r>
      <rPr>
        <sz val="11"/>
        <color rgb="FF000000"/>
        <rFont val="Calibri"/>
      </rPr>
      <t xml:space="preserve">
</t>
    </r>
    <r>
      <rPr>
        <sz val="11"/>
        <color rgb="FF000000"/>
        <rFont val="Calibri"/>
      </rPr>
      <t># chkconfig rdisc off</t>
    </r>
    <r>
      <rPr>
        <sz val="11"/>
        <color rgb="FF000000"/>
        <rFont val="Calibri"/>
      </rPr>
      <t xml:space="preserve">
</t>
    </r>
    <r>
      <rPr>
        <sz val="11"/>
        <color rgb="FF000000"/>
        <rFont val="Calibri"/>
      </rPr>
      <t># service rdisc stop</t>
    </r>
  </si>
  <si>
    <r>
      <rPr>
        <sz val="11"/>
        <color rgb="FF000000"/>
        <rFont val="Calibri"/>
      </rPr>
      <t>General-purpose systems typically have their network and routing information configured statically by a system administrator. Workstations or some special-purpose systems often use DHCP (instead of IRDP) to retrieve dynamic network configuration information.</t>
    </r>
  </si>
  <si>
    <r>
      <rPr>
        <sz val="11"/>
        <color rgb="FF000000"/>
        <rFont val="Calibri"/>
      </rPr>
      <t xml:space="preserve">To check that the "rdisc" service is disabled in system boot configuration, run the following command: </t>
    </r>
    <r>
      <rPr>
        <sz val="11"/>
        <color rgb="FF000000"/>
        <rFont val="Calibri"/>
      </rPr>
      <t xml:space="preserve">
</t>
    </r>
    <r>
      <rPr>
        <sz val="11"/>
        <color rgb="FF000000"/>
        <rFont val="Calibri"/>
      </rPr>
      <t># chkconfig "rdisc" --list</t>
    </r>
    <r>
      <rPr>
        <sz val="11"/>
        <color rgb="FF000000"/>
        <rFont val="Calibri"/>
      </rPr>
      <t xml:space="preserve">
</t>
    </r>
    <r>
      <rPr>
        <sz val="11"/>
        <color rgb="FF000000"/>
        <rFont val="Calibri"/>
      </rPr>
      <t xml:space="preserve">Output should indicate the "rdisc" service has either not been installed, or has been disabled at all runlevels, as shown in the example below: </t>
    </r>
    <r>
      <rPr>
        <sz val="11"/>
        <color rgb="FF000000"/>
        <rFont val="Calibri"/>
      </rPr>
      <t xml:space="preserve">
</t>
    </r>
    <r>
      <rPr>
        <sz val="11"/>
        <color rgb="FF000000"/>
        <rFont val="Calibri"/>
      </rPr>
      <t># chkconfig "rdisc" --list</t>
    </r>
    <r>
      <rPr>
        <sz val="11"/>
        <color rgb="FF000000"/>
        <rFont val="Calibri"/>
      </rPr>
      <t xml:space="preserve">
</t>
    </r>
    <r>
      <rPr>
        <sz val="11"/>
        <color rgb="FF000000"/>
        <rFont val="Calibri"/>
      </rPr>
      <t>"rdisc" 0:off 1:off 2:off 3:off 4:off 5:off 6:off</t>
    </r>
    <r>
      <rPr>
        <sz val="11"/>
        <color rgb="FF000000"/>
        <rFont val="Calibri"/>
      </rPr>
      <t xml:space="preserve">
</t>
    </r>
    <r>
      <rPr>
        <sz val="11"/>
        <color rgb="FF000000"/>
        <rFont val="Calibri"/>
      </rPr>
      <t xml:space="preserve">Run the following command to verify "rdisc" is disabled through current runtime configuration: </t>
    </r>
    <r>
      <rPr>
        <sz val="11"/>
        <color rgb="FF000000"/>
        <rFont val="Calibri"/>
      </rPr>
      <t xml:space="preserve">
</t>
    </r>
    <r>
      <rPr>
        <sz val="11"/>
        <color rgb="FF000000"/>
        <rFont val="Calibri"/>
      </rPr>
      <t># service rdisc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rdisc is stopped</t>
    </r>
    <r>
      <rPr>
        <sz val="11"/>
        <color rgb="FF000000"/>
        <rFont val="Calibri"/>
      </rPr>
      <t xml:space="preserve">
</t>
    </r>
    <r>
      <rPr>
        <sz val="11"/>
        <color rgb="FF000000"/>
        <rFont val="Calibri"/>
      </rPr>
      <t>If the service is running, this is a finding.</t>
    </r>
  </si>
  <si>
    <t>V-209008</t>
  </si>
  <si>
    <r>
      <rPr>
        <sz val="11"/>
        <rFont val="Calibri"/>
      </rPr>
      <t>Remote file systems must be mounted with the nodev option.</t>
    </r>
  </si>
  <si>
    <r>
      <rPr>
        <sz val="11"/>
        <color rgb="FF000000"/>
        <rFont val="Calibri"/>
      </rPr>
      <t>Add the "nodev" option to the fourth column of "/etc/fstab" for the line which controls mounting of any NFS mounts.</t>
    </r>
  </si>
  <si>
    <r>
      <rPr>
        <sz val="11"/>
        <color rgb="FF000000"/>
        <rFont val="Calibri"/>
      </rPr>
      <t>Legitimate device files should only exist in the /dev directory. NFS mounts should not present device files to users.</t>
    </r>
  </si>
  <si>
    <r>
      <rPr>
        <sz val="11"/>
        <color rgb="FF000000"/>
        <rFont val="Calibri"/>
      </rPr>
      <t xml:space="preserve">To verify the "nodev" option is configured for all NFS mounts, run the following command: </t>
    </r>
    <r>
      <rPr>
        <sz val="11"/>
        <color rgb="FF000000"/>
        <rFont val="Calibri"/>
      </rPr>
      <t xml:space="preserve">
</t>
    </r>
    <r>
      <rPr>
        <sz val="11"/>
        <color rgb="FF000000"/>
        <rFont val="Calibri"/>
      </rPr>
      <t>$ mount | grep nfs</t>
    </r>
    <r>
      <rPr>
        <sz val="11"/>
        <color rgb="FF000000"/>
        <rFont val="Calibri"/>
      </rPr>
      <t xml:space="preserve">
</t>
    </r>
    <r>
      <rPr>
        <sz val="11"/>
        <color rgb="FF000000"/>
        <rFont val="Calibri"/>
      </rPr>
      <t xml:space="preserve">All NFS mounts should show the "nodev" setting in parentheses, along with other mount options. </t>
    </r>
    <r>
      <rPr>
        <sz val="11"/>
        <color rgb="FF000000"/>
        <rFont val="Calibri"/>
      </rPr>
      <t xml:space="preserve">
</t>
    </r>
    <r>
      <rPr>
        <sz val="11"/>
        <color rgb="FF000000"/>
        <rFont val="Calibri"/>
      </rPr>
      <t>If the setting does not show, this is a finding.</t>
    </r>
  </si>
  <si>
    <t>V-209009</t>
  </si>
  <si>
    <r>
      <rPr>
        <sz val="11"/>
        <rFont val="Calibri"/>
      </rPr>
      <t>Remote file systems must be mounted with the nosuid option.</t>
    </r>
  </si>
  <si>
    <r>
      <rPr>
        <sz val="11"/>
        <color rgb="FF000000"/>
        <rFont val="Calibri"/>
      </rPr>
      <t>Add the "nosuid" option to the fourth column of "/etc/fstab" for the line which controls mounting of any NFS mounts.</t>
    </r>
  </si>
  <si>
    <r>
      <rPr>
        <sz val="11"/>
        <color rgb="FF000000"/>
        <rFont val="Calibri"/>
      </rPr>
      <t>NFS mounts should not present suid binaries to users. Only vendor-supplied suid executables should be installed to their default location on the local filesystem.</t>
    </r>
  </si>
  <si>
    <r>
      <rPr>
        <sz val="11"/>
        <color rgb="FF000000"/>
        <rFont val="Calibri"/>
      </rPr>
      <t xml:space="preserve">To verify the "nosuid" option is configured for all NFS mounts, run the following command: </t>
    </r>
    <r>
      <rPr>
        <sz val="11"/>
        <color rgb="FF000000"/>
        <rFont val="Calibri"/>
      </rPr>
      <t xml:space="preserve">
</t>
    </r>
    <r>
      <rPr>
        <sz val="11"/>
        <color rgb="FF000000"/>
        <rFont val="Calibri"/>
      </rPr>
      <t>$ mount | grep nfs</t>
    </r>
    <r>
      <rPr>
        <sz val="11"/>
        <color rgb="FF000000"/>
        <rFont val="Calibri"/>
      </rPr>
      <t xml:space="preserve">
</t>
    </r>
    <r>
      <rPr>
        <sz val="11"/>
        <color rgb="FF000000"/>
        <rFont val="Calibri"/>
      </rPr>
      <t xml:space="preserve">All NFS mounts should show the "nosuid" setting in parentheses, along with other mount options. </t>
    </r>
    <r>
      <rPr>
        <sz val="11"/>
        <color rgb="FF000000"/>
        <rFont val="Calibri"/>
      </rPr>
      <t xml:space="preserve">
</t>
    </r>
    <r>
      <rPr>
        <sz val="11"/>
        <color rgb="FF000000"/>
        <rFont val="Calibri"/>
      </rPr>
      <t>If the setting does not show, this is a finding.</t>
    </r>
  </si>
  <si>
    <t>V-209010</t>
  </si>
  <si>
    <r>
      <rPr>
        <sz val="11"/>
        <rFont val="Calibri"/>
      </rPr>
      <t>The system must use SMB client signing for connecting to samba servers using smbclient.</t>
    </r>
  </si>
  <si>
    <r>
      <rPr>
        <sz val="11"/>
        <color rgb="FF000000"/>
        <rFont val="Calibri"/>
      </rPr>
      <t xml:space="preserve">To require samba clients running "smbclient" to use packet signing, add the following to the "[global]" section of the Samba configuration file in "/etc/samba/smb.conf": </t>
    </r>
    <r>
      <rPr>
        <sz val="11"/>
        <color rgb="FF000000"/>
        <rFont val="Calibri"/>
      </rPr>
      <t xml:space="preserve">
</t>
    </r>
    <r>
      <rPr>
        <sz val="11"/>
        <color rgb="FF000000"/>
        <rFont val="Calibri"/>
      </rPr>
      <t>client signing = mandatory</t>
    </r>
    <r>
      <rPr>
        <sz val="11"/>
        <color rgb="FF000000"/>
        <rFont val="Calibri"/>
      </rPr>
      <t xml:space="preserve">
</t>
    </r>
    <r>
      <rPr>
        <sz val="11"/>
        <color rgb="FF000000"/>
        <rFont val="Calibri"/>
      </rPr>
      <t>Requiring samba clients such as "smbclient" to use packet signing ensures they can only communicate with servers that support packet signing.</t>
    </r>
  </si>
  <si>
    <r>
      <rPr>
        <sz val="11"/>
        <color rgb="FF000000"/>
        <rFont val="Calibri"/>
      </rPr>
      <t>Packet signing can prevent man-in-the-middle attacks which modify SMB packets in transit.</t>
    </r>
  </si>
  <si>
    <r>
      <rPr>
        <sz val="11"/>
        <color rgb="FF000000"/>
        <rFont val="Calibri"/>
      </rPr>
      <t xml:space="preserve">To verify that Samba clients running smbclient must use packet signing, run the following command: </t>
    </r>
    <r>
      <rPr>
        <sz val="11"/>
        <color rgb="FF000000"/>
        <rFont val="Calibri"/>
      </rPr>
      <t xml:space="preserve">
</t>
    </r>
    <r>
      <rPr>
        <sz val="11"/>
        <color rgb="FF000000"/>
        <rFont val="Calibri"/>
      </rPr>
      <t># grep signing /etc/samba/smb.conf</t>
    </r>
    <r>
      <rPr>
        <sz val="11"/>
        <color rgb="FF000000"/>
        <rFont val="Calibri"/>
      </rPr>
      <t xml:space="preserve">
</t>
    </r>
    <r>
      <rPr>
        <sz val="11"/>
        <color rgb="FF000000"/>
        <rFont val="Calibri"/>
      </rPr>
      <t xml:space="preserve">The output should show: </t>
    </r>
    <r>
      <rPr>
        <sz val="11"/>
        <color rgb="FF000000"/>
        <rFont val="Calibri"/>
      </rPr>
      <t xml:space="preserve">
</t>
    </r>
    <r>
      <rPr>
        <sz val="11"/>
        <color rgb="FF000000"/>
        <rFont val="Calibri"/>
      </rPr>
      <t>client signing = mandatory</t>
    </r>
    <r>
      <rPr>
        <sz val="11"/>
        <color rgb="FF000000"/>
        <rFont val="Calibri"/>
      </rPr>
      <t xml:space="preserve">
</t>
    </r>
    <r>
      <rPr>
        <sz val="11"/>
        <color rgb="FF000000"/>
        <rFont val="Calibri"/>
      </rPr>
      <t>If it is not, this is a finding.</t>
    </r>
  </si>
  <si>
    <t>V-209011</t>
  </si>
  <si>
    <r>
      <rPr>
        <sz val="11"/>
        <rFont val="Calibri"/>
      </rPr>
      <t>The system must use SMB client signing for connecting to samba servers using mount.cifs.</t>
    </r>
  </si>
  <si>
    <r>
      <rPr>
        <sz val="11"/>
        <color rgb="FF000000"/>
        <rFont val="Calibri"/>
      </rPr>
      <t xml:space="preserve">Require packet signing of clients who mount Samba shares using the "mount.cifs" program (e.g., those who specify shares in "/etc/fstab"). To do so, ensure signing options (either "sec=krb5i" or "sec=ntlmv2i") are used. </t>
    </r>
    <r>
      <rPr>
        <sz val="11"/>
        <color rgb="FF000000"/>
        <rFont val="Calibri"/>
      </rPr>
      <t xml:space="preserve">
</t>
    </r>
    <r>
      <rPr>
        <sz val="11"/>
        <color rgb="FF000000"/>
        <rFont val="Calibri"/>
      </rPr>
      <t>See the "mount.cifs(8)" man page for more information. A Samba client should only communicate with servers who can support SMB packet signing.</t>
    </r>
  </si>
  <si>
    <r>
      <rPr>
        <sz val="11"/>
        <color rgb="FF000000"/>
        <rFont val="Calibri"/>
      </rPr>
      <t>If Samba is not in use, this is not applicable.</t>
    </r>
    <r>
      <rPr>
        <sz val="11"/>
        <color rgb="FF000000"/>
        <rFont val="Calibri"/>
      </rPr>
      <t xml:space="preserve">
</t>
    </r>
    <r>
      <rPr>
        <sz val="11"/>
        <color rgb="FF000000"/>
        <rFont val="Calibri"/>
      </rPr>
      <t xml:space="preserve">To verify that Samba clients using mount.cifs must use packet signing, run the following command: </t>
    </r>
    <r>
      <rPr>
        <sz val="11"/>
        <color rgb="FF000000"/>
        <rFont val="Calibri"/>
      </rPr>
      <t xml:space="preserve">
</t>
    </r>
    <r>
      <rPr>
        <sz val="11"/>
        <color rgb="FF000000"/>
        <rFont val="Calibri"/>
      </rPr>
      <t># grep sec /etc/fstab /etc/mtab</t>
    </r>
    <r>
      <rPr>
        <sz val="11"/>
        <color rgb="FF000000"/>
        <rFont val="Calibri"/>
      </rPr>
      <t xml:space="preserve">
</t>
    </r>
    <r>
      <rPr>
        <sz val="11"/>
        <color rgb="FF000000"/>
        <rFont val="Calibri"/>
      </rPr>
      <t xml:space="preserve">The output should show either "krb5i" or "ntlmv2i" in use. </t>
    </r>
    <r>
      <rPr>
        <sz val="11"/>
        <color rgb="FF000000"/>
        <rFont val="Calibri"/>
      </rPr>
      <t xml:space="preserve">
</t>
    </r>
    <r>
      <rPr>
        <sz val="11"/>
        <color rgb="FF000000"/>
        <rFont val="Calibri"/>
      </rPr>
      <t>If it does not, this is a finding.</t>
    </r>
  </si>
  <si>
    <t>V-209012</t>
  </si>
  <si>
    <r>
      <rPr>
        <sz val="11"/>
        <rFont val="Calibri"/>
      </rPr>
      <t>The system must prohibit the reuse of passwords within five iterations.</t>
    </r>
  </si>
  <si>
    <r>
      <rPr>
        <sz val="11"/>
        <color rgb="FF000000"/>
        <rFont val="Calibri"/>
      </rPr>
      <t xml:space="preserve">Do not allow users to reuse recent passwords. This can be accomplished by using the "remember" option for the "pam_pwhistory" PAM module. In the file "/etc/pam.d/system-auth", append "remember=5" to the line which refers to the "pam_pwhistory.so" module, as shown: </t>
    </r>
    <r>
      <rPr>
        <sz val="11"/>
        <color rgb="FF000000"/>
        <rFont val="Calibri"/>
      </rPr>
      <t xml:space="preserve">
</t>
    </r>
    <r>
      <rPr>
        <sz val="11"/>
        <color rgb="FF000000"/>
        <rFont val="Calibri"/>
      </rPr>
      <t>password required pam_pwhistory.so [existing_options] remember=5</t>
    </r>
    <r>
      <rPr>
        <sz val="11"/>
        <color rgb="FF000000"/>
        <rFont val="Calibri"/>
      </rPr>
      <t xml:space="preserve">
</t>
    </r>
    <r>
      <rPr>
        <sz val="11"/>
        <color rgb="FF000000"/>
        <rFont val="Calibri"/>
      </rPr>
      <t>The DoD requirement is five passwords.</t>
    </r>
  </si>
  <si>
    <r>
      <rPr>
        <sz val="11"/>
        <color rgb="FF000000"/>
        <rFont val="Calibri"/>
      </rPr>
      <t>Preventing reuse of previous passwords helps ensure that a compromised password is not reused by a user.</t>
    </r>
  </si>
  <si>
    <r>
      <rPr>
        <sz val="11"/>
        <color rgb="FF000000"/>
        <rFont val="Calibri"/>
      </rPr>
      <t xml:space="preserve">To verify the password reuse setting is compliant, run the following command: </t>
    </r>
    <r>
      <rPr>
        <sz val="11"/>
        <color rgb="FF000000"/>
        <rFont val="Calibri"/>
      </rPr>
      <t xml:space="preserve">
</t>
    </r>
    <r>
      <rPr>
        <sz val="11"/>
        <color rgb="FF000000"/>
        <rFont val="Calibri"/>
      </rPr>
      <t># grep remember /etc/pam.d/system-auth /etc/pam.d/password-auth</t>
    </r>
    <r>
      <rPr>
        <sz val="11"/>
        <color rgb="FF000000"/>
        <rFont val="Calibri"/>
      </rPr>
      <t xml:space="preserve">
</t>
    </r>
    <r>
      <rPr>
        <sz val="11"/>
        <color rgb="FF000000"/>
        <rFont val="Calibri"/>
      </rPr>
      <t>The output must be a line beginning with "password required pam_pwhistory.so" and ending with "remember=5".</t>
    </r>
    <r>
      <rPr>
        <sz val="11"/>
        <color rgb="FF000000"/>
        <rFont val="Calibri"/>
      </rPr>
      <t xml:space="preserve">
</t>
    </r>
    <r>
      <rPr>
        <sz val="11"/>
        <color rgb="FF000000"/>
        <rFont val="Calibri"/>
      </rPr>
      <t>If the line is commented out, the line does not contain the specified elements, or the value for "remember" is less than “5”, this is a finding.</t>
    </r>
  </si>
  <si>
    <t>V-209013</t>
  </si>
  <si>
    <r>
      <rPr>
        <sz val="11"/>
        <rFont val="Calibri"/>
      </rPr>
      <t>The operating system must protect the confidentiality and integrity of data at rest.</t>
    </r>
  </si>
  <si>
    <r>
      <rPr>
        <sz val="11"/>
        <color rgb="FF000000"/>
        <rFont val="Calibri"/>
      </rPr>
      <t>The operating system natively supports partition encryption through the Linux Unified Key Setup (LUKS) on-disk-format technology.  The easiest way to encrypt a partition is during installation time.</t>
    </r>
    <r>
      <rPr>
        <sz val="11"/>
        <color rgb="FF000000"/>
        <rFont val="Calibri"/>
      </rPr>
      <t xml:space="preserve">
</t>
    </r>
    <r>
      <rPr>
        <sz val="11"/>
        <color rgb="FF000000"/>
        <rFont val="Calibri"/>
      </rPr>
      <t xml:space="preserve">For manual installations, select the "Encrypt" checkbox during partition creation to encrypt the partition. When this option is selected, the system will prompt for a passphrase to use in decrypting the partition. The passphrase will subsequently need to be entered manually every time the system boots. </t>
    </r>
    <r>
      <rPr>
        <sz val="11"/>
        <color rgb="FF000000"/>
        <rFont val="Calibri"/>
      </rPr>
      <t xml:space="preserve">
</t>
    </r>
    <r>
      <rPr>
        <sz val="11"/>
        <color rgb="FF000000"/>
        <rFont val="Calibri"/>
      </rPr>
      <t xml:space="preserve">For automated/unattended installations, it is possible to use Kickstart by adding the "--encrypted" and "--passphrase=" options to the definition of each partition to be encrypted. For example, the following line would encrypt the root partition: </t>
    </r>
    <r>
      <rPr>
        <sz val="11"/>
        <color rgb="FF000000"/>
        <rFont val="Calibri"/>
      </rPr>
      <t xml:space="preserve">
</t>
    </r>
    <r>
      <rPr>
        <sz val="11"/>
        <color rgb="FF000000"/>
        <rFont val="Calibri"/>
      </rPr>
      <t>part / --fstype=ext3 --size=100 --onpart=hda1 --encrypted --passphrase=[PASSPHRASE]</t>
    </r>
    <r>
      <rPr>
        <sz val="11"/>
        <color rgb="FF000000"/>
        <rFont val="Calibri"/>
      </rPr>
      <t xml:space="preserve">
</t>
    </r>
    <r>
      <rPr>
        <sz val="11"/>
        <color rgb="FF000000"/>
        <rFont val="Calibri"/>
      </rPr>
      <t xml:space="preserve">Any [PASSPHRASE] is stored in the Kickstart in plaintext, and the Kickstart must then be protected accordingly. Omitting the "--passphrase=" option from the partition definition will cause the installer to pause and interactively ask for the passphrase during installation. </t>
    </r>
    <r>
      <rPr>
        <sz val="11"/>
        <color rgb="FF000000"/>
        <rFont val="Calibri"/>
      </rPr>
      <t xml:space="preserve">
</t>
    </r>
    <r>
      <rPr>
        <sz val="11"/>
        <color rgb="FF000000"/>
        <rFont val="Calibri"/>
      </rPr>
      <t>Detailed information on encrypting partitions using LUKS can be found in the Oracle Linux documentation at:</t>
    </r>
    <r>
      <rPr>
        <sz val="11"/>
        <color rgb="FF000000"/>
        <rFont val="Calibri"/>
      </rPr>
      <t xml:space="preserve">
</t>
    </r>
    <r>
      <rPr>
        <sz val="11"/>
        <color rgb="FF000000"/>
        <rFont val="Calibri"/>
      </rPr>
      <t>http://docs.oracle.com/cd/E37670_01/E36387/html/index.html</t>
    </r>
    <r>
      <rPr>
        <sz val="11"/>
        <color rgb="FF000000"/>
        <rFont val="Calibri"/>
      </rPr>
      <t xml:space="preserve">
</t>
    </r>
    <r>
      <rPr>
        <sz val="11"/>
        <color rgb="FF000000"/>
        <rFont val="Calibri"/>
      </rPr>
      <t xml:space="preserve">Additional information is available from: </t>
    </r>
    <r>
      <rPr>
        <sz val="11"/>
        <color rgb="FF000000"/>
        <rFont val="Calibri"/>
      </rPr>
      <t xml:space="preserve">
</t>
    </r>
    <r>
      <rPr>
        <sz val="11"/>
        <color rgb="FF000000"/>
        <rFont val="Calibri"/>
      </rPr>
      <t>http://linux.oracle.com/documentation/OL6/Red_Hat_Enterprise_Linux-6-Security_Guide-en-US.pdf</t>
    </r>
  </si>
  <si>
    <r>
      <rPr>
        <sz val="11"/>
        <color rgb="FF000000"/>
        <rFont val="Calibri"/>
      </rPr>
      <t>The risk of a system's physical compromise, particularly mobile systems such as laptops, places its data at risk of compromise. Encrypting this data mitigates the risk of its loss if the system is lost.</t>
    </r>
  </si>
  <si>
    <r>
      <rPr>
        <sz val="11"/>
        <color rgb="FF000000"/>
        <rFont val="Calibri"/>
      </rPr>
      <t xml:space="preserve">Determine if encryption must be used to protect data on the system. </t>
    </r>
    <r>
      <rPr>
        <sz val="11"/>
        <color rgb="FF000000"/>
        <rFont val="Calibri"/>
      </rPr>
      <t xml:space="preserve">
</t>
    </r>
    <r>
      <rPr>
        <sz val="11"/>
        <color rgb="FF000000"/>
        <rFont val="Calibri"/>
      </rPr>
      <t>If encryption must be used and is not employed, this is a finding.</t>
    </r>
  </si>
  <si>
    <t>V-209014</t>
  </si>
  <si>
    <r>
      <rPr>
        <sz val="11"/>
        <rFont val="Calibri"/>
      </rPr>
      <t>The system package management tool must verify permissions on all files and directories associated with the audit package.</t>
    </r>
  </si>
  <si>
    <r>
      <rPr>
        <sz val="11"/>
        <color rgb="FF000000"/>
        <rFont val="Calibri"/>
      </rPr>
      <t xml:space="preserve">The RPM package management system can restore file access permissions of the audit package files and directories. The following command will update audit files with permissions different from what is expected by the RPM database: </t>
    </r>
    <r>
      <rPr>
        <sz val="11"/>
        <color rgb="FF000000"/>
        <rFont val="Calibri"/>
      </rPr>
      <t xml:space="preserve">
</t>
    </r>
    <r>
      <rPr>
        <sz val="11"/>
        <color rgb="FF000000"/>
        <rFont val="Calibri"/>
      </rPr>
      <t># rpm --setperms audit</t>
    </r>
  </si>
  <si>
    <r>
      <rPr>
        <sz val="11"/>
        <color rgb="FF000000"/>
        <rFont val="Calibri"/>
      </rPr>
      <t>Permissions on audit binaries and configuration files that are too generous could allow an unauthorized user to gain privileges that they should not have. The permissions set by the vendor should be maintained. Any deviations from this baseline should be investigated.</t>
    </r>
  </si>
  <si>
    <r>
      <rPr>
        <sz val="11"/>
        <color rgb="FF000000"/>
        <rFont val="Calibri"/>
      </rPr>
      <t xml:space="preserve">The following command will list which audit files on the system have permissions different from what is expected by the RPM database: </t>
    </r>
    <r>
      <rPr>
        <sz val="11"/>
        <color rgb="FF000000"/>
        <rFont val="Calibri"/>
      </rPr>
      <t xml:space="preserve">
</t>
    </r>
    <r>
      <rPr>
        <sz val="11"/>
        <color rgb="FF000000"/>
        <rFont val="Calibri"/>
      </rPr>
      <t># rpm -V audit | grep '^.M'</t>
    </r>
    <r>
      <rPr>
        <sz val="11"/>
        <color rgb="FF000000"/>
        <rFont val="Calibri"/>
      </rPr>
      <t xml:space="preserve">
</t>
    </r>
    <r>
      <rPr>
        <sz val="11"/>
        <color rgb="FF000000"/>
        <rFont val="Calibri"/>
      </rPr>
      <t>If there is any output, for each file or directory found, compare the RPM-expected permissions with the permissions on the file or directory:</t>
    </r>
    <r>
      <rPr>
        <sz val="11"/>
        <color rgb="FF000000"/>
        <rFont val="Calibri"/>
      </rPr>
      <t xml:space="preserve">
</t>
    </r>
    <r>
      <rPr>
        <sz val="11"/>
        <color rgb="FF000000"/>
        <rFont val="Calibri"/>
      </rPr>
      <t># rpm -q --queryformat "[%{FILENAMES} %{FILEMODES:perms}\n]" audit | grep  [filename]</t>
    </r>
    <r>
      <rPr>
        <sz val="11"/>
        <color rgb="FF000000"/>
        <rFont val="Calibri"/>
      </rPr>
      <t xml:space="preserve">
</t>
    </r>
    <r>
      <rPr>
        <sz val="11"/>
        <color rgb="FF000000"/>
        <rFont val="Calibri"/>
      </rPr>
      <t># ls -lL [filename]</t>
    </r>
    <r>
      <rPr>
        <sz val="11"/>
        <color rgb="FF000000"/>
        <rFont val="Calibri"/>
      </rPr>
      <t xml:space="preserve">
</t>
    </r>
    <r>
      <rPr>
        <sz val="11"/>
        <color rgb="FF000000"/>
        <rFont val="Calibri"/>
      </rPr>
      <t>If the existing permissions are more permissive than those expected by RPM, this is a finding.</t>
    </r>
  </si>
  <si>
    <t>V-209015</t>
  </si>
  <si>
    <r>
      <rPr>
        <sz val="11"/>
        <rFont val="Calibri"/>
      </rPr>
      <t>The system package management tool must verify ownership on all files and directories associated with the audit package.</t>
    </r>
  </si>
  <si>
    <r>
      <rPr>
        <sz val="11"/>
        <color rgb="FF000000"/>
        <rFont val="Calibri"/>
      </rPr>
      <t xml:space="preserve">The RPM package management system can restore file ownership of the audit package files and directories. The following command will update audit files with ownership different from what is expected by the RPM database: </t>
    </r>
    <r>
      <rPr>
        <sz val="11"/>
        <color rgb="FF000000"/>
        <rFont val="Calibri"/>
      </rPr>
      <t xml:space="preserve">
</t>
    </r>
    <r>
      <rPr>
        <sz val="11"/>
        <color rgb="FF000000"/>
        <rFont val="Calibri"/>
      </rPr>
      <t># rpm --setugids audit</t>
    </r>
  </si>
  <si>
    <r>
      <rPr>
        <sz val="11"/>
        <color rgb="FF000000"/>
        <rFont val="Calibri"/>
      </rPr>
      <t>Ownership of audit binaries and configuration files that is incorrect could allow an unauthorized user to gain privileges that they should not have. The ownership set by the vendor should be maintained. Any deviations from this baseline should be investigated.</t>
    </r>
  </si>
  <si>
    <r>
      <rPr>
        <sz val="11"/>
        <color rgb="FF000000"/>
        <rFont val="Calibri"/>
      </rPr>
      <t xml:space="preserve">The following command will list which audit files on the system have ownership different from what is expected by the RPM database: </t>
    </r>
    <r>
      <rPr>
        <sz val="11"/>
        <color rgb="FF000000"/>
        <rFont val="Calibri"/>
      </rPr>
      <t xml:space="preserve">
</t>
    </r>
    <r>
      <rPr>
        <sz val="11"/>
        <color rgb="FF000000"/>
        <rFont val="Calibri"/>
      </rPr>
      <t># rpm -V audit | grep '^.....U'</t>
    </r>
    <r>
      <rPr>
        <sz val="11"/>
        <color rgb="FF000000"/>
        <rFont val="Calibri"/>
      </rPr>
      <t xml:space="preserve">
</t>
    </r>
    <r>
      <rPr>
        <sz val="11"/>
        <color rgb="FF000000"/>
        <rFont val="Calibri"/>
      </rPr>
      <t>If there is output, this is a finding.</t>
    </r>
  </si>
  <si>
    <t>V-209016</t>
  </si>
  <si>
    <r>
      <rPr>
        <sz val="11"/>
        <rFont val="Calibri"/>
      </rPr>
      <t>The system package management tool must verify group-ownership on all files and directories associated with the audit package.</t>
    </r>
  </si>
  <si>
    <r>
      <rPr>
        <sz val="11"/>
        <color rgb="FF000000"/>
        <rFont val="Calibri"/>
      </rPr>
      <t xml:space="preserve">The RPM package management system can restore file group-ownership of the audit package files and directories. The following command will update audit files with group-ownership different from what is expected by the RPM database: </t>
    </r>
    <r>
      <rPr>
        <sz val="11"/>
        <color rgb="FF000000"/>
        <rFont val="Calibri"/>
      </rPr>
      <t xml:space="preserve">
</t>
    </r>
    <r>
      <rPr>
        <sz val="11"/>
        <color rgb="FF000000"/>
        <rFont val="Calibri"/>
      </rPr>
      <t># rpm --setugids audit</t>
    </r>
  </si>
  <si>
    <r>
      <rPr>
        <sz val="11"/>
        <color rgb="FF000000"/>
        <rFont val="Calibri"/>
      </rPr>
      <t>Group-ownership of audit binaries and configuration files that is incorrect could allow an unauthorized user to gain privileges that they should not have. The group-ownership set by the vendor should be maintained. Any deviations from this baseline should be investigated.</t>
    </r>
  </si>
  <si>
    <r>
      <rPr>
        <sz val="11"/>
        <color rgb="FF000000"/>
        <rFont val="Calibri"/>
      </rPr>
      <t xml:space="preserve">The following command will list which audit files on the system have group-ownership different from what is expected by the RPM database: </t>
    </r>
    <r>
      <rPr>
        <sz val="11"/>
        <color rgb="FF000000"/>
        <rFont val="Calibri"/>
      </rPr>
      <t xml:space="preserve">
</t>
    </r>
    <r>
      <rPr>
        <sz val="11"/>
        <color rgb="FF000000"/>
        <rFont val="Calibri"/>
      </rPr>
      <t># rpm -V audit | grep '^......G'</t>
    </r>
    <r>
      <rPr>
        <sz val="11"/>
        <color rgb="FF000000"/>
        <rFont val="Calibri"/>
      </rPr>
      <t xml:space="preserve">
</t>
    </r>
    <r>
      <rPr>
        <sz val="11"/>
        <color rgb="FF000000"/>
        <rFont val="Calibri"/>
      </rPr>
      <t>If there is output, this is a finding.</t>
    </r>
  </si>
  <si>
    <t>V-209017</t>
  </si>
  <si>
    <r>
      <rPr>
        <sz val="11"/>
        <rFont val="Calibri"/>
      </rPr>
      <t>The system package management tool must verify contents of all files associated with the audit package.</t>
    </r>
  </si>
  <si>
    <r>
      <rPr>
        <sz val="11"/>
        <color rgb="FF000000"/>
        <rFont val="Calibri"/>
      </rPr>
      <t xml:space="preserve">The RPM package management system can check the hashes of audit system package files. Run the following command to list which audit files on the system have hashes that differ from what is expected by the RPM database: </t>
    </r>
    <r>
      <rPr>
        <sz val="11"/>
        <color rgb="FF000000"/>
        <rFont val="Calibri"/>
      </rPr>
      <t xml:space="preserve">
</t>
    </r>
    <r>
      <rPr>
        <sz val="11"/>
        <color rgb="FF000000"/>
        <rFont val="Calibri"/>
      </rPr>
      <t># rpm -V audit | grep '^..5'</t>
    </r>
    <r>
      <rPr>
        <sz val="11"/>
        <color rgb="FF000000"/>
        <rFont val="Calibri"/>
      </rPr>
      <t xml:space="preserve">
</t>
    </r>
    <r>
      <rPr>
        <sz val="11"/>
        <color rgb="FF000000"/>
        <rFont val="Calibri"/>
      </rPr>
      <t xml:space="preserve">A "c" in the second column indicates that a file is a configuration file, which may appropriately be expected to change. If the file that has changed was not expected to then refresh from distribution media or online repositories. </t>
    </r>
    <r>
      <rPr>
        <sz val="11"/>
        <color rgb="FF000000"/>
        <rFont val="Calibri"/>
      </rPr>
      <t xml:space="preserve">
</t>
    </r>
    <r>
      <rPr>
        <sz val="11"/>
        <color rgb="FF000000"/>
        <rFont val="Calibri"/>
      </rPr>
      <t>rpm -Uvh [affected_package]</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yum reinstall [affected_package]</t>
    </r>
  </si>
  <si>
    <r>
      <rPr>
        <sz val="11"/>
        <color rgb="FF000000"/>
        <rFont val="Calibri"/>
      </rPr>
      <t>The hash on important files like audit system executables should match the information given by the RPM database. Audit executables  with erroneous hashes could be a sign of nefarious activity on the system.</t>
    </r>
  </si>
  <si>
    <r>
      <rPr>
        <sz val="11"/>
        <color rgb="FF000000"/>
        <rFont val="Calibri"/>
      </rPr>
      <t xml:space="preserve">The following command will list which audit files on the system have file hashes different from what is expected by the RPM database. </t>
    </r>
    <r>
      <rPr>
        <sz val="11"/>
        <color rgb="FF000000"/>
        <rFont val="Calibri"/>
      </rPr>
      <t xml:space="preserve">
</t>
    </r>
    <r>
      <rPr>
        <sz val="11"/>
        <color rgb="FF000000"/>
        <rFont val="Calibri"/>
      </rPr>
      <t># rpm -V audit | awk '$1 ~ /..5/ &amp;&amp; $2 != "c"'</t>
    </r>
    <r>
      <rPr>
        <sz val="11"/>
        <color rgb="FF000000"/>
        <rFont val="Calibri"/>
      </rPr>
      <t xml:space="preserve">
</t>
    </r>
    <r>
      <rPr>
        <sz val="11"/>
        <color rgb="FF000000"/>
        <rFont val="Calibri"/>
      </rPr>
      <t>If there is output, this is a finding.</t>
    </r>
  </si>
  <si>
    <t>V-209018</t>
  </si>
  <si>
    <r>
      <rPr>
        <sz val="11"/>
        <rFont val="Calibri"/>
      </rPr>
      <t>There must be no world-writable files on the system.</t>
    </r>
  </si>
  <si>
    <r>
      <rPr>
        <sz val="11"/>
        <color rgb="FF000000"/>
        <rFont val="Calibri"/>
      </rPr>
      <t>It is generally a good idea to remove global (other) write access to a file when it is discovered. However, check with documentation for specific applications before making changes. Also, monitor for recurring world-writable files, as these may be symptoms of a misconfigured application or user account.</t>
    </r>
  </si>
  <si>
    <r>
      <rPr>
        <sz val="11"/>
        <color rgb="FF000000"/>
        <rFont val="Calibri"/>
      </rPr>
      <t>Data in world-writable files can be modified by any user on the system. In almost all circumstances, files can be configured using a combination of user and group permissions to support whatever legitimate access is needed without the risk caused by world-writable files.</t>
    </r>
  </si>
  <si>
    <r>
      <rPr>
        <sz val="11"/>
        <color rgb="FF000000"/>
        <rFont val="Calibri"/>
      </rPr>
      <t xml:space="preserve">To find world-writable files, run the following command for each local partition [PART], excluding special filesystems such as /selinux, /proc, or /sys: </t>
    </r>
    <r>
      <rPr>
        <sz val="11"/>
        <color rgb="FF000000"/>
        <rFont val="Calibri"/>
      </rPr>
      <t xml:space="preserve">
</t>
    </r>
    <r>
      <rPr>
        <sz val="11"/>
        <color rgb="FF000000"/>
        <rFont val="Calibri"/>
      </rPr>
      <t># find [PART] -xdev -type f -perm -002</t>
    </r>
    <r>
      <rPr>
        <sz val="11"/>
        <color rgb="FF000000"/>
        <rFont val="Calibri"/>
      </rPr>
      <t xml:space="preserve">
</t>
    </r>
    <r>
      <rPr>
        <sz val="11"/>
        <color rgb="FF000000"/>
        <rFont val="Calibri"/>
      </rPr>
      <t>If there is output, this is a finding.</t>
    </r>
  </si>
  <si>
    <t>V-209019</t>
  </si>
  <si>
    <r>
      <rPr>
        <sz val="11"/>
        <rFont val="Calibri"/>
      </rPr>
      <t>The x86 Ctrl-Alt-Delete key sequence must be disabled.</t>
    </r>
  </si>
  <si>
    <r>
      <rPr>
        <sz val="11"/>
        <color rgb="FF000000"/>
        <rFont val="Calibri"/>
      </rPr>
      <t>By default, the system includes the following line in "/etc/init/control-alt-delete.conf" to reboot the system when the “Ctrl-Alt-Delete” key sequence is pressed:</t>
    </r>
    <r>
      <rPr>
        <sz val="11"/>
        <color rgb="FF000000"/>
        <rFont val="Calibri"/>
      </rPr>
      <t xml:space="preserve">
</t>
    </r>
    <r>
      <rPr>
        <sz val="11"/>
        <color rgb="FF000000"/>
        <rFont val="Calibri"/>
      </rPr>
      <t>exec /sbin/shutdown -r now "Ctrl-Alt-Delete pressed"</t>
    </r>
    <r>
      <rPr>
        <sz val="11"/>
        <color rgb="FF000000"/>
        <rFont val="Calibri"/>
      </rPr>
      <t xml:space="preserve">
</t>
    </r>
    <r>
      <rPr>
        <sz val="11"/>
        <color rgb="FF000000"/>
        <rFont val="Calibri"/>
      </rPr>
      <t>To configure the system to log a message instead of rebooting the system, add the following line to "/etc/init/control-alt-delete.override" to read as follows:</t>
    </r>
    <r>
      <rPr>
        <sz val="11"/>
        <color rgb="FF000000"/>
        <rFont val="Calibri"/>
      </rPr>
      <t xml:space="preserve">
</t>
    </r>
    <r>
      <rPr>
        <sz val="11"/>
        <color rgb="FF000000"/>
        <rFont val="Calibri"/>
      </rPr>
      <t>exec /usr/bin/logger -p authpriv.notice "Ctrl-Alt-Delete pressed"</t>
    </r>
  </si>
  <si>
    <r>
      <rPr>
        <sz val="11"/>
        <color rgb="FF000000"/>
        <rFont val="Calibri"/>
      </rPr>
      <t>A locally logged-on user who presses Ctrl-Alt-Delete, when at the console, can reboot the system. If accidentally pressed, as could happen in the case of mixed OS environment, this can create the risk of short-term loss of availability of systems due to unintentional reboot. In the GNOME graphical environment, risk of unintentional reboot from the Ctrl-Alt-Delete sequence is reduced because the user will be prompted before any action is taken.</t>
    </r>
  </si>
  <si>
    <r>
      <rPr>
        <sz val="11"/>
        <color rgb="FF000000"/>
        <rFont val="Calibri"/>
      </rPr>
      <t>To ensure the system is configured to log a message instead of rebooting the system when “Ctrl-Alt-Delete” is pressed, ensure the following line is in "/etc/init/control-alt-delete.override":</t>
    </r>
    <r>
      <rPr>
        <sz val="11"/>
        <color rgb="FF000000"/>
        <rFont val="Calibri"/>
      </rPr>
      <t xml:space="preserve">
</t>
    </r>
    <r>
      <rPr>
        <sz val="11"/>
        <color rgb="FF000000"/>
        <rFont val="Calibri"/>
      </rPr>
      <t>exec /usr/bin/logger -p authpriv.notice "Ctrl-Alt-Delete pressed"</t>
    </r>
    <r>
      <rPr>
        <sz val="11"/>
        <color rgb="FF000000"/>
        <rFont val="Calibri"/>
      </rPr>
      <t xml:space="preserve">
</t>
    </r>
    <r>
      <rPr>
        <sz val="11"/>
        <color rgb="FF000000"/>
        <rFont val="Calibri"/>
      </rPr>
      <t>If the system is not configured to block the shutdown command when “Ctrl-Alt-Delete” is pressed, this is a finding.</t>
    </r>
  </si>
  <si>
    <t>V-209020</t>
  </si>
  <si>
    <r>
      <rPr>
        <sz val="11"/>
        <rFont val="Calibri"/>
      </rPr>
      <t>The postfix service must be enabled for mail delivery.</t>
    </r>
  </si>
  <si>
    <r>
      <rPr>
        <sz val="11"/>
        <color rgb="FF000000"/>
        <rFont val="Calibri"/>
      </rPr>
      <t xml:space="preserve">The Postfix mail transfer agent is used for local mail delivery within the system. The default configuration only listens for connections to the default SMTP port (port 25) on the loopback interface (127.0.0.1). It is recommended to leave this service enabled for local mail delivery. The "postfix" service can be enabled with the following command: </t>
    </r>
    <r>
      <rPr>
        <sz val="11"/>
        <color rgb="FF000000"/>
        <rFont val="Calibri"/>
      </rPr>
      <t xml:space="preserve">
</t>
    </r>
    <r>
      <rPr>
        <sz val="11"/>
        <color rgb="FF000000"/>
        <rFont val="Calibri"/>
      </rPr>
      <t># chkconfig postfix on</t>
    </r>
    <r>
      <rPr>
        <sz val="11"/>
        <color rgb="FF000000"/>
        <rFont val="Calibri"/>
      </rPr>
      <t xml:space="preserve">
</t>
    </r>
    <r>
      <rPr>
        <sz val="11"/>
        <color rgb="FF000000"/>
        <rFont val="Calibri"/>
      </rPr>
      <t># service postfix start</t>
    </r>
  </si>
  <si>
    <r>
      <rPr>
        <sz val="11"/>
        <color rgb="FF000000"/>
        <rFont val="Calibri"/>
      </rPr>
      <t>Local mail delivery is essential to some system maintenance and notification tasks.</t>
    </r>
  </si>
  <si>
    <r>
      <rPr>
        <sz val="11"/>
        <color rgb="FF000000"/>
        <rFont val="Calibri"/>
      </rPr>
      <t>Run the following command to determine the current status of the "postfix" service:</t>
    </r>
    <r>
      <rPr>
        <sz val="11"/>
        <color rgb="FF000000"/>
        <rFont val="Calibri"/>
      </rPr>
      <t xml:space="preserve">
</t>
    </r>
    <r>
      <rPr>
        <sz val="11"/>
        <color rgb="FF000000"/>
        <rFont val="Calibri"/>
      </rPr>
      <t># service postfix status</t>
    </r>
    <r>
      <rPr>
        <sz val="11"/>
        <color rgb="FF000000"/>
        <rFont val="Calibri"/>
      </rPr>
      <t xml:space="preserve">
</t>
    </r>
    <r>
      <rPr>
        <sz val="11"/>
        <color rgb="FF000000"/>
        <rFont val="Calibri"/>
      </rPr>
      <t>If the service is enabled, it should return the following:</t>
    </r>
    <r>
      <rPr>
        <sz val="11"/>
        <color rgb="FF000000"/>
        <rFont val="Calibri"/>
      </rPr>
      <t xml:space="preserve">
</t>
    </r>
    <r>
      <rPr>
        <sz val="11"/>
        <color rgb="FF000000"/>
        <rFont val="Calibri"/>
      </rPr>
      <t>postfix is running...</t>
    </r>
    <r>
      <rPr>
        <sz val="11"/>
        <color rgb="FF000000"/>
        <rFont val="Calibri"/>
      </rPr>
      <t xml:space="preserve">
</t>
    </r>
    <r>
      <rPr>
        <sz val="11"/>
        <color rgb="FF000000"/>
        <rFont val="Calibri"/>
      </rPr>
      <t>If the service is not enabled, this is a finding.</t>
    </r>
  </si>
  <si>
    <t>V-209021</t>
  </si>
  <si>
    <r>
      <rPr>
        <sz val="11"/>
        <rFont val="Calibri"/>
      </rPr>
      <t>The sendmail package must be removed.</t>
    </r>
  </si>
  <si>
    <r>
      <rPr>
        <sz val="11"/>
        <color rgb="FF000000"/>
        <rFont val="Calibri"/>
      </rPr>
      <t xml:space="preserve">Sendmail is not the default mail transfer agent and is not installed by default. The "sendmail" package can be removed with the following command: </t>
    </r>
    <r>
      <rPr>
        <sz val="11"/>
        <color rgb="FF000000"/>
        <rFont val="Calibri"/>
      </rPr>
      <t xml:space="preserve">
</t>
    </r>
    <r>
      <rPr>
        <sz val="11"/>
        <color rgb="FF000000"/>
        <rFont val="Calibri"/>
      </rPr>
      <t># yum erase sendmail</t>
    </r>
  </si>
  <si>
    <r>
      <rPr>
        <sz val="11"/>
        <color rgb="FF000000"/>
        <rFont val="Calibri"/>
      </rPr>
      <t>The sendmail software was not developed with security in mind and its design prevents it from being effectively contained by SELinux. Postfix should be used instead.</t>
    </r>
  </si>
  <si>
    <r>
      <rPr>
        <sz val="11"/>
        <color rgb="FF000000"/>
        <rFont val="Calibri"/>
      </rPr>
      <t xml:space="preserve">Run the following command to determine if the "sendmail" package is installed: </t>
    </r>
    <r>
      <rPr>
        <sz val="11"/>
        <color rgb="FF000000"/>
        <rFont val="Calibri"/>
      </rPr>
      <t xml:space="preserve">
</t>
    </r>
    <r>
      <rPr>
        <sz val="11"/>
        <color rgb="FF000000"/>
        <rFont val="Calibri"/>
      </rPr>
      <t># rpm -q sendmail</t>
    </r>
    <r>
      <rPr>
        <sz val="11"/>
        <color rgb="FF000000"/>
        <rFont val="Calibri"/>
      </rPr>
      <t xml:space="preserve">
</t>
    </r>
    <r>
      <rPr>
        <sz val="11"/>
        <color rgb="FF000000"/>
        <rFont val="Calibri"/>
      </rPr>
      <t>If the package is installed, this is a finding.</t>
    </r>
  </si>
  <si>
    <t>V-209022</t>
  </si>
  <si>
    <r>
      <rPr>
        <sz val="11"/>
        <rFont val="Calibri"/>
      </rPr>
      <t>The netconsole service must be disabled unless required.</t>
    </r>
  </si>
  <si>
    <r>
      <rPr>
        <sz val="11"/>
        <color rgb="FF000000"/>
        <rFont val="Calibri"/>
      </rPr>
      <t xml:space="preserve">The "netconsole" service is responsible for loading the netconsole kernel module, which logs kernel printk messages over UDP to a syslog server. This allows debugging of problems where disk logging fails and serial consoles are impractical. The "netconsole" service can be disabled with the following commands: </t>
    </r>
    <r>
      <rPr>
        <sz val="11"/>
        <color rgb="FF000000"/>
        <rFont val="Calibri"/>
      </rPr>
      <t xml:space="preserve">
</t>
    </r>
    <r>
      <rPr>
        <sz val="11"/>
        <color rgb="FF000000"/>
        <rFont val="Calibri"/>
      </rPr>
      <t># chkconfig netconsole off</t>
    </r>
    <r>
      <rPr>
        <sz val="11"/>
        <color rgb="FF000000"/>
        <rFont val="Calibri"/>
      </rPr>
      <t xml:space="preserve">
</t>
    </r>
    <r>
      <rPr>
        <sz val="11"/>
        <color rgb="FF000000"/>
        <rFont val="Calibri"/>
      </rPr>
      <t># service netconsole stop</t>
    </r>
  </si>
  <si>
    <r>
      <rPr>
        <sz val="11"/>
        <color rgb="FF000000"/>
        <rFont val="Calibri"/>
      </rPr>
      <t>The "netconsole" service is not necessary unless there is a need to debug kernel panics, which is not common.</t>
    </r>
  </si>
  <si>
    <r>
      <rPr>
        <sz val="11"/>
        <color rgb="FF000000"/>
        <rFont val="Calibri"/>
      </rPr>
      <t xml:space="preserve">To check that the "netconsole" service is disabled in system boot configuration, run the following command: </t>
    </r>
    <r>
      <rPr>
        <sz val="11"/>
        <color rgb="FF000000"/>
        <rFont val="Calibri"/>
      </rPr>
      <t xml:space="preserve">
</t>
    </r>
    <r>
      <rPr>
        <sz val="11"/>
        <color rgb="FF000000"/>
        <rFont val="Calibri"/>
      </rPr>
      <t># chkconfig "netconsole" --list</t>
    </r>
    <r>
      <rPr>
        <sz val="11"/>
        <color rgb="FF000000"/>
        <rFont val="Calibri"/>
      </rPr>
      <t xml:space="preserve">
</t>
    </r>
    <r>
      <rPr>
        <sz val="11"/>
        <color rgb="FF000000"/>
        <rFont val="Calibri"/>
      </rPr>
      <t xml:space="preserve">Output should indicate the "netconsole" service has either not been installed, or has been disabled at all runlevels, as shown in the example below: </t>
    </r>
    <r>
      <rPr>
        <sz val="11"/>
        <color rgb="FF000000"/>
        <rFont val="Calibri"/>
      </rPr>
      <t xml:space="preserve">
</t>
    </r>
    <r>
      <rPr>
        <sz val="11"/>
        <color rgb="FF000000"/>
        <rFont val="Calibri"/>
      </rPr>
      <t># chkconfig "netconsole" --list</t>
    </r>
    <r>
      <rPr>
        <sz val="11"/>
        <color rgb="FF000000"/>
        <rFont val="Calibri"/>
      </rPr>
      <t xml:space="preserve">
</t>
    </r>
    <r>
      <rPr>
        <sz val="11"/>
        <color rgb="FF000000"/>
        <rFont val="Calibri"/>
      </rPr>
      <t>"netconsole" 0:off 1:off 2:off 3:off 4:off 5:off 6:off</t>
    </r>
    <r>
      <rPr>
        <sz val="11"/>
        <color rgb="FF000000"/>
        <rFont val="Calibri"/>
      </rPr>
      <t xml:space="preserve">
</t>
    </r>
    <r>
      <rPr>
        <sz val="11"/>
        <color rgb="FF000000"/>
        <rFont val="Calibri"/>
      </rPr>
      <t xml:space="preserve">Run the following command to verify "netconsole" is disabled through current runtime configuration: </t>
    </r>
    <r>
      <rPr>
        <sz val="11"/>
        <color rgb="FF000000"/>
        <rFont val="Calibri"/>
      </rPr>
      <t xml:space="preserve">
</t>
    </r>
    <r>
      <rPr>
        <sz val="11"/>
        <color rgb="FF000000"/>
        <rFont val="Calibri"/>
      </rPr>
      <t># service netconsole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netconsole is stopped</t>
    </r>
    <r>
      <rPr>
        <sz val="11"/>
        <color rgb="FF000000"/>
        <rFont val="Calibri"/>
      </rPr>
      <t xml:space="preserve">
</t>
    </r>
    <r>
      <rPr>
        <sz val="11"/>
        <color rgb="FF000000"/>
        <rFont val="Calibri"/>
      </rPr>
      <t>If the service is running, this is a finding.</t>
    </r>
  </si>
  <si>
    <t>V-209023</t>
  </si>
  <si>
    <r>
      <rPr>
        <sz val="11"/>
        <rFont val="Calibri"/>
      </rPr>
      <t>The xorg-x11-server-common (X Windows) package must not be installed, unless required.</t>
    </r>
  </si>
  <si>
    <r>
      <rPr>
        <sz val="11"/>
        <color rgb="FF000000"/>
        <rFont val="Calibri"/>
      </rPr>
      <t xml:space="preserve">Removing all packages which constitute the X Window System ensures users or malicious software cannot start X. To do so, run the following command: </t>
    </r>
    <r>
      <rPr>
        <sz val="11"/>
        <color rgb="FF000000"/>
        <rFont val="Calibri"/>
      </rPr>
      <t xml:space="preserve">
</t>
    </r>
    <r>
      <rPr>
        <sz val="11"/>
        <color rgb="FF000000"/>
        <rFont val="Calibri"/>
      </rPr>
      <t># yum groupremove "X Window System"</t>
    </r>
  </si>
  <si>
    <r>
      <rPr>
        <sz val="11"/>
        <color rgb="FF000000"/>
        <rFont val="Calibri"/>
      </rPr>
      <t xml:space="preserve">To ensure the X Windows package group is removed, run the following command: </t>
    </r>
    <r>
      <rPr>
        <sz val="11"/>
        <color rgb="FF000000"/>
        <rFont val="Calibri"/>
      </rPr>
      <t xml:space="preserve">
</t>
    </r>
    <r>
      <rPr>
        <sz val="11"/>
        <color rgb="FF000000"/>
        <rFont val="Calibri"/>
      </rPr>
      <t>$ rpm -qi xorg-x11-server-common</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package xorg-x11-server-common is not installed</t>
    </r>
    <r>
      <rPr>
        <sz val="11"/>
        <color rgb="FF000000"/>
        <rFont val="Calibri"/>
      </rPr>
      <t xml:space="preserve">
</t>
    </r>
    <r>
      <rPr>
        <sz val="11"/>
        <color rgb="FF000000"/>
        <rFont val="Calibri"/>
      </rPr>
      <t>If it is not, this is a finding.</t>
    </r>
  </si>
  <si>
    <t>V-209024</t>
  </si>
  <si>
    <r>
      <rPr>
        <sz val="11"/>
        <rFont val="Calibri"/>
      </rPr>
      <t>The DHCP client must be disabled if not needed.</t>
    </r>
  </si>
  <si>
    <r>
      <rPr>
        <sz val="11"/>
        <color rgb="FF000000"/>
        <rFont val="Calibri"/>
      </rPr>
      <t xml:space="preserve">For each interface [IFACE] on the system (e.g. eth0), edit "/etc/sysconfig/network-scripts/ifcfg-[IFACE]" and make the following changes. </t>
    </r>
    <r>
      <rPr>
        <sz val="11"/>
        <color rgb="FF000000"/>
        <rFont val="Calibri"/>
      </rPr>
      <t xml:space="preserve">
</t>
    </r>
    <r>
      <rPr>
        <sz val="11"/>
        <color rgb="FF000000"/>
        <rFont val="Calibri"/>
      </rPr>
      <t>Correct the BOOTPROTO line to read:</t>
    </r>
    <r>
      <rPr>
        <sz val="11"/>
        <color rgb="FF000000"/>
        <rFont val="Calibri"/>
      </rPr>
      <t xml:space="preserve">
</t>
    </r>
    <r>
      <rPr>
        <sz val="11"/>
        <color rgb="FF000000"/>
        <rFont val="Calibri"/>
      </rPr>
      <t>BOOTPROTO=none</t>
    </r>
    <r>
      <rPr>
        <sz val="11"/>
        <color rgb="FF000000"/>
        <rFont val="Calibri"/>
      </rPr>
      <t xml:space="preserve">
</t>
    </r>
    <r>
      <rPr>
        <sz val="11"/>
        <color rgb="FF000000"/>
        <rFont val="Calibri"/>
      </rPr>
      <t>Add or correct the following lines, substituting the appropriate values based on your site's addressing scheme:</t>
    </r>
    <r>
      <rPr>
        <sz val="11"/>
        <color rgb="FF000000"/>
        <rFont val="Calibri"/>
      </rPr>
      <t xml:space="preserve">
</t>
    </r>
    <r>
      <rPr>
        <sz val="11"/>
        <color rgb="FF000000"/>
        <rFont val="Calibri"/>
      </rPr>
      <t>NETMASK=[local LAN netmask]</t>
    </r>
    <r>
      <rPr>
        <sz val="11"/>
        <color rgb="FF000000"/>
        <rFont val="Calibri"/>
      </rPr>
      <t xml:space="preserve">
</t>
    </r>
    <r>
      <rPr>
        <sz val="11"/>
        <color rgb="FF000000"/>
        <rFont val="Calibri"/>
      </rPr>
      <t>IPADDR=[assigned IP address]</t>
    </r>
    <r>
      <rPr>
        <sz val="11"/>
        <color rgb="FF000000"/>
        <rFont val="Calibri"/>
      </rPr>
      <t xml:space="preserve">
</t>
    </r>
    <r>
      <rPr>
        <sz val="11"/>
        <color rgb="FF000000"/>
        <rFont val="Calibri"/>
      </rPr>
      <t>GATEWAY=[local LAN default gateway]</t>
    </r>
  </si>
  <si>
    <r>
      <rPr>
        <sz val="11"/>
        <color rgb="FF000000"/>
        <rFont val="Calibri"/>
      </rPr>
      <t>DHCP relies on trusting the local network. If the local network is not trusted, then it should not be used. However, the automatic configuration provided by DHCP is commonly used and the alternative, manual configuration, presents an unacceptable burden in many circumstances.</t>
    </r>
  </si>
  <si>
    <r>
      <rPr>
        <sz val="11"/>
        <color rgb="FF000000"/>
        <rFont val="Calibri"/>
      </rPr>
      <t xml:space="preserve">To verify that DHCP is not being used, examine the following file for each interface. </t>
    </r>
    <r>
      <rPr>
        <sz val="11"/>
        <color rgb="FF000000"/>
        <rFont val="Calibri"/>
      </rPr>
      <t xml:space="preserve">
</t>
    </r>
    <r>
      <rPr>
        <sz val="11"/>
        <color rgb="FF000000"/>
        <rFont val="Calibri"/>
      </rPr>
      <t># /etc/sysconfig/network-scripts/ifcfg-[IFACE]</t>
    </r>
    <r>
      <rPr>
        <sz val="11"/>
        <color rgb="FF000000"/>
        <rFont val="Calibri"/>
      </rPr>
      <t xml:space="preserve">
</t>
    </r>
    <r>
      <rPr>
        <sz val="11"/>
        <color rgb="FF000000"/>
        <rFont val="Calibri"/>
      </rPr>
      <t>If there is any network interface without a associated "ifcfg" file, this is a finding.</t>
    </r>
    <r>
      <rPr>
        <sz val="11"/>
        <color rgb="FF000000"/>
        <rFont val="Calibri"/>
      </rPr>
      <t xml:space="preserve">
</t>
    </r>
    <r>
      <rPr>
        <sz val="11"/>
        <color rgb="FF000000"/>
        <rFont val="Calibri"/>
      </rPr>
      <t>Look for the following:</t>
    </r>
    <r>
      <rPr>
        <sz val="11"/>
        <color rgb="FF000000"/>
        <rFont val="Calibri"/>
      </rPr>
      <t xml:space="preserve">
</t>
    </r>
    <r>
      <rPr>
        <sz val="11"/>
        <color rgb="FF000000"/>
        <rFont val="Calibri"/>
      </rPr>
      <t>BOOTPROTO=none</t>
    </r>
    <r>
      <rPr>
        <sz val="11"/>
        <color rgb="FF000000"/>
        <rFont val="Calibri"/>
      </rPr>
      <t xml:space="preserve">
</t>
    </r>
    <r>
      <rPr>
        <sz val="11"/>
        <color rgb="FF000000"/>
        <rFont val="Calibri"/>
      </rPr>
      <t>Also verify the following, substituting the appropriate values based on your site's addressing scheme:</t>
    </r>
    <r>
      <rPr>
        <sz val="11"/>
        <color rgb="FF000000"/>
        <rFont val="Calibri"/>
      </rPr>
      <t xml:space="preserve">
</t>
    </r>
    <r>
      <rPr>
        <sz val="11"/>
        <color rgb="FF000000"/>
        <rFont val="Calibri"/>
      </rPr>
      <t>NETMASK=[local LAN netmask]</t>
    </r>
    <r>
      <rPr>
        <sz val="11"/>
        <color rgb="FF000000"/>
        <rFont val="Calibri"/>
      </rPr>
      <t xml:space="preserve">
</t>
    </r>
    <r>
      <rPr>
        <sz val="11"/>
        <color rgb="FF000000"/>
        <rFont val="Calibri"/>
      </rPr>
      <t>IPADDR=[assigned IP address]</t>
    </r>
    <r>
      <rPr>
        <sz val="11"/>
        <color rgb="FF000000"/>
        <rFont val="Calibri"/>
      </rPr>
      <t xml:space="preserve">
</t>
    </r>
    <r>
      <rPr>
        <sz val="11"/>
        <color rgb="FF000000"/>
        <rFont val="Calibri"/>
      </rPr>
      <t>GATEWAY=[local LAN default gateway]</t>
    </r>
    <r>
      <rPr>
        <sz val="11"/>
        <color rgb="FF000000"/>
        <rFont val="Calibri"/>
      </rPr>
      <t xml:space="preserve">
</t>
    </r>
    <r>
      <rPr>
        <sz val="11"/>
        <color rgb="FF000000"/>
        <rFont val="Calibri"/>
      </rPr>
      <t>If it does not, this is a finding.</t>
    </r>
  </si>
  <si>
    <t>V-209025</t>
  </si>
  <si>
    <r>
      <rPr>
        <sz val="11"/>
        <rFont val="Calibri"/>
      </rPr>
      <t>All GIDs referenced in /etc/passwd must be defined in /etc/group.</t>
    </r>
  </si>
  <si>
    <r>
      <rPr>
        <sz val="11"/>
        <color rgb="FF000000"/>
        <rFont val="Calibri"/>
      </rPr>
      <t>Add a group to the system for each GID referenced without a corresponding group.</t>
    </r>
  </si>
  <si>
    <r>
      <rPr>
        <sz val="11"/>
        <color rgb="FF000000"/>
        <rFont val="Calibri"/>
      </rPr>
      <t>Inconsistency in GIDs between /etc/passwd and /etc/group could lead to a user having unintended rights.</t>
    </r>
  </si>
  <si>
    <r>
      <rPr>
        <sz val="11"/>
        <color rgb="FF000000"/>
        <rFont val="Calibri"/>
      </rPr>
      <t xml:space="preserve">To ensure all GIDs referenced in /etc/passwd are defined in /etc/group, run the following command: </t>
    </r>
    <r>
      <rPr>
        <sz val="11"/>
        <color rgb="FF000000"/>
        <rFont val="Calibri"/>
      </rPr>
      <t xml:space="preserve">
</t>
    </r>
    <r>
      <rPr>
        <sz val="11"/>
        <color rgb="FF000000"/>
        <rFont val="Calibri"/>
      </rPr>
      <t># pwck -r | grep 'no group'</t>
    </r>
    <r>
      <rPr>
        <sz val="11"/>
        <color rgb="FF000000"/>
        <rFont val="Calibri"/>
      </rPr>
      <t xml:space="preserve">
</t>
    </r>
    <r>
      <rPr>
        <sz val="11"/>
        <color rgb="FF000000"/>
        <rFont val="Calibri"/>
      </rPr>
      <t xml:space="preserve">There should be no output. </t>
    </r>
    <r>
      <rPr>
        <sz val="11"/>
        <color rgb="FF000000"/>
        <rFont val="Calibri"/>
      </rPr>
      <t xml:space="preserve">
</t>
    </r>
    <r>
      <rPr>
        <sz val="11"/>
        <color rgb="FF000000"/>
        <rFont val="Calibri"/>
      </rPr>
      <t>If there is output, this is a finding.</t>
    </r>
  </si>
  <si>
    <t>V-209026</t>
  </si>
  <si>
    <r>
      <rPr>
        <sz val="11"/>
        <rFont val="Calibri"/>
      </rPr>
      <t>All accounts on the system must have unique user or account names.</t>
    </r>
  </si>
  <si>
    <r>
      <rPr>
        <sz val="11"/>
        <color rgb="FF000000"/>
        <rFont val="Calibri"/>
      </rPr>
      <t>Change usernames, or delete accounts, so each has a unique name.</t>
    </r>
  </si>
  <si>
    <r>
      <rPr>
        <sz val="11"/>
        <color rgb="FF000000"/>
        <rFont val="Calibri"/>
      </rPr>
      <t>Unique usernames allow for accountability on the system.</t>
    </r>
  </si>
  <si>
    <r>
      <rPr>
        <sz val="11"/>
        <color rgb="FF000000"/>
        <rFont val="Calibri"/>
      </rPr>
      <t xml:space="preserve">Run the following command to check for duplicate account names: </t>
    </r>
    <r>
      <rPr>
        <sz val="11"/>
        <color rgb="FF000000"/>
        <rFont val="Calibri"/>
      </rPr>
      <t xml:space="preserve">
</t>
    </r>
    <r>
      <rPr>
        <sz val="11"/>
        <color rgb="FF000000"/>
        <rFont val="Calibri"/>
      </rPr>
      <t># pwck -rq</t>
    </r>
    <r>
      <rPr>
        <sz val="11"/>
        <color rgb="FF000000"/>
        <rFont val="Calibri"/>
      </rPr>
      <t xml:space="preserve">
</t>
    </r>
    <r>
      <rPr>
        <sz val="11"/>
        <color rgb="FF000000"/>
        <rFont val="Calibri"/>
      </rPr>
      <t xml:space="preserve">If there are no duplicate names, no line will be returned. </t>
    </r>
    <r>
      <rPr>
        <sz val="11"/>
        <color rgb="FF000000"/>
        <rFont val="Calibri"/>
      </rPr>
      <t xml:space="preserve">
</t>
    </r>
    <r>
      <rPr>
        <sz val="11"/>
        <color rgb="FF000000"/>
        <rFont val="Calibri"/>
      </rPr>
      <t>If a line is returned, this is a finding.</t>
    </r>
  </si>
  <si>
    <t>V-209027</t>
  </si>
  <si>
    <r>
      <rPr>
        <sz val="11"/>
        <rFont val="Calibri"/>
      </rPr>
      <t>Temporary accounts must be provisioned with an expiration date.</t>
    </r>
  </si>
  <si>
    <r>
      <rPr>
        <sz val="11"/>
        <color rgb="FF000000"/>
        <rFont val="Calibri"/>
      </rPr>
      <t>In the event temporary accounts are required, configure the system to terminate them after a documented time period.</t>
    </r>
    <r>
      <rPr>
        <sz val="11"/>
        <color rgb="FF000000"/>
        <rFont val="Calibri"/>
      </rPr>
      <t xml:space="preserve">
</t>
    </r>
    <r>
      <rPr>
        <sz val="11"/>
        <color rgb="FF000000"/>
        <rFont val="Calibri"/>
      </rPr>
      <t xml:space="preserve">For every temporary account, run the following command to set an expiration date on it, substituting "[USER]" and "[YYYY-MM-DD]" appropriately: </t>
    </r>
    <r>
      <rPr>
        <sz val="11"/>
        <color rgb="FF000000"/>
        <rFont val="Calibri"/>
      </rPr>
      <t xml:space="preserve">
</t>
    </r>
    <r>
      <rPr>
        <sz val="11"/>
        <color rgb="FF000000"/>
        <rFont val="Calibri"/>
      </rPr>
      <t># chage -E [YYYY-MM-DD] [USER]</t>
    </r>
    <r>
      <rPr>
        <sz val="11"/>
        <color rgb="FF000000"/>
        <rFont val="Calibri"/>
      </rPr>
      <t xml:space="preserve">
</t>
    </r>
    <r>
      <rPr>
        <sz val="11"/>
        <color rgb="FF000000"/>
        <rFont val="Calibri"/>
      </rPr>
      <t>"[YYYY-MM-DD]" indicates the documented expiration date for the account.</t>
    </r>
  </si>
  <si>
    <r>
      <rPr>
        <sz val="11"/>
        <color rgb="FF000000"/>
        <rFont val="Calibri"/>
      </rPr>
      <t>When temporary accounts are created, there is a risk they may remain in place and active after the need for them no longer exists. Account expiration greatly reduces the risk of accounts being misused or hijacked.</t>
    </r>
  </si>
  <si>
    <r>
      <rPr>
        <sz val="11"/>
        <color rgb="FF000000"/>
        <rFont val="Calibri"/>
      </rPr>
      <t xml:space="preserve">For every temporary account, run the following command to obtain its account aging and expiration information: </t>
    </r>
    <r>
      <rPr>
        <sz val="11"/>
        <color rgb="FF000000"/>
        <rFont val="Calibri"/>
      </rPr>
      <t xml:space="preserve">
</t>
    </r>
    <r>
      <rPr>
        <sz val="11"/>
        <color rgb="FF000000"/>
        <rFont val="Calibri"/>
      </rPr>
      <t># chage -l [USER]</t>
    </r>
    <r>
      <rPr>
        <sz val="11"/>
        <color rgb="FF000000"/>
        <rFont val="Calibri"/>
      </rPr>
      <t xml:space="preserve">
</t>
    </r>
    <r>
      <rPr>
        <sz val="11"/>
        <color rgb="FF000000"/>
        <rFont val="Calibri"/>
      </rPr>
      <t>Verify each of these accounts has an expiration date set as documented.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temporary accounts have no expiration date set or do not expire within a documented time frame, this is a finding.</t>
    </r>
  </si>
  <si>
    <t>V-209028</t>
  </si>
  <si>
    <r>
      <rPr>
        <sz val="11"/>
        <rFont val="Calibri"/>
      </rPr>
      <t>Emergency accounts must be provisioned with an expiration date.</t>
    </r>
  </si>
  <si>
    <r>
      <rPr>
        <sz val="11"/>
        <color rgb="FF000000"/>
        <rFont val="Calibri"/>
      </rPr>
      <t>In the event emergency accounts are required, configure the system to terminate them after a documented time period.</t>
    </r>
    <r>
      <rPr>
        <sz val="11"/>
        <color rgb="FF000000"/>
        <rFont val="Calibri"/>
      </rPr>
      <t xml:space="preserve">
</t>
    </r>
    <r>
      <rPr>
        <sz val="11"/>
        <color rgb="FF000000"/>
        <rFont val="Calibri"/>
      </rPr>
      <t xml:space="preserve">For every emergency account, run the following command to set an expiration date on it, substituting "[USER]" and "[YYYY-MM-DD]" appropriately: </t>
    </r>
    <r>
      <rPr>
        <sz val="11"/>
        <color rgb="FF000000"/>
        <rFont val="Calibri"/>
      </rPr>
      <t xml:space="preserve">
</t>
    </r>
    <r>
      <rPr>
        <sz val="11"/>
        <color rgb="FF000000"/>
        <rFont val="Calibri"/>
      </rPr>
      <t># chage -E [YYYY-MM-DD] [USER]</t>
    </r>
    <r>
      <rPr>
        <sz val="11"/>
        <color rgb="FF000000"/>
        <rFont val="Calibri"/>
      </rPr>
      <t xml:space="preserve">
</t>
    </r>
    <r>
      <rPr>
        <sz val="11"/>
        <color rgb="FF000000"/>
        <rFont val="Calibri"/>
      </rPr>
      <t>"[YYYY-MM-DD]" indicates the documented expiration date for the account.</t>
    </r>
  </si>
  <si>
    <r>
      <rPr>
        <sz val="11"/>
        <color rgb="FF000000"/>
        <rFont val="Calibri"/>
      </rPr>
      <t>When emergency accounts are created, there is a risk they may remain in place and active after the need for them no longer exists. Account expiration greatly reduces the risk of accounts being misused or hijacked.</t>
    </r>
  </si>
  <si>
    <r>
      <rPr>
        <sz val="11"/>
        <color rgb="FF000000"/>
        <rFont val="Calibri"/>
      </rPr>
      <t xml:space="preserve">For every emergency account, run the following command to obtain its account aging and expiration information: </t>
    </r>
    <r>
      <rPr>
        <sz val="11"/>
        <color rgb="FF000000"/>
        <rFont val="Calibri"/>
      </rPr>
      <t xml:space="preserve">
</t>
    </r>
    <r>
      <rPr>
        <sz val="11"/>
        <color rgb="FF000000"/>
        <rFont val="Calibri"/>
      </rPr>
      <t># chage -l [USER]</t>
    </r>
    <r>
      <rPr>
        <sz val="11"/>
        <color rgb="FF000000"/>
        <rFont val="Calibri"/>
      </rPr>
      <t xml:space="preserve">
</t>
    </r>
    <r>
      <rPr>
        <sz val="11"/>
        <color rgb="FF000000"/>
        <rFont val="Calibri"/>
      </rPr>
      <t>Verify each of these accounts has an expiration date set as documented.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emergency accounts have no expiration date set or do not expire within a documented time frame, this is a finding.</t>
    </r>
  </si>
  <si>
    <t>V-209029</t>
  </si>
  <si>
    <r>
      <rPr>
        <sz val="11"/>
        <rFont val="Calibri"/>
      </rPr>
      <t>The system must require passwords to contain no more than three consecutive repeating characters.</t>
    </r>
  </si>
  <si>
    <r>
      <rPr>
        <sz val="11"/>
        <color rgb="FF000000"/>
        <rFont val="Calibri"/>
      </rPr>
      <t>The pam_cracklib module's ”maxrepeat” parameter controls requirements for consecutive repeating characters. When set to a positive number, it will reject passwords that contain more than the number of consecutive characters.</t>
    </r>
    <r>
      <rPr>
        <sz val="11"/>
        <color rgb="FF000000"/>
        <rFont val="Calibri"/>
      </rPr>
      <t xml:space="preserve">
</t>
    </r>
    <r>
      <rPr>
        <sz val="11"/>
        <color rgb="FF000000"/>
        <rFont val="Calibri"/>
      </rPr>
      <t>Edit /etc/pam.d/system-auth and /etc/pam.d/password-auth adding "maxrepeat=3" after pam_cracklib.so to prevent a run of (3 + 1) or more identical characters.</t>
    </r>
    <r>
      <rPr>
        <sz val="11"/>
        <color rgb="FF000000"/>
        <rFont val="Calibri"/>
      </rPr>
      <t xml:space="preserve">
</t>
    </r>
    <r>
      <rPr>
        <sz val="11"/>
        <color rgb="FF000000"/>
        <rFont val="Calibri"/>
      </rPr>
      <t>password required pam_cracklib.so maxrepeat=3</t>
    </r>
  </si>
  <si>
    <r>
      <rPr>
        <sz val="11"/>
        <color rgb="FF000000"/>
        <rFont val="Calibri"/>
      </rPr>
      <t>Passwords with excessive repeating characters may be more vulnerable to password-guessing attacks.</t>
    </r>
  </si>
  <si>
    <r>
      <rPr>
        <sz val="11"/>
        <color rgb="FF000000"/>
        <rFont val="Calibri"/>
      </rPr>
      <t xml:space="preserve">To check the maximum value for consecutive repeating characters, run the following command: </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Look for the value of the "maxrepeat" parameter. The DoD requirement is “3”.</t>
    </r>
    <r>
      <rPr>
        <sz val="11"/>
        <color rgb="FF000000"/>
        <rFont val="Calibri"/>
      </rPr>
      <t xml:space="preserve">
</t>
    </r>
    <r>
      <rPr>
        <sz val="11"/>
        <color rgb="FF000000"/>
        <rFont val="Calibri"/>
      </rPr>
      <t>If "maxrepeat" is not found, is set to zero, or is set to a value greater than “3”, this is a finding.</t>
    </r>
  </si>
  <si>
    <t>V-209030</t>
  </si>
  <si>
    <r>
      <rPr>
        <sz val="11"/>
        <rFont val="Calibri"/>
      </rPr>
      <t>Process core dumps must be disabled unless needed.</t>
    </r>
  </si>
  <si>
    <r>
      <rPr>
        <sz val="11"/>
        <color rgb="FF000000"/>
        <rFont val="Calibri"/>
      </rPr>
      <t xml:space="preserve">To disable core dumps for all users, add the following line to "/etc/security/limits.conf": </t>
    </r>
    <r>
      <rPr>
        <sz val="11"/>
        <color rgb="FF000000"/>
        <rFont val="Calibri"/>
      </rPr>
      <t xml:space="preserve">
</t>
    </r>
    <r>
      <rPr>
        <sz val="11"/>
        <color rgb="FF000000"/>
        <rFont val="Calibri"/>
      </rPr>
      <t>* hard core 0</t>
    </r>
  </si>
  <si>
    <r>
      <rPr>
        <sz val="11"/>
        <color rgb="FF000000"/>
        <rFont val="Calibri"/>
      </rPr>
      <t>A core dump includes a memory image taken at the time the operating system terminates an application. The memory image could contain sensitive data and is generally useful only for developers trying to debug problems.</t>
    </r>
  </si>
  <si>
    <r>
      <rPr>
        <sz val="11"/>
        <color rgb="FF000000"/>
        <rFont val="Calibri"/>
      </rPr>
      <t>To verify that core dumps are disabled for all users, run the following command:</t>
    </r>
    <r>
      <rPr>
        <sz val="11"/>
        <color rgb="FF000000"/>
        <rFont val="Calibri"/>
      </rPr>
      <t xml:space="preserve">
</t>
    </r>
    <r>
      <rPr>
        <sz val="11"/>
        <color rgb="FF000000"/>
        <rFont val="Calibri"/>
      </rPr>
      <t>$ grep core /etc/security/limits.conf /etc/security/limits.d/*.conf</t>
    </r>
    <r>
      <rPr>
        <sz val="11"/>
        <color rgb="FF000000"/>
        <rFont val="Calibri"/>
      </rPr>
      <t xml:space="preserve">
</t>
    </r>
    <r>
      <rPr>
        <sz val="11"/>
        <color rgb="FF000000"/>
        <rFont val="Calibri"/>
      </rPr>
      <t>The output should be:</t>
    </r>
    <r>
      <rPr>
        <sz val="11"/>
        <color rgb="FF000000"/>
        <rFont val="Calibri"/>
      </rPr>
      <t xml:space="preserve">
</t>
    </r>
    <r>
      <rPr>
        <sz val="11"/>
        <color rgb="FF000000"/>
        <rFont val="Calibri"/>
      </rPr>
      <t>* hard core 0</t>
    </r>
    <r>
      <rPr>
        <sz val="11"/>
        <color rgb="FF000000"/>
        <rFont val="Calibri"/>
      </rPr>
      <t xml:space="preserve">
</t>
    </r>
    <r>
      <rPr>
        <sz val="11"/>
        <color rgb="FF000000"/>
        <rFont val="Calibri"/>
      </rPr>
      <t>If it is not, this is a finding.</t>
    </r>
  </si>
  <si>
    <t>V-209031</t>
  </si>
  <si>
    <r>
      <rPr>
        <sz val="11"/>
        <rFont val="Calibri"/>
      </rPr>
      <t>The NFS server must not have the insecure file locking option enabled.</t>
    </r>
  </si>
  <si>
    <r>
      <rPr>
        <sz val="11"/>
        <color rgb="FF000000"/>
        <rFont val="Calibri"/>
      </rPr>
      <t>By default the NFS server requires secure file-lock requests, which require credentials from the client in order to lock a file. Most NFS clients send credentials with file lock requests, however, there are a few clients that do not send credentials when requesting a file-lock, allowing the client to only be able to lock world-readable files.</t>
    </r>
    <r>
      <rPr>
        <sz val="11"/>
        <color rgb="FF000000"/>
        <rFont val="Calibri"/>
      </rPr>
      <t xml:space="preserve">
</t>
    </r>
    <r>
      <rPr>
        <sz val="11"/>
        <color rgb="FF000000"/>
        <rFont val="Calibri"/>
      </rPr>
      <t>To get around this, the "insecure_locks" option can be used so these clients can access the desired export.</t>
    </r>
    <r>
      <rPr>
        <sz val="11"/>
        <color rgb="FF000000"/>
        <rFont val="Calibri"/>
      </rPr>
      <t xml:space="preserve">
</t>
    </r>
    <r>
      <rPr>
        <sz val="11"/>
        <color rgb="FF000000"/>
        <rFont val="Calibri"/>
      </rPr>
      <t>This poses a security risk by potentially allowing the client access to data for which it does not have authorization.</t>
    </r>
    <r>
      <rPr>
        <sz val="11"/>
        <color rgb="FF000000"/>
        <rFont val="Calibri"/>
      </rPr>
      <t xml:space="preserve">
</t>
    </r>
    <r>
      <rPr>
        <sz val="11"/>
        <color rgb="FF000000"/>
        <rFont val="Calibri"/>
      </rPr>
      <t>Remove any instances of the "insecure_locks" option from the file "/etc/exports".</t>
    </r>
  </si>
  <si>
    <r>
      <rPr>
        <sz val="11"/>
        <color rgb="FF000000"/>
        <rFont val="Calibri"/>
      </rPr>
      <t>Allowing insecure file locking could allow for sensitive data to be viewed or edited by an unauthorized user.</t>
    </r>
  </si>
  <si>
    <r>
      <rPr>
        <sz val="11"/>
        <color rgb="FF000000"/>
        <rFont val="Calibri"/>
      </rPr>
      <t xml:space="preserve">To verify insecure file locking has been disabled, run the following command: </t>
    </r>
    <r>
      <rPr>
        <sz val="11"/>
        <color rgb="FF000000"/>
        <rFont val="Calibri"/>
      </rPr>
      <t xml:space="preserve">
</t>
    </r>
    <r>
      <rPr>
        <sz val="11"/>
        <color rgb="FF000000"/>
        <rFont val="Calibri"/>
      </rPr>
      <t># grep insecure_locks /etc/exports</t>
    </r>
    <r>
      <rPr>
        <sz val="11"/>
        <color rgb="FF000000"/>
        <rFont val="Calibri"/>
      </rPr>
      <t xml:space="preserve">
</t>
    </r>
    <r>
      <rPr>
        <sz val="11"/>
        <color rgb="FF000000"/>
        <rFont val="Calibri"/>
      </rPr>
      <t>If there is output, this is a finding.</t>
    </r>
  </si>
  <si>
    <t>V-209032</t>
  </si>
  <si>
    <r>
      <rPr>
        <sz val="11"/>
        <rFont val="Calibri"/>
      </rPr>
      <t>The audit system must identify staff members to receive notifications of audit log storage volume capacity issues.</t>
    </r>
  </si>
  <si>
    <r>
      <rPr>
        <sz val="11"/>
        <color rgb="FF000000"/>
        <rFont val="Calibri"/>
      </rPr>
      <t xml:space="preserve">The "auditd" service can be configured to send email to a designated account in certain situations. Add or correct the following line in "/etc/audit/auditd.conf" to ensure that administrators are notified via email for those situations: </t>
    </r>
    <r>
      <rPr>
        <sz val="11"/>
        <color rgb="FF000000"/>
        <rFont val="Calibri"/>
      </rPr>
      <t xml:space="preserve">
</t>
    </r>
    <r>
      <rPr>
        <sz val="11"/>
        <color rgb="FF000000"/>
        <rFont val="Calibri"/>
      </rPr>
      <t>action_mail_acct = root</t>
    </r>
  </si>
  <si>
    <r>
      <rPr>
        <sz val="11"/>
        <color rgb="FF000000"/>
        <rFont val="Calibri"/>
      </rPr>
      <t>Email sent to the root account is typically aliased to the administrators of the system, who can take appropriate action.</t>
    </r>
  </si>
  <si>
    <r>
      <rPr>
        <sz val="11"/>
        <color rgb="FF000000"/>
        <rFont val="Calibri"/>
      </rPr>
      <t xml:space="preserve">Inspect "/etc/audit/auditd.conf" and locate the following line to determine if the system is configured to send email to an account when it needs to notify an administrator: </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auditd is not configured to send emails per identified actions, this is a finding.</t>
    </r>
  </si>
  <si>
    <t>V-209033</t>
  </si>
  <si>
    <r>
      <rPr>
        <sz val="11"/>
        <rFont val="Calibri"/>
      </rPr>
      <t>The system must limit users to 10 simultaneous system logins, or a site-defined number, in accordance with operational requirements.</t>
    </r>
  </si>
  <si>
    <r>
      <rPr>
        <sz val="11"/>
        <color rgb="FF000000"/>
        <rFont val="Calibri"/>
      </rPr>
      <t>Limiting the number of allowed users and sessions per user can limit risks related to denial of service attacks. This addresses concurrent sessions for a single account and does not address concurrent sessions by a single user via multiple accounts. To set the number of concurrent sessions per user add the following line in "/etc/security/limits.conf":</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A documented site-defined number may be substituted for 10 in the above.</t>
    </r>
  </si>
  <si>
    <r>
      <rPr>
        <sz val="11"/>
        <color rgb="FF000000"/>
        <rFont val="Calibri"/>
      </rPr>
      <t>Limiting simultaneous user logins can insulate the system from denial of service problems caused by excessive logins. Automated login processes operating improperly or maliciously may result in an exceptional number of simultaneous login sessions.</t>
    </r>
  </si>
  <si>
    <r>
      <rPr>
        <sz val="11"/>
        <color rgb="FF000000"/>
        <rFont val="Calibri"/>
      </rPr>
      <t>Run the following command to ensure the "maxlogins" value is configured for all users on the system:</t>
    </r>
    <r>
      <rPr>
        <sz val="11"/>
        <color rgb="FF000000"/>
        <rFont val="Calibri"/>
      </rPr>
      <t xml:space="preserve">
</t>
    </r>
    <r>
      <rPr>
        <sz val="11"/>
        <color rgb="FF000000"/>
        <rFont val="Calibri"/>
      </rPr>
      <t>$ grep "maxlogins" /etc/security/limits.conf /etc/security/limits.d/*.conf</t>
    </r>
    <r>
      <rPr>
        <sz val="11"/>
        <color rgb="FF000000"/>
        <rFont val="Calibri"/>
      </rPr>
      <t xml:space="preserve">
</t>
    </r>
    <r>
      <rPr>
        <sz val="11"/>
        <color rgb="FF000000"/>
        <rFont val="Calibri"/>
      </rPr>
      <t>You should receive output similar to the following:</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If it is not similar, this is a finding.</t>
    </r>
  </si>
  <si>
    <t>V-209034</t>
  </si>
  <si>
    <r>
      <rPr>
        <sz val="11"/>
        <rFont val="Calibri"/>
      </rPr>
      <t>A login banner must be displayed immediately prior to, or as part of, graphical desktop environment login prompts.</t>
    </r>
  </si>
  <si>
    <r>
      <rPr>
        <sz val="11"/>
        <color rgb="FF000000"/>
        <rFont val="Calibri"/>
      </rPr>
      <t>To enable displaying a login warning banner in the GNOME Display Manager's login screen, run the following command:</t>
    </r>
    <r>
      <rPr>
        <sz val="11"/>
        <color rgb="FF000000"/>
        <rFont val="Calibri"/>
      </rPr>
      <t xml:space="preserve">
</t>
    </r>
    <r>
      <rPr>
        <sz val="11"/>
        <color rgb="FF000000"/>
        <rFont val="Calibri"/>
      </rPr>
      <t># gconftool-2 --direct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bool \</t>
    </r>
    <r>
      <rPr>
        <sz val="11"/>
        <color rgb="FF000000"/>
        <rFont val="Calibri"/>
      </rPr>
      <t xml:space="preserve">
</t>
    </r>
    <r>
      <rPr>
        <sz val="11"/>
        <color rgb="FF000000"/>
        <rFont val="Calibri"/>
      </rPr>
      <t>--set /apps/gdm/simple-greeter/banner_message_enable true</t>
    </r>
    <r>
      <rPr>
        <sz val="11"/>
        <color rgb="FF000000"/>
        <rFont val="Calibri"/>
      </rPr>
      <t xml:space="preserve">
</t>
    </r>
    <r>
      <rPr>
        <sz val="11"/>
        <color rgb="FF000000"/>
        <rFont val="Calibri"/>
      </rPr>
      <t>To display a banner, this setting must be enabled and then banner text must also be set.</t>
    </r>
  </si>
  <si>
    <r>
      <rPr>
        <sz val="11"/>
        <color rgb="FF000000"/>
        <rFont val="Calibri"/>
      </rPr>
      <t>If the GConf2 package is not installed, this is not applicable.</t>
    </r>
    <r>
      <rPr>
        <sz val="11"/>
        <color rgb="FF000000"/>
        <rFont val="Calibri"/>
      </rPr>
      <t xml:space="preserve">
</t>
    </r>
    <r>
      <rPr>
        <sz val="11"/>
        <color rgb="FF000000"/>
        <rFont val="Calibri"/>
      </rPr>
      <t xml:space="preserve">To ensure a login warning banner is enabled, run the following: </t>
    </r>
    <r>
      <rPr>
        <sz val="11"/>
        <color rgb="FF000000"/>
        <rFont val="Calibri"/>
      </rPr>
      <t xml:space="preserve">
</t>
    </r>
    <r>
      <rPr>
        <sz val="11"/>
        <color rgb="FF000000"/>
        <rFont val="Calibri"/>
      </rPr>
      <t>$ gconftool-2 --direct --config-source xml:readwrite:/etc/gconf/gconf.xml.mandatory --get /apps/gdm/simple-greeter/banner_message_enable</t>
    </r>
    <r>
      <rPr>
        <sz val="11"/>
        <color rgb="FF000000"/>
        <rFont val="Calibri"/>
      </rPr>
      <t xml:space="preserve">
</t>
    </r>
    <r>
      <rPr>
        <sz val="11"/>
        <color rgb="FF000000"/>
        <rFont val="Calibri"/>
      </rPr>
      <t>Search for the "banner_message_enable" schema. If properly configured, the "default" value should be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it is not, this is a finding.</t>
    </r>
  </si>
  <si>
    <t>V-209035</t>
  </si>
  <si>
    <r>
      <rPr>
        <sz val="11"/>
        <rFont val="Calibri"/>
      </rPr>
      <t>The Department of Defense (DoD) login banner must be displayed immediately prior to, or as part of, graphical desktop environment login prompts.</t>
    </r>
  </si>
  <si>
    <r>
      <rPr>
        <sz val="11"/>
        <color rgb="FF000000"/>
        <rFont val="Calibri"/>
      </rPr>
      <t>To set the text shown by the GNOME Display Manager in the login screen, run the following command:</t>
    </r>
    <r>
      <rPr>
        <sz val="11"/>
        <color rgb="FF000000"/>
        <rFont val="Calibri"/>
      </rPr>
      <t xml:space="preserve">
</t>
    </r>
    <r>
      <rPr>
        <sz val="11"/>
        <color rgb="FF000000"/>
        <rFont val="Calibri"/>
      </rPr>
      <t># gconftool-2</t>
    </r>
    <r>
      <rPr>
        <sz val="11"/>
        <color rgb="FF000000"/>
        <rFont val="Calibri"/>
      </rPr>
      <t xml:space="preserve">
</t>
    </r>
    <r>
      <rPr>
        <sz val="11"/>
        <color rgb="FF000000"/>
        <rFont val="Calibri"/>
      </rPr>
      <t>--direct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string \</t>
    </r>
    <r>
      <rPr>
        <sz val="11"/>
        <color rgb="FF000000"/>
        <rFont val="Calibri"/>
      </rPr>
      <t xml:space="preserve">
</t>
    </r>
    <r>
      <rPr>
        <sz val="11"/>
        <color rgb="FF000000"/>
        <rFont val="Calibri"/>
      </rPr>
      <t>--set /apps/gdm/simple-greeter/banner_message_text \</t>
    </r>
    <r>
      <rPr>
        <sz val="11"/>
        <color rgb="FF000000"/>
        <rFont val="Calibri"/>
      </rPr>
      <t xml:space="preserve">
</t>
    </r>
    <r>
      <rPr>
        <sz val="11"/>
        <color rgb="FF000000"/>
        <rFont val="Calibri"/>
      </rPr>
      <t>"[DoD required text]"</t>
    </r>
    <r>
      <rPr>
        <sz val="11"/>
        <color rgb="FF000000"/>
        <rFont val="Calibri"/>
      </rPr>
      <t xml:space="preserve">
</t>
    </r>
    <r>
      <rPr>
        <sz val="11"/>
        <color rgb="FF000000"/>
        <rFont val="Calibri"/>
      </rPr>
      <t>Where the DoD required text is either: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When entering a warning banner that spans several lines, remember to begin and end the string with """. This command writes directly to the file "/etc/gconf/gconf.xml.mandatory/apps/gdm/simple-greeter/%gconf.xml", and this file can later be edited directly if necessary.</t>
    </r>
  </si>
  <si>
    <r>
      <rPr>
        <sz val="11"/>
        <color rgb="FF000000"/>
        <rFont val="Calibri"/>
      </rPr>
      <t>If the GConf2 package is not installed, this is not applicable.</t>
    </r>
    <r>
      <rPr>
        <sz val="11"/>
        <color rgb="FF000000"/>
        <rFont val="Calibri"/>
      </rPr>
      <t xml:space="preserve">
</t>
    </r>
    <r>
      <rPr>
        <sz val="11"/>
        <color rgb="FF000000"/>
        <rFont val="Calibri"/>
      </rPr>
      <t>To ensure login warning banner text is properly set, run the following:</t>
    </r>
    <r>
      <rPr>
        <sz val="11"/>
        <color rgb="FF000000"/>
        <rFont val="Calibri"/>
      </rPr>
      <t xml:space="preserve">
</t>
    </r>
    <r>
      <rPr>
        <sz val="11"/>
        <color rgb="FF000000"/>
        <rFont val="Calibri"/>
      </rPr>
      <t>$ gconftool-2 --direct --config-source xml:readwrite:/etc/gconf/gconf.xml.mandatory --get /apps/gdm/simple-greeter/banner_message_text</t>
    </r>
    <r>
      <rPr>
        <sz val="11"/>
        <color rgb="FF000000"/>
        <rFont val="Calibri"/>
      </rPr>
      <t xml:space="preserve">
</t>
    </r>
    <r>
      <rPr>
        <sz val="11"/>
        <color rgb="FF000000"/>
        <rFont val="Calibri"/>
      </rPr>
      <t>If properly configured, the proper banner text will appear within this schema.</t>
    </r>
    <r>
      <rPr>
        <sz val="11"/>
        <color rgb="FF000000"/>
        <rFont val="Calibri"/>
      </rPr>
      <t xml:space="preserve">
</t>
    </r>
    <r>
      <rPr>
        <sz val="11"/>
        <color rgb="FF000000"/>
        <rFont val="Calibri"/>
      </rPr>
      <t>The DoD required text is either: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the DoD required banner text does not appear in the schema, this is a finding.</t>
    </r>
  </si>
  <si>
    <t>V-209036</t>
  </si>
  <si>
    <r>
      <rPr>
        <sz val="11"/>
        <rFont val="Calibri"/>
      </rPr>
      <t>Accounts must be locked upon 35 days of inactivity.</t>
    </r>
  </si>
  <si>
    <r>
      <rPr>
        <sz val="11"/>
        <color rgb="FF000000"/>
        <rFont val="Calibri"/>
      </rPr>
      <t xml:space="preserve">To specify the number of days after a password expires (which signifies inactivity) until an account is permanently disabled, add or correct the following lines in "/etc/default/useradd", substituting "[NUM_DAYS]" appropriately: </t>
    </r>
    <r>
      <rPr>
        <sz val="11"/>
        <color rgb="FF000000"/>
        <rFont val="Calibri"/>
      </rPr>
      <t xml:space="preserve">
</t>
    </r>
    <r>
      <rPr>
        <sz val="11"/>
        <color rgb="FF000000"/>
        <rFont val="Calibri"/>
      </rPr>
      <t>INACTIVE=[NUM_DAYS]</t>
    </r>
    <r>
      <rPr>
        <sz val="11"/>
        <color rgb="FF000000"/>
        <rFont val="Calibri"/>
      </rPr>
      <t xml:space="preserve">
</t>
    </r>
    <r>
      <rPr>
        <sz val="11"/>
        <color rgb="FF000000"/>
        <rFont val="Calibri"/>
      </rPr>
      <t>A value of 35 is recommended. If a password is currently on the verge of expiration, then 35 days remain until the account is automatically disabled. However, if the password will not expire for another 60 days, then 95 days could elapse until the account would be automatically disabled.</t>
    </r>
    <r>
      <rPr>
        <sz val="11"/>
        <color rgb="FF000000"/>
        <rFont val="Calibri"/>
      </rPr>
      <t xml:space="preserve">
</t>
    </r>
    <r>
      <rPr>
        <sz val="11"/>
        <color rgb="FF000000"/>
        <rFont val="Calibri"/>
      </rPr>
      <t>See the "useradd" man page for more information.</t>
    </r>
    <r>
      <rPr>
        <sz val="11"/>
        <color rgb="FF000000"/>
        <rFont val="Calibri"/>
      </rPr>
      <t xml:space="preserve">
</t>
    </r>
    <r>
      <rPr>
        <sz val="11"/>
        <color rgb="FF000000"/>
        <rFont val="Calibri"/>
      </rPr>
      <t>Determining the inactivity timeout must be done with careful consideration of the length of a "normal" period of inactivity for users in the particular environment.</t>
    </r>
    <r>
      <rPr>
        <sz val="11"/>
        <color rgb="FF000000"/>
        <rFont val="Calibri"/>
      </rPr>
      <t xml:space="preserve">
</t>
    </r>
    <r>
      <rPr>
        <sz val="11"/>
        <color rgb="FF000000"/>
        <rFont val="Calibri"/>
      </rPr>
      <t>Setting the timeout too low incurs support costs and also has the potential to impact availability of the system to legitimate users.</t>
    </r>
  </si>
  <si>
    <r>
      <rPr>
        <sz val="11"/>
        <color rgb="FF000000"/>
        <rFont val="Calibri"/>
      </rPr>
      <t>Disabling inactive accounts ensures that accounts which may not have been responsibly removed are not available to attackers who may have compromised their credentials.</t>
    </r>
  </si>
  <si>
    <r>
      <rPr>
        <sz val="11"/>
        <color rgb="FF000000"/>
        <rFont val="Calibri"/>
      </rPr>
      <t xml:space="preserve">To verify the "INACTIVE" setting, run the following command: </t>
    </r>
    <r>
      <rPr>
        <sz val="11"/>
        <color rgb="FF000000"/>
        <rFont val="Calibri"/>
      </rPr>
      <t xml:space="preserve">
</t>
    </r>
    <r>
      <rPr>
        <sz val="11"/>
        <color rgb="FF000000"/>
        <rFont val="Calibri"/>
      </rPr>
      <t>grep "INACTIVE" /etc/default/useradd</t>
    </r>
    <r>
      <rPr>
        <sz val="11"/>
        <color rgb="FF000000"/>
        <rFont val="Calibri"/>
      </rPr>
      <t xml:space="preserve">
</t>
    </r>
    <r>
      <rPr>
        <sz val="11"/>
        <color rgb="FF000000"/>
        <rFont val="Calibri"/>
      </rPr>
      <t xml:space="preserve">The output should indicate the "INACTIVE" configuration option is set to an appropriate integer as shown in the example below: </t>
    </r>
    <r>
      <rPr>
        <sz val="11"/>
        <color rgb="FF000000"/>
        <rFont val="Calibri"/>
      </rPr>
      <t xml:space="preserve">
</t>
    </r>
    <r>
      <rPr>
        <sz val="11"/>
        <color rgb="FF000000"/>
        <rFont val="Calibri"/>
      </rPr>
      <t># grep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it does not, this is a finding.</t>
    </r>
  </si>
  <si>
    <t>V-209037</t>
  </si>
  <si>
    <r>
      <rPr>
        <sz val="11"/>
        <rFont val="Calibri"/>
      </rPr>
      <t>The operating system must manage information system identifiers for users and devices by disabling the user identifier after an organization defined time period of inactivity.</t>
    </r>
  </si>
  <si>
    <t>V-209038</t>
  </si>
  <si>
    <r>
      <rPr>
        <sz val="11"/>
        <rFont val="Calibri"/>
      </rPr>
      <t>The sticky bit must be set on all public directories.</t>
    </r>
  </si>
  <si>
    <r>
      <rPr>
        <sz val="11"/>
        <color rgb="FF000000"/>
        <rFont val="Calibri"/>
      </rPr>
      <t>When the so-called 'sticky bit' is set on a directory, only the owner of a given file may remove that file from the directory. Without the sticky bit, any user with write access to a directory may remove any file in the directory.</t>
    </r>
    <r>
      <rPr>
        <sz val="11"/>
        <color rgb="FF000000"/>
        <rFont val="Calibri"/>
      </rPr>
      <t xml:space="preserve">
</t>
    </r>
    <r>
      <rPr>
        <sz val="11"/>
        <color rgb="FF000000"/>
        <rFont val="Calibri"/>
      </rPr>
      <t>Setting the sticky bit prevents users from removing each other's files. In cases where there is no reason for a directory to be world-writable, a better solution is to remove that permission rather than to set the sticky bit.</t>
    </r>
    <r>
      <rPr>
        <sz val="11"/>
        <color rgb="FF000000"/>
        <rFont val="Calibri"/>
      </rPr>
      <t xml:space="preserve">
</t>
    </r>
    <r>
      <rPr>
        <sz val="11"/>
        <color rgb="FF000000"/>
        <rFont val="Calibri"/>
      </rPr>
      <t>However, if a directory is used by a particular application, consult that application's documentation instead of blindly changing modes.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set the sticky bit on a world-writable directory [DIR], run the following command: </t>
    </r>
    <r>
      <rPr>
        <sz val="11"/>
        <color rgb="FF000000"/>
        <rFont val="Calibri"/>
      </rPr>
      <t xml:space="preserve">
</t>
    </r>
    <r>
      <rPr>
        <sz val="11"/>
        <color rgb="FF000000"/>
        <rFont val="Calibri"/>
      </rPr>
      <t># chmod +t [DIR]</t>
    </r>
  </si>
  <si>
    <r>
      <rPr>
        <sz val="11"/>
        <color rgb="FF000000"/>
        <rFont val="Calibri"/>
      </rPr>
      <t xml:space="preserve">Failing to set the sticky bit on public directories allows unauthorized users to delete files in the directory structure. </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 such as /tmp - and for directories requiring global read/write access.</t>
    </r>
  </si>
  <si>
    <r>
      <rPr>
        <sz val="11"/>
        <color rgb="FF000000"/>
        <rFont val="Calibri"/>
      </rPr>
      <t xml:space="preserve">To find world-writable directories that lack the sticky bit, run the following command for each local partition [PART]: </t>
    </r>
    <r>
      <rPr>
        <sz val="11"/>
        <color rgb="FF000000"/>
        <rFont val="Calibri"/>
      </rPr>
      <t xml:space="preserve">
</t>
    </r>
    <r>
      <rPr>
        <sz val="11"/>
        <color rgb="FF000000"/>
        <rFont val="Calibri"/>
      </rPr>
      <t># find [PART] -xdev -type d -perm -002 ! -perm -1000</t>
    </r>
    <r>
      <rPr>
        <sz val="11"/>
        <color rgb="FF000000"/>
        <rFont val="Calibri"/>
      </rPr>
      <t xml:space="preserve">
</t>
    </r>
    <r>
      <rPr>
        <sz val="11"/>
        <color rgb="FF000000"/>
        <rFont val="Calibri"/>
      </rPr>
      <t>If any world-writable directories are missing the sticky bit, this is a finding.</t>
    </r>
  </si>
  <si>
    <t>V-209039</t>
  </si>
  <si>
    <r>
      <rPr>
        <sz val="11"/>
        <rFont val="Calibri"/>
      </rPr>
      <t>All public directories must be owned by a system account.</t>
    </r>
  </si>
  <si>
    <r>
      <rPr>
        <sz val="11"/>
        <color rgb="FF000000"/>
        <rFont val="Calibri"/>
      </rPr>
      <t>All directories in local partitions which are world-writable should be owned by root or another system account.</t>
    </r>
    <r>
      <rPr>
        <sz val="11"/>
        <color rgb="FF000000"/>
        <rFont val="Calibri"/>
      </rPr>
      <t xml:space="preserve">
</t>
    </r>
    <r>
      <rPr>
        <sz val="11"/>
        <color rgb="FF000000"/>
        <rFont val="Calibri"/>
      </rPr>
      <t>If any world-writable directories are not owned by a system account, this should be investigated.</t>
    </r>
    <r>
      <rPr>
        <sz val="11"/>
        <color rgb="FF000000"/>
        <rFont val="Calibri"/>
      </rPr>
      <t xml:space="preserve">
</t>
    </r>
    <r>
      <rPr>
        <sz val="11"/>
        <color rgb="FF000000"/>
        <rFont val="Calibri"/>
      </rPr>
      <t>Following this, the files should be deleted or assigned to an appropriate group.</t>
    </r>
  </si>
  <si>
    <r>
      <rPr>
        <sz val="11"/>
        <color rgb="FF000000"/>
        <rFont val="Calibri"/>
      </rPr>
      <t>Allowing a user account to own a world-writable directory is undesirable because it allows the owner of that directory to remove or replace any files that may be placed in the directory by other users.</t>
    </r>
  </si>
  <si>
    <r>
      <rPr>
        <sz val="11"/>
        <color rgb="FF000000"/>
        <rFont val="Calibri"/>
      </rPr>
      <t xml:space="preserve">The following command will discover and print world-writable directories that are not owned by a system account, given the assumption that only system accounts have a uid lower than 500. Run it once for each local partition [PART]: </t>
    </r>
    <r>
      <rPr>
        <sz val="11"/>
        <color rgb="FF000000"/>
        <rFont val="Calibri"/>
      </rPr>
      <t xml:space="preserve">
</t>
    </r>
    <r>
      <rPr>
        <sz val="11"/>
        <color rgb="FF000000"/>
        <rFont val="Calibri"/>
      </rPr>
      <t># find [PART] -xdev -type d -perm -0002 -uid +500 -print</t>
    </r>
    <r>
      <rPr>
        <sz val="11"/>
        <color rgb="FF000000"/>
        <rFont val="Calibri"/>
      </rPr>
      <t xml:space="preserve">
</t>
    </r>
    <r>
      <rPr>
        <sz val="11"/>
        <color rgb="FF000000"/>
        <rFont val="Calibri"/>
      </rPr>
      <t>If there is output, this is a finding.</t>
    </r>
  </si>
  <si>
    <t>V-209040</t>
  </si>
  <si>
    <r>
      <rPr>
        <sz val="11"/>
        <rFont val="Calibri"/>
      </rPr>
      <t>The TFTP daemon must operate in secure mode which provides access only to a single directory on the host file system.</t>
    </r>
  </si>
  <si>
    <r>
      <rPr>
        <sz val="11"/>
        <color rgb="FF000000"/>
        <rFont val="Calibri"/>
      </rPr>
      <t xml:space="preserve">If running the "tftp" service is necessary, it should be configured to change its root directory at startup. To do so, ensure "/etc/xinetd.d/tftp" includes "-s" as a command line argument, as shown in the following example (which is also the default): </t>
    </r>
    <r>
      <rPr>
        <sz val="11"/>
        <color rgb="FF000000"/>
        <rFont val="Calibri"/>
      </rPr>
      <t xml:space="preserve">
</t>
    </r>
    <r>
      <rPr>
        <sz val="11"/>
        <color rgb="FF000000"/>
        <rFont val="Calibri"/>
      </rPr>
      <t>server_args = -s /var/lib/tftpboot</t>
    </r>
  </si>
  <si>
    <r>
      <rPr>
        <sz val="11"/>
        <color rgb="FF000000"/>
        <rFont val="Calibri"/>
      </rPr>
      <t>Using the "-s" option causes the TFTP service to only serve files from the given directory. Serving files from an intentionally specified directory reduces the risk of sharing files which should remain private.</t>
    </r>
  </si>
  <si>
    <r>
      <rPr>
        <sz val="11"/>
        <color rgb="FF000000"/>
        <rFont val="Calibri"/>
      </rPr>
      <t>Verify the "tftp" package is installed:</t>
    </r>
    <r>
      <rPr>
        <sz val="11"/>
        <color rgb="FF000000"/>
        <rFont val="Calibri"/>
      </rPr>
      <t xml:space="preserve">
</t>
    </r>
    <r>
      <rPr>
        <sz val="11"/>
        <color rgb="FF000000"/>
        <rFont val="Calibri"/>
      </rPr>
      <t># rpm -qa | grep -i tftp</t>
    </r>
    <r>
      <rPr>
        <sz val="11"/>
        <color rgb="FF000000"/>
        <rFont val="Calibri"/>
      </rPr>
      <t xml:space="preserve">
</t>
    </r>
    <r>
      <rPr>
        <sz val="11"/>
        <color rgb="FF000000"/>
        <rFont val="Calibri"/>
      </rPr>
      <t>tftp-5.2-22.e16.x86_64</t>
    </r>
    <r>
      <rPr>
        <sz val="11"/>
        <color rgb="FF000000"/>
        <rFont val="Calibri"/>
      </rPr>
      <t xml:space="preserve">
</t>
    </r>
    <r>
      <rPr>
        <sz val="11"/>
        <color rgb="FF000000"/>
        <rFont val="Calibri"/>
      </rPr>
      <t>If the "tftp" package is not installed, this is Not Applicable.</t>
    </r>
    <r>
      <rPr>
        <sz val="11"/>
        <color rgb="FF000000"/>
        <rFont val="Calibri"/>
      </rPr>
      <t xml:space="preserve">
</t>
    </r>
    <r>
      <rPr>
        <sz val="11"/>
        <color rgb="FF000000"/>
        <rFont val="Calibri"/>
      </rPr>
      <t xml:space="preserve">Verify "tftp" is configured by with the "-s" option by running the following command: </t>
    </r>
    <r>
      <rPr>
        <sz val="11"/>
        <color rgb="FF000000"/>
        <rFont val="Calibri"/>
      </rPr>
      <t xml:space="preserve">
</t>
    </r>
    <r>
      <rPr>
        <sz val="11"/>
        <color rgb="FF000000"/>
        <rFont val="Calibri"/>
      </rPr>
      <t>grep "server_args" /etc/xinetd.d/tftp</t>
    </r>
    <r>
      <rPr>
        <sz val="11"/>
        <color rgb="FF000000"/>
        <rFont val="Calibri"/>
      </rPr>
      <t xml:space="preserve">
</t>
    </r>
    <r>
      <rPr>
        <sz val="11"/>
        <color rgb="FF000000"/>
        <rFont val="Calibri"/>
      </rPr>
      <t>The output should indicate the "server_args" variable is configured with the "-s" flag, matching the example below:</t>
    </r>
    <r>
      <rPr>
        <sz val="11"/>
        <color rgb="FF000000"/>
        <rFont val="Calibri"/>
      </rPr>
      <t xml:space="preserve">
</t>
    </r>
    <r>
      <rPr>
        <sz val="11"/>
        <color rgb="FF000000"/>
        <rFont val="Calibri"/>
      </rPr>
      <t># grep "server_args" /etc/xinetd.d/tftp</t>
    </r>
    <r>
      <rPr>
        <sz val="11"/>
        <color rgb="FF000000"/>
        <rFont val="Calibri"/>
      </rPr>
      <t xml:space="preserve">
</t>
    </r>
    <r>
      <rPr>
        <sz val="11"/>
        <color rgb="FF000000"/>
        <rFont val="Calibri"/>
      </rPr>
      <t>server_args = -s /var/lib/tftpboot</t>
    </r>
    <r>
      <rPr>
        <sz val="11"/>
        <color rgb="FF000000"/>
        <rFont val="Calibri"/>
      </rPr>
      <t xml:space="preserve">
</t>
    </r>
    <r>
      <rPr>
        <sz val="11"/>
        <color rgb="FF000000"/>
        <rFont val="Calibri"/>
      </rPr>
      <t>If it does not, this is a finding.</t>
    </r>
  </si>
  <si>
    <t>V-209041</t>
  </si>
  <si>
    <r>
      <rPr>
        <sz val="11"/>
        <rFont val="Calibri"/>
      </rPr>
      <t>The FTP daemon must be configured for logging or verbose mode.</t>
    </r>
  </si>
  <si>
    <r>
      <rPr>
        <sz val="11"/>
        <color rgb="FF000000"/>
        <rFont val="Calibri"/>
      </rPr>
      <t xml:space="preserve">Add or correct the following configuration options within the "vsftpd" configuration file, located at "/etc/vsftpd/vsftpd.conf". </t>
    </r>
    <r>
      <rPr>
        <sz val="11"/>
        <color rgb="FF000000"/>
        <rFont val="Calibri"/>
      </rPr>
      <t xml:space="preserve">
</t>
    </r>
    <r>
      <rPr>
        <sz val="11"/>
        <color rgb="FF000000"/>
        <rFont val="Calibri"/>
      </rPr>
      <t>xferlog_enable=YES</t>
    </r>
    <r>
      <rPr>
        <sz val="11"/>
        <color rgb="FF000000"/>
        <rFont val="Calibri"/>
      </rPr>
      <t xml:space="preserve">
</t>
    </r>
    <r>
      <rPr>
        <sz val="11"/>
        <color rgb="FF000000"/>
        <rFont val="Calibri"/>
      </rPr>
      <t>xferlog_std_format=NO</t>
    </r>
    <r>
      <rPr>
        <sz val="11"/>
        <color rgb="FF000000"/>
        <rFont val="Calibri"/>
      </rPr>
      <t xml:space="preserve">
</t>
    </r>
    <r>
      <rPr>
        <sz val="11"/>
        <color rgb="FF000000"/>
        <rFont val="Calibri"/>
      </rPr>
      <t>log_ftp_protocol=YES</t>
    </r>
  </si>
  <si>
    <r>
      <rPr>
        <sz val="11"/>
        <color rgb="FF000000"/>
        <rFont val="Calibri"/>
      </rPr>
      <t>To trace malicious activity facilitated by the FTP service, it must be configured to ensure that all commands sent to the ftp server are logged using the verbose vsftpd log format. The default vsftpd log file is /var/log/vsftpd.log.</t>
    </r>
  </si>
  <si>
    <r>
      <rPr>
        <sz val="11"/>
        <color rgb="FF000000"/>
        <rFont val="Calibri"/>
      </rPr>
      <t>Verify the "vsftpd" package is installed:</t>
    </r>
    <r>
      <rPr>
        <sz val="11"/>
        <color rgb="FF000000"/>
        <rFont val="Calibri"/>
      </rPr>
      <t xml:space="preserve">
</t>
    </r>
    <r>
      <rPr>
        <sz val="11"/>
        <color rgb="FF000000"/>
        <rFont val="Calibri"/>
      </rPr>
      <t># rpm -qa | grep -i vsftpd</t>
    </r>
    <r>
      <rPr>
        <sz val="11"/>
        <color rgb="FF000000"/>
        <rFont val="Calibri"/>
      </rPr>
      <t xml:space="preserve">
</t>
    </r>
    <r>
      <rPr>
        <sz val="11"/>
        <color rgb="FF000000"/>
        <rFont val="Calibri"/>
      </rPr>
      <t>vsftpd-3.0.2-22.e16.x86_64</t>
    </r>
    <r>
      <rPr>
        <sz val="11"/>
        <color rgb="FF000000"/>
        <rFont val="Calibri"/>
      </rPr>
      <t xml:space="preserve">
</t>
    </r>
    <r>
      <rPr>
        <sz val="11"/>
        <color rgb="FF000000"/>
        <rFont val="Calibri"/>
      </rPr>
      <t>If the "vsftpd" package is not installed, this is Not Applicable.</t>
    </r>
    <r>
      <rPr>
        <sz val="11"/>
        <color rgb="FF000000"/>
        <rFont val="Calibri"/>
      </rPr>
      <t xml:space="preserve">
</t>
    </r>
    <r>
      <rPr>
        <sz val="11"/>
        <color rgb="FF000000"/>
        <rFont val="Calibri"/>
      </rPr>
      <t xml:space="preserve">Find if logging is applied to the ftp daemon. </t>
    </r>
    <r>
      <rPr>
        <sz val="11"/>
        <color rgb="FF000000"/>
        <rFont val="Calibri"/>
      </rPr>
      <t xml:space="preserve">
</t>
    </r>
    <r>
      <rPr>
        <sz val="11"/>
        <color rgb="FF000000"/>
        <rFont val="Calibri"/>
      </rPr>
      <t xml:space="preserve">Procedures: </t>
    </r>
    <r>
      <rPr>
        <sz val="11"/>
        <color rgb="FF000000"/>
        <rFont val="Calibri"/>
      </rPr>
      <t xml:space="preserve">
</t>
    </r>
    <r>
      <rPr>
        <sz val="11"/>
        <color rgb="FF000000"/>
        <rFont val="Calibri"/>
      </rPr>
      <t xml:space="preserve">If vsftpd is started by xinetd the following command will indicate the xinetd.d startup file. </t>
    </r>
    <r>
      <rPr>
        <sz val="11"/>
        <color rgb="FF000000"/>
        <rFont val="Calibri"/>
      </rPr>
      <t xml:space="preserve">
</t>
    </r>
    <r>
      <rPr>
        <sz val="11"/>
        <color rgb="FF000000"/>
        <rFont val="Calibri"/>
      </rPr>
      <t># grep vsftpd /etc/xinetd.d/*</t>
    </r>
    <r>
      <rPr>
        <sz val="11"/>
        <color rgb="FF000000"/>
        <rFont val="Calibri"/>
      </rPr>
      <t xml:space="preserve">
</t>
    </r>
    <r>
      <rPr>
        <sz val="11"/>
        <color rgb="FF000000"/>
        <rFont val="Calibri"/>
      </rPr>
      <t># grep server_args [vsftpd xinetd.d startup file]</t>
    </r>
    <r>
      <rPr>
        <sz val="11"/>
        <color rgb="FF000000"/>
        <rFont val="Calibri"/>
      </rPr>
      <t xml:space="preserve">
</t>
    </r>
    <r>
      <rPr>
        <sz val="11"/>
        <color rgb="FF000000"/>
        <rFont val="Calibri"/>
      </rPr>
      <t xml:space="preserve">This will indicate the vsftpd config file used when starting through xinetd. If the [server_args]line is missing or does not include the vsftpd configuration file, then the default config file (/etc/vsftpd/vsftpd.conf) is used. </t>
    </r>
    <r>
      <rPr>
        <sz val="11"/>
        <color rgb="FF000000"/>
        <rFont val="Calibri"/>
      </rPr>
      <t xml:space="preserve">
</t>
    </r>
    <r>
      <rPr>
        <sz val="11"/>
        <color rgb="FF000000"/>
        <rFont val="Calibri"/>
      </rPr>
      <t># grep xferlog_enable [vsftpd config file]</t>
    </r>
    <r>
      <rPr>
        <sz val="11"/>
        <color rgb="FF000000"/>
        <rFont val="Calibri"/>
      </rPr>
      <t xml:space="preserve">
</t>
    </r>
    <r>
      <rPr>
        <sz val="11"/>
        <color rgb="FF000000"/>
        <rFont val="Calibri"/>
      </rPr>
      <t>If xferlog_enable is missing, or is not set to yes, this is a finding.</t>
    </r>
  </si>
  <si>
    <t>V-209042</t>
  </si>
  <si>
    <r>
      <rPr>
        <sz val="11"/>
        <rFont val="Calibri"/>
      </rPr>
      <t>The snmpd service must use only SNMP protocol version 3 or newer.</t>
    </r>
  </si>
  <si>
    <r>
      <rPr>
        <sz val="11"/>
        <color rgb="FF000000"/>
        <rFont val="Calibri"/>
      </rPr>
      <t xml:space="preserve">Edit "/etc/snmp/snmpd.conf", removing any references to "v1", "v2c", or "com2sec". Upon doing that, restart the SNMP service: </t>
    </r>
    <r>
      <rPr>
        <sz val="11"/>
        <color rgb="FF000000"/>
        <rFont val="Calibri"/>
      </rPr>
      <t xml:space="preserve">
</t>
    </r>
    <r>
      <rPr>
        <sz val="11"/>
        <color rgb="FF000000"/>
        <rFont val="Calibri"/>
      </rPr>
      <t># service snmpd restart</t>
    </r>
  </si>
  <si>
    <r>
      <rPr>
        <sz val="11"/>
        <color rgb="FF000000"/>
        <rFont val="Calibri"/>
      </rPr>
      <t>Earlier versions of SNMP are considered insecure, as they potentially allow unauthorized access to detailed system management information.</t>
    </r>
  </si>
  <si>
    <r>
      <rPr>
        <sz val="11"/>
        <color rgb="FF000000"/>
        <rFont val="Calibri"/>
      </rPr>
      <t xml:space="preserve">To ensure only SNMPv3 or newer is used, run the following command: </t>
    </r>
    <r>
      <rPr>
        <sz val="11"/>
        <color rgb="FF000000"/>
        <rFont val="Calibri"/>
      </rPr>
      <t xml:space="preserve">
</t>
    </r>
    <r>
      <rPr>
        <sz val="11"/>
        <color rgb="FF000000"/>
        <rFont val="Calibri"/>
      </rPr>
      <t># grep 'v1\|v2c\|com2sec' /etc/snmp/snmpd.conf | grep -v '^#'</t>
    </r>
    <r>
      <rPr>
        <sz val="11"/>
        <color rgb="FF000000"/>
        <rFont val="Calibri"/>
      </rPr>
      <t xml:space="preserve">
</t>
    </r>
    <r>
      <rPr>
        <sz val="11"/>
        <color rgb="FF000000"/>
        <rFont val="Calibri"/>
      </rPr>
      <t xml:space="preserve">There should be no output. </t>
    </r>
    <r>
      <rPr>
        <sz val="11"/>
        <color rgb="FF000000"/>
        <rFont val="Calibri"/>
      </rPr>
      <t xml:space="preserve">
</t>
    </r>
    <r>
      <rPr>
        <sz val="11"/>
        <color rgb="FF000000"/>
        <rFont val="Calibri"/>
      </rPr>
      <t>If there is output, this is a finding.</t>
    </r>
  </si>
  <si>
    <t>V-209043</t>
  </si>
  <si>
    <r>
      <rPr>
        <sz val="11"/>
        <rFont val="Calibri"/>
      </rPr>
      <t>The snmpd service must not use a default password.</t>
    </r>
  </si>
  <si>
    <r>
      <rPr>
        <sz val="11"/>
        <color rgb="FF000000"/>
        <rFont val="Calibri"/>
      </rPr>
      <t xml:space="preserve">Edit "/etc/snmp/snmpd.conf", remove default community string "public". Upon doing that, restart the SNMP service: </t>
    </r>
    <r>
      <rPr>
        <sz val="11"/>
        <color rgb="FF000000"/>
        <rFont val="Calibri"/>
      </rPr>
      <t xml:space="preserve">
</t>
    </r>
    <r>
      <rPr>
        <sz val="11"/>
        <color rgb="FF000000"/>
        <rFont val="Calibri"/>
      </rPr>
      <t># service snmpd restart</t>
    </r>
  </si>
  <si>
    <r>
      <rPr>
        <sz val="11"/>
        <color rgb="FF000000"/>
        <rFont val="Calibri"/>
      </rPr>
      <t>Presence of the default SNMP password enables querying of different system aspects and could result in unauthorized knowledge of the system.</t>
    </r>
  </si>
  <si>
    <r>
      <rPr>
        <sz val="11"/>
        <color rgb="FF000000"/>
        <rFont val="Calibri"/>
      </rPr>
      <t xml:space="preserve">To ensure the default password is not set, run the following command: </t>
    </r>
    <r>
      <rPr>
        <sz val="11"/>
        <color rgb="FF000000"/>
        <rFont val="Calibri"/>
      </rPr>
      <t xml:space="preserve">
</t>
    </r>
    <r>
      <rPr>
        <sz val="11"/>
        <color rgb="FF000000"/>
        <rFont val="Calibri"/>
      </rPr>
      <t># grep -v "^#" /etc/snmp/snmpd.conf| grep public</t>
    </r>
    <r>
      <rPr>
        <sz val="11"/>
        <color rgb="FF000000"/>
        <rFont val="Calibri"/>
      </rPr>
      <t xml:space="preserve">
</t>
    </r>
    <r>
      <rPr>
        <sz val="11"/>
        <color rgb="FF000000"/>
        <rFont val="Calibri"/>
      </rPr>
      <t xml:space="preserve">There should be no output. </t>
    </r>
    <r>
      <rPr>
        <sz val="11"/>
        <color rgb="FF000000"/>
        <rFont val="Calibri"/>
      </rPr>
      <t xml:space="preserve">
</t>
    </r>
    <r>
      <rPr>
        <sz val="11"/>
        <color rgb="FF000000"/>
        <rFont val="Calibri"/>
      </rPr>
      <t>If there is output, this is a finding.</t>
    </r>
  </si>
  <si>
    <t>V-209044</t>
  </si>
  <si>
    <r>
      <rPr>
        <sz val="11"/>
        <rFont val="Calibri"/>
      </rPr>
      <t>The system default umask for the bash shell must be 077.</t>
    </r>
  </si>
  <si>
    <r>
      <rPr>
        <sz val="11"/>
        <color rgb="FF000000"/>
        <rFont val="Calibri"/>
      </rPr>
      <t xml:space="preserve">To ensure the default umask for users of the Bash shell is set properly, add or correct the "umask" setting in "/etc/bashrc" to read as follows: </t>
    </r>
    <r>
      <rPr>
        <sz val="11"/>
        <color rgb="FF000000"/>
        <rFont val="Calibri"/>
      </rPr>
      <t xml:space="preserve">
</t>
    </r>
    <r>
      <rPr>
        <sz val="11"/>
        <color rgb="FF000000"/>
        <rFont val="Calibri"/>
      </rPr>
      <t>umask 077</t>
    </r>
  </si>
  <si>
    <r>
      <rPr>
        <sz val="11"/>
        <color rgb="FF000000"/>
        <rFont val="Calibri"/>
      </rPr>
      <t>The umask value influences the permissions assigned to files when they are created. A misconfigured umask value could result in files with excessive permissions that can be read and/or written to by unauthorized users.</t>
    </r>
  </si>
  <si>
    <r>
      <rPr>
        <sz val="11"/>
        <color rgb="FF000000"/>
        <rFont val="Calibri"/>
      </rPr>
      <t xml:space="preserve">Verify the "umask" setting is configured correctly in the "/etc/bashrc" file by running the following command: </t>
    </r>
    <r>
      <rPr>
        <sz val="11"/>
        <color rgb="FF000000"/>
        <rFont val="Calibri"/>
      </rPr>
      <t xml:space="preserve">
</t>
    </r>
    <r>
      <rPr>
        <sz val="11"/>
        <color rgb="FF000000"/>
        <rFont val="Calibri"/>
      </rPr>
      <t># grep "umask" /etc/bashrc</t>
    </r>
    <r>
      <rPr>
        <sz val="11"/>
        <color rgb="FF000000"/>
        <rFont val="Calibri"/>
      </rPr>
      <t xml:space="preserve">
</t>
    </r>
    <r>
      <rPr>
        <sz val="11"/>
        <color rgb="FF000000"/>
        <rFont val="Calibri"/>
      </rPr>
      <t xml:space="preserve">All output must show the value of "umask" set to 077, as shown below: </t>
    </r>
    <r>
      <rPr>
        <sz val="11"/>
        <color rgb="FF000000"/>
        <rFont val="Calibri"/>
      </rPr>
      <t xml:space="preserve">
</t>
    </r>
    <r>
      <rPr>
        <sz val="11"/>
        <color rgb="FF000000"/>
        <rFont val="Calibri"/>
      </rPr>
      <t># grep "umask" /etc/bashrc</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above command returns no output, or if the umask is configured incorrectly, this is a finding.</t>
    </r>
  </si>
  <si>
    <t>V-209045</t>
  </si>
  <si>
    <r>
      <rPr>
        <sz val="11"/>
        <rFont val="Calibri"/>
      </rPr>
      <t>The system default umask for the csh shell must be 077.</t>
    </r>
  </si>
  <si>
    <r>
      <rPr>
        <sz val="11"/>
        <color rgb="FF000000"/>
        <rFont val="Calibri"/>
      </rPr>
      <t xml:space="preserve">To ensure the default umask for users of the C shell is set properly, add or correct the "umask" setting in "/etc/csh.cshrc" to read as follows: </t>
    </r>
    <r>
      <rPr>
        <sz val="11"/>
        <color rgb="FF000000"/>
        <rFont val="Calibri"/>
      </rPr>
      <t xml:space="preserve">
</t>
    </r>
    <r>
      <rPr>
        <sz val="11"/>
        <color rgb="FF000000"/>
        <rFont val="Calibri"/>
      </rPr>
      <t>umask 077</t>
    </r>
  </si>
  <si>
    <r>
      <rPr>
        <sz val="11"/>
        <color rgb="FF000000"/>
        <rFont val="Calibri"/>
      </rPr>
      <t xml:space="preserve">Verify the "umask" setting is configured correctly in the "/etc/csh.cshrc" file by running the following command: </t>
    </r>
    <r>
      <rPr>
        <sz val="11"/>
        <color rgb="FF000000"/>
        <rFont val="Calibri"/>
      </rPr>
      <t xml:space="preserve">
</t>
    </r>
    <r>
      <rPr>
        <sz val="11"/>
        <color rgb="FF000000"/>
        <rFont val="Calibri"/>
      </rPr>
      <t># grep "umask" /etc/csh.cshrc</t>
    </r>
    <r>
      <rPr>
        <sz val="11"/>
        <color rgb="FF000000"/>
        <rFont val="Calibri"/>
      </rPr>
      <t xml:space="preserve">
</t>
    </r>
    <r>
      <rPr>
        <sz val="11"/>
        <color rgb="FF000000"/>
        <rFont val="Calibri"/>
      </rPr>
      <t xml:space="preserve">All output must show the value of "umask" set to 077, as shown in the below: </t>
    </r>
    <r>
      <rPr>
        <sz val="11"/>
        <color rgb="FF000000"/>
        <rFont val="Calibri"/>
      </rPr>
      <t xml:space="preserve">
</t>
    </r>
    <r>
      <rPr>
        <sz val="11"/>
        <color rgb="FF000000"/>
        <rFont val="Calibri"/>
      </rPr>
      <t># grep "umask" /etc/csh.cshrc</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above command returns no output, or if the umask is configured incorrectly, this is a finding.</t>
    </r>
  </si>
  <si>
    <t>V-209046</t>
  </si>
  <si>
    <r>
      <rPr>
        <sz val="11"/>
        <rFont val="Calibri"/>
      </rPr>
      <t>The system default umask in /etc/profile must be 077.</t>
    </r>
  </si>
  <si>
    <r>
      <rPr>
        <sz val="11"/>
        <color rgb="FF000000"/>
        <rFont val="Calibri"/>
      </rPr>
      <t xml:space="preserve">To ensure the default umask controlled by "/etc/profile" is set properly, add or correct the "umask" setting in "/etc/profile" to read as follows: </t>
    </r>
    <r>
      <rPr>
        <sz val="11"/>
        <color rgb="FF000000"/>
        <rFont val="Calibri"/>
      </rPr>
      <t xml:space="preserve">
</t>
    </r>
    <r>
      <rPr>
        <sz val="11"/>
        <color rgb="FF000000"/>
        <rFont val="Calibri"/>
      </rPr>
      <t>umask 077</t>
    </r>
  </si>
  <si>
    <r>
      <rPr>
        <sz val="11"/>
        <color rgb="FF000000"/>
        <rFont val="Calibri"/>
      </rPr>
      <t xml:space="preserve">Verify the "umask" setting is configured correctly in the "/etc/profile" file by running the following command: </t>
    </r>
    <r>
      <rPr>
        <sz val="11"/>
        <color rgb="FF000000"/>
        <rFont val="Calibri"/>
      </rPr>
      <t xml:space="preserve">
</t>
    </r>
    <r>
      <rPr>
        <sz val="11"/>
        <color rgb="FF000000"/>
        <rFont val="Calibri"/>
      </rPr>
      <t># grep "umask" /etc/profile</t>
    </r>
    <r>
      <rPr>
        <sz val="11"/>
        <color rgb="FF000000"/>
        <rFont val="Calibri"/>
      </rPr>
      <t xml:space="preserve">
</t>
    </r>
    <r>
      <rPr>
        <sz val="11"/>
        <color rgb="FF000000"/>
        <rFont val="Calibri"/>
      </rPr>
      <t xml:space="preserve">All output must show the value of "umask" set to 077, as shown in the below: </t>
    </r>
    <r>
      <rPr>
        <sz val="11"/>
        <color rgb="FF000000"/>
        <rFont val="Calibri"/>
      </rPr>
      <t xml:space="preserve">
</t>
    </r>
    <r>
      <rPr>
        <sz val="11"/>
        <color rgb="FF000000"/>
        <rFont val="Calibri"/>
      </rPr>
      <t># grep "umask" /etc/profile</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above command returns no output, or if the umask is configured incorrectly, this is a finding.</t>
    </r>
  </si>
  <si>
    <t>V-209047</t>
  </si>
  <si>
    <r>
      <rPr>
        <sz val="11"/>
        <rFont val="Calibri"/>
      </rPr>
      <t>The system default umask in /etc/login.defs must be 077.</t>
    </r>
  </si>
  <si>
    <r>
      <rPr>
        <sz val="11"/>
        <color rgb="FF000000"/>
        <rFont val="Calibri"/>
      </rPr>
      <t xml:space="preserve">To ensure the default umask controlled by "/etc/login.defs" is set properly, add or correct the "umask" setting in "/etc/login.defs" to read as follows: </t>
    </r>
    <r>
      <rPr>
        <sz val="11"/>
        <color rgb="FF000000"/>
        <rFont val="Calibri"/>
      </rPr>
      <t xml:space="preserve">
</t>
    </r>
    <r>
      <rPr>
        <sz val="11"/>
        <color rgb="FF000000"/>
        <rFont val="Calibri"/>
      </rPr>
      <t>UMASK 077</t>
    </r>
  </si>
  <si>
    <r>
      <rPr>
        <sz val="11"/>
        <color rgb="FF000000"/>
        <rFont val="Calibri"/>
      </rPr>
      <t xml:space="preserve">Verify the "umask" setting is configured correctly in the "/etc/login.defs" file by running the following command: </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 xml:space="preserve">All output must show the value of "umask" set to 077, as shown in the below: </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above command returns no output, or if the umask is configured incorrectly, this is a finding.</t>
    </r>
  </si>
  <si>
    <t>V-209048</t>
  </si>
  <si>
    <r>
      <rPr>
        <sz val="11"/>
        <rFont val="Calibri"/>
      </rPr>
      <t>The system default umask for daemons must be 027 or 022.</t>
    </r>
  </si>
  <si>
    <r>
      <rPr>
        <sz val="11"/>
        <color rgb="FF000000"/>
        <rFont val="Calibri"/>
      </rPr>
      <t xml:space="preserve">The file "/etc/init.d/functions" includes initialization parameters for most or all daemons started at boot time. The default umask of 022 prevents creation of group- or world-writable files. To set the default umask for daemons, edit the following line, inserting 022 or 027 for [UMASK] appropriately: </t>
    </r>
    <r>
      <rPr>
        <sz val="11"/>
        <color rgb="FF000000"/>
        <rFont val="Calibri"/>
      </rPr>
      <t xml:space="preserve">
</t>
    </r>
    <r>
      <rPr>
        <sz val="11"/>
        <color rgb="FF000000"/>
        <rFont val="Calibri"/>
      </rPr>
      <t>umask [UMASK]</t>
    </r>
    <r>
      <rPr>
        <sz val="11"/>
        <color rgb="FF000000"/>
        <rFont val="Calibri"/>
      </rPr>
      <t xml:space="preserve">
</t>
    </r>
    <r>
      <rPr>
        <sz val="11"/>
        <color rgb="FF000000"/>
        <rFont val="Calibri"/>
      </rPr>
      <t>Setting the umask to too restrictive a setting can cause serious errors at runtime. Many daemons on the system already individually restrict themselves to a umask of 077 in their own init scripts.</t>
    </r>
  </si>
  <si>
    <r>
      <rPr>
        <sz val="11"/>
        <color rgb="FF000000"/>
        <rFont val="Calibri"/>
      </rPr>
      <t>The umask influences the permissions assigned to files created by a process at run time. An unnecessarily permissive umask could result in files being created with insecure permissions.</t>
    </r>
  </si>
  <si>
    <r>
      <rPr>
        <sz val="11"/>
        <color rgb="FF000000"/>
        <rFont val="Calibri"/>
      </rPr>
      <t xml:space="preserve">To check the value of the "umask", run the following command: </t>
    </r>
    <r>
      <rPr>
        <sz val="11"/>
        <color rgb="FF000000"/>
        <rFont val="Calibri"/>
      </rPr>
      <t xml:space="preserve">
</t>
    </r>
    <r>
      <rPr>
        <sz val="11"/>
        <color rgb="FF000000"/>
        <rFont val="Calibri"/>
      </rPr>
      <t>$ grep umask /etc/init.d/functions</t>
    </r>
    <r>
      <rPr>
        <sz val="11"/>
        <color rgb="FF000000"/>
        <rFont val="Calibri"/>
      </rPr>
      <t xml:space="preserve">
</t>
    </r>
    <r>
      <rPr>
        <sz val="11"/>
        <color rgb="FF000000"/>
        <rFont val="Calibri"/>
      </rPr>
      <t xml:space="preserve">The output should show either "022" or "027". </t>
    </r>
    <r>
      <rPr>
        <sz val="11"/>
        <color rgb="FF000000"/>
        <rFont val="Calibri"/>
      </rPr>
      <t xml:space="preserve">
</t>
    </r>
    <r>
      <rPr>
        <sz val="11"/>
        <color rgb="FF000000"/>
        <rFont val="Calibri"/>
      </rPr>
      <t>If it does not, this is a finding.</t>
    </r>
  </si>
  <si>
    <t>V-209049</t>
  </si>
  <si>
    <r>
      <rPr>
        <sz val="11"/>
        <rFont val="Calibri"/>
      </rPr>
      <t>There must be no .netrc files on the system.</t>
    </r>
  </si>
  <si>
    <r>
      <rPr>
        <sz val="11"/>
        <color rgb="FF000000"/>
        <rFont val="Calibri"/>
      </rPr>
      <t>The ".netrc" files contain login information used to auto-login into FTP servers and reside in the user's home directory. These files may contain unencrypted passwords to remote FTP servers making them susceptible to access by unauthorized users and should not be used. Any ".netrc" files should be removed.</t>
    </r>
  </si>
  <si>
    <r>
      <rPr>
        <sz val="11"/>
        <color rgb="FF000000"/>
        <rFont val="Calibri"/>
      </rPr>
      <t>Unencrypted passwords for remote FTP servers may be stored in ".netrc" files. DoD policy requires passwords be encrypted in storage and not used in access scripts.</t>
    </r>
  </si>
  <si>
    <r>
      <rPr>
        <sz val="11"/>
        <color rgb="FF000000"/>
        <rFont val="Calibri"/>
      </rPr>
      <t>To check the system for the existence of any ".netrc" files, run the following command:</t>
    </r>
    <r>
      <rPr>
        <sz val="11"/>
        <color rgb="FF000000"/>
        <rFont val="Calibri"/>
      </rPr>
      <t xml:space="preserve">
</t>
    </r>
    <r>
      <rPr>
        <sz val="11"/>
        <color rgb="FF000000"/>
        <rFont val="Calibri"/>
      </rPr>
      <t>$ sudo find /root /home -xdev -name .netrc</t>
    </r>
    <r>
      <rPr>
        <sz val="11"/>
        <color rgb="FF000000"/>
        <rFont val="Calibri"/>
      </rPr>
      <t xml:space="preserve">
</t>
    </r>
    <r>
      <rPr>
        <sz val="11"/>
        <color rgb="FF000000"/>
        <rFont val="Calibri"/>
      </rPr>
      <t>If any .netrc files exist, this is a finding.</t>
    </r>
  </si>
  <si>
    <t>V-209050</t>
  </si>
  <si>
    <r>
      <rPr>
        <sz val="11"/>
        <rFont val="Calibri"/>
      </rPr>
      <t>The FTPS/FTP service on the system must be configured with the Department of Defense (DoD) login banner.</t>
    </r>
  </si>
  <si>
    <r>
      <rPr>
        <sz val="11"/>
        <color rgb="FF000000"/>
        <rFont val="Calibri"/>
      </rPr>
      <t>Edit the vsftpd configuration file, which resides at "/etc/vsftpd/vsftpd.conf" by default.</t>
    </r>
    <r>
      <rPr>
        <sz val="11"/>
        <color rgb="FF000000"/>
        <rFont val="Calibri"/>
      </rPr>
      <t xml:space="preserve">
</t>
    </r>
    <r>
      <rPr>
        <sz val="11"/>
        <color rgb="FF000000"/>
        <rFont val="Calibri"/>
      </rPr>
      <t xml:space="preserve">Add or correct the following configuration options. </t>
    </r>
    <r>
      <rPr>
        <sz val="11"/>
        <color rgb="FF000000"/>
        <rFont val="Calibri"/>
      </rPr>
      <t xml:space="preserve">
</t>
    </r>
    <r>
      <rPr>
        <sz val="11"/>
        <color rgb="FF000000"/>
        <rFont val="Calibri"/>
      </rPr>
      <t>banner_file=/etc/issue</t>
    </r>
    <r>
      <rPr>
        <sz val="11"/>
        <color rgb="FF000000"/>
        <rFont val="Calibri"/>
      </rPr>
      <t xml:space="preserve">
</t>
    </r>
    <r>
      <rPr>
        <sz val="11"/>
        <color rgb="FF000000"/>
        <rFont val="Calibri"/>
      </rPr>
      <t>Restart the vsftpd daemon.</t>
    </r>
    <r>
      <rPr>
        <sz val="11"/>
        <color rgb="FF000000"/>
        <rFont val="Calibri"/>
      </rPr>
      <t xml:space="preserve">
</t>
    </r>
    <r>
      <rPr>
        <sz val="11"/>
        <color rgb="FF000000"/>
        <rFont val="Calibri"/>
      </rPr>
      <t># service vsftpd restart</t>
    </r>
  </si>
  <si>
    <r>
      <rPr>
        <sz val="11"/>
        <color rgb="FF000000"/>
        <rFont val="Calibri"/>
      </rPr>
      <t>This setting will cause the system greeting banner to be used for FTP connections as well.</t>
    </r>
  </si>
  <si>
    <r>
      <rPr>
        <sz val="11"/>
        <color rgb="FF000000"/>
        <rFont val="Calibri"/>
      </rPr>
      <t>Verify the "vsftpd" package is installed:</t>
    </r>
    <r>
      <rPr>
        <sz val="11"/>
        <color rgb="FF000000"/>
        <rFont val="Calibri"/>
      </rPr>
      <t xml:space="preserve">
</t>
    </r>
    <r>
      <rPr>
        <sz val="11"/>
        <color rgb="FF000000"/>
        <rFont val="Calibri"/>
      </rPr>
      <t># rpm -qa | grep -i vsftpd</t>
    </r>
    <r>
      <rPr>
        <sz val="11"/>
        <color rgb="FF000000"/>
        <rFont val="Calibri"/>
      </rPr>
      <t xml:space="preserve">
</t>
    </r>
    <r>
      <rPr>
        <sz val="11"/>
        <color rgb="FF000000"/>
        <rFont val="Calibri"/>
      </rPr>
      <t>vsftpd-3.0.2-22.e16.x86_64</t>
    </r>
    <r>
      <rPr>
        <sz val="11"/>
        <color rgb="FF000000"/>
        <rFont val="Calibri"/>
      </rPr>
      <t xml:space="preserve">
</t>
    </r>
    <r>
      <rPr>
        <sz val="11"/>
        <color rgb="FF000000"/>
        <rFont val="Calibri"/>
      </rPr>
      <t>If the "vsftpd" package is not installed, this is Not Applicable.</t>
    </r>
    <r>
      <rPr>
        <sz val="11"/>
        <color rgb="FF000000"/>
        <rFont val="Calibri"/>
      </rPr>
      <t xml:space="preserve">
</t>
    </r>
    <r>
      <rPr>
        <sz val="11"/>
        <color rgb="FF000000"/>
        <rFont val="Calibri"/>
      </rPr>
      <t xml:space="preserve">To verify this configuration, run the following command: </t>
    </r>
    <r>
      <rPr>
        <sz val="11"/>
        <color rgb="FF000000"/>
        <rFont val="Calibri"/>
      </rPr>
      <t xml:space="preserve">
</t>
    </r>
    <r>
      <rPr>
        <sz val="11"/>
        <color rgb="FF000000"/>
        <rFont val="Calibri"/>
      </rPr>
      <t>grep "banner_file" /etc/vsftpd/vsftpd.conf</t>
    </r>
    <r>
      <rPr>
        <sz val="11"/>
        <color rgb="FF000000"/>
        <rFont val="Calibri"/>
      </rPr>
      <t xml:space="preserve">
</t>
    </r>
    <r>
      <rPr>
        <sz val="11"/>
        <color rgb="FF000000"/>
        <rFont val="Calibri"/>
      </rPr>
      <t xml:space="preserve">The output should show the value of "banner_file" is set to "/etc/issue", an example of which is shown below. </t>
    </r>
    <r>
      <rPr>
        <sz val="11"/>
        <color rgb="FF000000"/>
        <rFont val="Calibri"/>
      </rPr>
      <t xml:space="preserve">
</t>
    </r>
    <r>
      <rPr>
        <sz val="11"/>
        <color rgb="FF000000"/>
        <rFont val="Calibri"/>
      </rPr>
      <t># grep "banner_file" /etc/vsftpd/vsftpd.conf</t>
    </r>
    <r>
      <rPr>
        <sz val="11"/>
        <color rgb="FF000000"/>
        <rFont val="Calibri"/>
      </rPr>
      <t xml:space="preserve">
</t>
    </r>
    <r>
      <rPr>
        <sz val="11"/>
        <color rgb="FF000000"/>
        <rFont val="Calibri"/>
      </rPr>
      <t>banner_file=/etc/issue</t>
    </r>
    <r>
      <rPr>
        <sz val="11"/>
        <color rgb="FF000000"/>
        <rFont val="Calibri"/>
      </rPr>
      <t xml:space="preserve">
</t>
    </r>
    <r>
      <rPr>
        <sz val="11"/>
        <color rgb="FF000000"/>
        <rFont val="Calibri"/>
      </rPr>
      <t>If it does not, this is a finding.</t>
    </r>
  </si>
  <si>
    <t>V-209051</t>
  </si>
  <si>
    <r>
      <rPr>
        <sz val="11"/>
        <rFont val="Calibri"/>
      </rPr>
      <t>The system must be configured to require the use of a CAC, PIV compliant hardware token, or Alternate Logon Token (ALT) for authentication.</t>
    </r>
  </si>
  <si>
    <r>
      <rPr>
        <sz val="11"/>
        <color rgb="FF000000"/>
        <rFont val="Calibri"/>
      </rPr>
      <t>To enable smart card authentication, consult the documentation at:</t>
    </r>
    <r>
      <rPr>
        <sz val="11"/>
        <color rgb="FF000000"/>
        <rFont val="Calibri"/>
      </rPr>
      <t xml:space="preserve">
</t>
    </r>
    <r>
      <rPr>
        <sz val="11"/>
        <color rgb="FF000000"/>
        <rFont val="Calibri"/>
      </rPr>
      <t>https://docs.redhat.com/docs/en-US/Red_Hat_Enterprise_Linux/6/html/Managing_Smart_Cards/enabling-smart-card-login.html</t>
    </r>
    <r>
      <rPr>
        <sz val="11"/>
        <color rgb="FF000000"/>
        <rFont val="Calibri"/>
      </rPr>
      <t xml:space="preserve">
</t>
    </r>
    <r>
      <rPr>
        <sz val="11"/>
        <color rgb="FF000000"/>
        <rFont val="Calibri"/>
      </rPr>
      <t>For guidance on enabling SSH to authenticate against a Common Access Card (CAC), consult documentation at:</t>
    </r>
    <r>
      <rPr>
        <sz val="11"/>
        <color rgb="FF000000"/>
        <rFont val="Calibri"/>
      </rPr>
      <t xml:space="preserve">
</t>
    </r>
    <r>
      <rPr>
        <sz val="11"/>
        <color rgb="FF000000"/>
        <rFont val="Calibri"/>
      </rPr>
      <t>https://access.redhat.com/solutions/82273</t>
    </r>
  </si>
  <si>
    <r>
      <rPr>
        <sz val="11"/>
        <color rgb="FF000000"/>
        <rFont val="Calibri"/>
      </rPr>
      <t>Smart card login provides two-factor authentication stronger than that provided by a username/password combination. Smart cards leverage a PKI (public key infrastructure) in order to provide and verify credentials.</t>
    </r>
  </si>
  <si>
    <r>
      <rPr>
        <sz val="11"/>
        <color rgb="FF000000"/>
        <rFont val="Calibri"/>
      </rPr>
      <t xml:space="preserve">Interview the SA to determine if all accounts not exempted by policy are using CAC authentication. For DoD systems, the following systems and accounts are exempt from using smart card (CAC) authentication: </t>
    </r>
    <r>
      <rPr>
        <sz val="11"/>
        <color rgb="FF000000"/>
        <rFont val="Calibri"/>
      </rPr>
      <t xml:space="preserve">
</t>
    </r>
    <r>
      <rPr>
        <sz val="11"/>
        <color rgb="FF000000"/>
        <rFont val="Calibri"/>
      </rPr>
      <t>Standalone systems</t>
    </r>
    <r>
      <rPr>
        <sz val="11"/>
        <color rgb="FF000000"/>
        <rFont val="Calibri"/>
      </rPr>
      <t xml:space="preserve">
</t>
    </r>
    <r>
      <rPr>
        <sz val="11"/>
        <color rgb="FF000000"/>
        <rFont val="Calibri"/>
      </rPr>
      <t>Application accounts</t>
    </r>
    <r>
      <rPr>
        <sz val="11"/>
        <color rgb="FF000000"/>
        <rFont val="Calibri"/>
      </rPr>
      <t xml:space="preserve">
</t>
    </r>
    <r>
      <rPr>
        <sz val="11"/>
        <color rgb="FF000000"/>
        <rFont val="Calibri"/>
      </rPr>
      <t>Temporary employee accounts, such as students or interns, who cannot easily receive a CAC or PIV</t>
    </r>
    <r>
      <rPr>
        <sz val="11"/>
        <color rgb="FF000000"/>
        <rFont val="Calibri"/>
      </rPr>
      <t xml:space="preserve">
</t>
    </r>
    <r>
      <rPr>
        <sz val="11"/>
        <color rgb="FF000000"/>
        <rFont val="Calibri"/>
      </rPr>
      <t>Operational tactical locations that are not collocated with RAPIDS workstations to issue CAC or ALT</t>
    </r>
    <r>
      <rPr>
        <sz val="11"/>
        <color rgb="FF000000"/>
        <rFont val="Calibri"/>
      </rPr>
      <t xml:space="preserve">
</t>
    </r>
    <r>
      <rPr>
        <sz val="11"/>
        <color rgb="FF000000"/>
        <rFont val="Calibri"/>
      </rPr>
      <t>Test systems, such as those with an Interim Approval to Test (IATT) and use a separate VPN, firewall, or security measure preventing access to network and system components from outside the protection boundary documented in the IATT.</t>
    </r>
    <r>
      <rPr>
        <sz val="11"/>
        <color rgb="FF000000"/>
        <rFont val="Calibri"/>
      </rPr>
      <t xml:space="preserve">
</t>
    </r>
    <r>
      <rPr>
        <sz val="11"/>
        <color rgb="FF000000"/>
        <rFont val="Calibri"/>
      </rPr>
      <t>If non-exempt accounts are not using CAC authentication, this is a finding.</t>
    </r>
  </si>
  <si>
    <t>V-209052</t>
  </si>
  <si>
    <r>
      <rPr>
        <sz val="11"/>
        <rFont val="Calibri"/>
      </rPr>
      <t>The operating system, upon successful logon/access, must display to the user the number of unsuccessful logon/access attempts since the last successful logon/access.</t>
    </r>
  </si>
  <si>
    <r>
      <rPr>
        <sz val="11"/>
        <color rgb="FF000000"/>
        <rFont val="Calibri"/>
      </rPr>
      <t>To configure the system to notify users of last logon/access using "pam_lastlog", add the following line immediately after "session required pam_limits.so":</t>
    </r>
    <r>
      <rPr>
        <sz val="11"/>
        <color rgb="FF000000"/>
        <rFont val="Calibri"/>
      </rPr>
      <t xml:space="preserve">
</t>
    </r>
    <r>
      <rPr>
        <sz val="11"/>
        <color rgb="FF000000"/>
        <rFont val="Calibri"/>
      </rPr>
      <t>session required pam_lastlog.so showfailed</t>
    </r>
  </si>
  <si>
    <r>
      <rPr>
        <sz val="11"/>
        <color rgb="FF000000"/>
        <rFont val="Calibri"/>
      </rPr>
      <t>Users need to be aware of activity that occurs regarding their account. Providing users with information regarding the number of unsuccessful attempts that were made to login to their account allows the user to determine if any unauthorized activity has occurred and gives them an opportunity to notify administrators.</t>
    </r>
  </si>
  <si>
    <r>
      <rPr>
        <sz val="11"/>
        <color rgb="FF000000"/>
        <rFont val="Calibri"/>
      </rPr>
      <t>To ensure that last logon/access notification is configured correctly, run the following command:</t>
    </r>
    <r>
      <rPr>
        <sz val="11"/>
        <color rgb="FF000000"/>
        <rFont val="Calibri"/>
      </rPr>
      <t xml:space="preserve">
</t>
    </r>
    <r>
      <rPr>
        <sz val="11"/>
        <color rgb="FF000000"/>
        <rFont val="Calibri"/>
      </rPr>
      <t># grep pam_lastlog.so /etc/pam.d/system-auth</t>
    </r>
    <r>
      <rPr>
        <sz val="11"/>
        <color rgb="FF000000"/>
        <rFont val="Calibri"/>
      </rPr>
      <t xml:space="preserve">
</t>
    </r>
    <r>
      <rPr>
        <sz val="11"/>
        <color rgb="FF000000"/>
        <rFont val="Calibri"/>
      </rPr>
      <t>The output should show output "showfailed". If that is not the case, this is a finding.</t>
    </r>
  </si>
  <si>
    <t>V-209053</t>
  </si>
  <si>
    <r>
      <rPr>
        <sz val="11"/>
        <rFont val="Calibri"/>
      </rPr>
      <t>Audit log files must have mode 0640 or less permissive.</t>
    </r>
  </si>
  <si>
    <r>
      <rPr>
        <sz val="11"/>
        <color rgb="FF000000"/>
        <rFont val="Calibri"/>
      </rPr>
      <t xml:space="preserve">Change the mode of the audit log files with the following command: </t>
    </r>
    <r>
      <rPr>
        <sz val="11"/>
        <color rgb="FF000000"/>
        <rFont val="Calibri"/>
      </rPr>
      <t xml:space="preserve">
</t>
    </r>
    <r>
      <rPr>
        <sz val="11"/>
        <color rgb="FF000000"/>
        <rFont val="Calibri"/>
      </rPr>
      <t># chmod 0640 [audit_file]</t>
    </r>
  </si>
  <si>
    <r>
      <rPr>
        <sz val="11"/>
        <color rgb="FF000000"/>
        <rFont val="Calibri"/>
      </rPr>
      <t>If users can write to audit logs, audit trails can be modified or destroyed.</t>
    </r>
  </si>
  <si>
    <r>
      <rPr>
        <sz val="11"/>
        <color rgb="FF000000"/>
        <rFont val="Calibri"/>
      </rPr>
      <t xml:space="preserve">Run the following command to check the mode of the system audit logs: </t>
    </r>
    <r>
      <rPr>
        <sz val="11"/>
        <color rgb="FF000000"/>
        <rFont val="Calibri"/>
      </rPr>
      <t xml:space="preserve">
</t>
    </r>
    <r>
      <rPr>
        <sz val="11"/>
        <color rgb="FF000000"/>
        <rFont val="Calibri"/>
      </rPr>
      <t>grep "^log_file" /etc/audit/auditd.conf|sed s/^[^\/]*//|xargs stat -c %a:%n</t>
    </r>
    <r>
      <rPr>
        <sz val="11"/>
        <color rgb="FF000000"/>
        <rFont val="Calibri"/>
      </rPr>
      <t xml:space="preserve">
</t>
    </r>
    <r>
      <rPr>
        <sz val="11"/>
        <color rgb="FF000000"/>
        <rFont val="Calibri"/>
      </rPr>
      <t xml:space="preserve">Audit logs must be mode 0640 or less permissive. </t>
    </r>
    <r>
      <rPr>
        <sz val="11"/>
        <color rgb="FF000000"/>
        <rFont val="Calibri"/>
      </rPr>
      <t xml:space="preserve">
</t>
    </r>
    <r>
      <rPr>
        <sz val="11"/>
        <color rgb="FF000000"/>
        <rFont val="Calibri"/>
      </rPr>
      <t>If any are more permissive, this is a finding.</t>
    </r>
  </si>
  <si>
    <t>V-209054</t>
  </si>
  <si>
    <r>
      <rPr>
        <sz val="11"/>
        <rFont val="Calibri"/>
      </rPr>
      <t>Audit log files must be owned by root.</t>
    </r>
  </si>
  <si>
    <r>
      <rPr>
        <sz val="11"/>
        <color rgb="FF000000"/>
        <rFont val="Calibri"/>
      </rPr>
      <t xml:space="preserve">Change the owner of the audit log files with the following command: </t>
    </r>
    <r>
      <rPr>
        <sz val="11"/>
        <color rgb="FF000000"/>
        <rFont val="Calibri"/>
      </rPr>
      <t xml:space="preserve">
</t>
    </r>
    <r>
      <rPr>
        <sz val="11"/>
        <color rgb="FF000000"/>
        <rFont val="Calibri"/>
      </rPr>
      <t># chown root [audit_file]</t>
    </r>
  </si>
  <si>
    <r>
      <rPr>
        <sz val="11"/>
        <color rgb="FF000000"/>
        <rFont val="Calibri"/>
      </rPr>
      <t>If non-privileged users can write to audit logs, audit trails can be modified or destroyed.</t>
    </r>
  </si>
  <si>
    <r>
      <rPr>
        <sz val="11"/>
        <color rgb="FF000000"/>
        <rFont val="Calibri"/>
      </rPr>
      <t xml:space="preserve">Run the following command to check the owner of the system audit logs: </t>
    </r>
    <r>
      <rPr>
        <sz val="11"/>
        <color rgb="FF000000"/>
        <rFont val="Calibri"/>
      </rPr>
      <t xml:space="preserve">
</t>
    </r>
    <r>
      <rPr>
        <sz val="11"/>
        <color rgb="FF000000"/>
        <rFont val="Calibri"/>
      </rPr>
      <t>grep "^log_file" /etc/audit/auditd.conf|sed s/^[^\/]*//|xargs stat -c %U:%n</t>
    </r>
    <r>
      <rPr>
        <sz val="11"/>
        <color rgb="FF000000"/>
        <rFont val="Calibri"/>
      </rPr>
      <t xml:space="preserve">
</t>
    </r>
    <r>
      <rPr>
        <sz val="11"/>
        <color rgb="FF000000"/>
        <rFont val="Calibri"/>
      </rPr>
      <t xml:space="preserve">Audit logs must be owned by root. </t>
    </r>
    <r>
      <rPr>
        <sz val="11"/>
        <color rgb="FF000000"/>
        <rFont val="Calibri"/>
      </rPr>
      <t xml:space="preserve">
</t>
    </r>
    <r>
      <rPr>
        <sz val="11"/>
        <color rgb="FF000000"/>
        <rFont val="Calibri"/>
      </rPr>
      <t>If they are not, this is a finding.</t>
    </r>
  </si>
  <si>
    <t>V-209055</t>
  </si>
  <si>
    <r>
      <rPr>
        <sz val="11"/>
        <rFont val="Calibri"/>
      </rPr>
      <t>Audit log directories must have mode 0755 or less permissive.</t>
    </r>
  </si>
  <si>
    <r>
      <rPr>
        <sz val="11"/>
        <color rgb="FF000000"/>
        <rFont val="Calibri"/>
      </rPr>
      <t xml:space="preserve">Change the mode of the audit log directories with the following command: </t>
    </r>
    <r>
      <rPr>
        <sz val="11"/>
        <color rgb="FF000000"/>
        <rFont val="Calibri"/>
      </rPr>
      <t xml:space="preserve">
</t>
    </r>
    <r>
      <rPr>
        <sz val="11"/>
        <color rgb="FF000000"/>
        <rFont val="Calibri"/>
      </rPr>
      <t># chmod go-w [audit_directory]</t>
    </r>
  </si>
  <si>
    <r>
      <rPr>
        <sz val="11"/>
        <color rgb="FF000000"/>
        <rFont val="Calibri"/>
      </rPr>
      <t>If users can delete audit logs, audit trails can be modified or destroyed.</t>
    </r>
  </si>
  <si>
    <r>
      <rPr>
        <sz val="11"/>
        <color rgb="FF000000"/>
        <rFont val="Calibri"/>
      </rPr>
      <t xml:space="preserve">Run the following command to check the mode of the system audit directories: </t>
    </r>
    <r>
      <rPr>
        <sz val="11"/>
        <color rgb="FF000000"/>
        <rFont val="Calibri"/>
      </rPr>
      <t xml:space="preserve">
</t>
    </r>
    <r>
      <rPr>
        <sz val="11"/>
        <color rgb="FF000000"/>
        <rFont val="Calibri"/>
      </rPr>
      <t>grep "^log_file" /etc/audit/auditd.conf|sed 's/^[^/]*//; s/[^/]*$//'|xargs stat -c %a:%n</t>
    </r>
    <r>
      <rPr>
        <sz val="11"/>
        <color rgb="FF000000"/>
        <rFont val="Calibri"/>
      </rPr>
      <t xml:space="preserve">
</t>
    </r>
    <r>
      <rPr>
        <sz val="11"/>
        <color rgb="FF000000"/>
        <rFont val="Calibri"/>
      </rPr>
      <t xml:space="preserve">Audit directories must be mode 0755 or less permissive. </t>
    </r>
    <r>
      <rPr>
        <sz val="11"/>
        <color rgb="FF000000"/>
        <rFont val="Calibri"/>
      </rPr>
      <t xml:space="preserve">
</t>
    </r>
    <r>
      <rPr>
        <sz val="11"/>
        <color rgb="FF000000"/>
        <rFont val="Calibri"/>
      </rPr>
      <t>If any are more permissive, this is a finding.</t>
    </r>
  </si>
  <si>
    <t>V-209056</t>
  </si>
  <si>
    <r>
      <rPr>
        <sz val="11"/>
        <rFont val="Calibri"/>
      </rPr>
      <t>The operating system, upon successful logon, must display to the user the date and time of the last logon or access via ssh.</t>
    </r>
  </si>
  <si>
    <r>
      <rPr>
        <sz val="11"/>
        <color rgb="FF000000"/>
        <rFont val="Calibri"/>
      </rPr>
      <t>Update the "PrintLastLog" keyword to "yes" in /etc/ssh/sshd_config: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While it is acceptable to remove the keyword entirely since the default action for the SSH daemon is to print the last login date and time, it is preferred to have the value explicitly documented.</t>
    </r>
  </si>
  <si>
    <r>
      <rPr>
        <sz val="11"/>
        <color rgb="FF000000"/>
        <rFont val="Calibri"/>
      </rPr>
      <t>Users need to be aware of activity that occurs regarding their account. Providing users with information regarding the date and time of their last successful login allows the user to determine if any unauthorized activity has occurred and gives them an opportunity to notify administrators.</t>
    </r>
    <r>
      <rPr>
        <sz val="11"/>
        <color rgb="FF000000"/>
        <rFont val="Calibri"/>
      </rPr>
      <t xml:space="preserve">
</t>
    </r>
    <r>
      <rPr>
        <sz val="11"/>
        <color rgb="FF000000"/>
        <rFont val="Calibri"/>
      </rPr>
      <t>At ssh login, a user must be presented with the last successful login date and time.</t>
    </r>
  </si>
  <si>
    <r>
      <rPr>
        <sz val="11"/>
        <color rgb="FF000000"/>
        <rFont val="Calibri"/>
      </rPr>
      <t>Verify the value associated with the "PrintLastLog" keyword in /etc/ssh/sshd_config:</t>
    </r>
    <r>
      <rPr>
        <sz val="11"/>
        <color rgb="FF000000"/>
        <rFont val="Calibri"/>
      </rPr>
      <t xml:space="preserve">
</t>
    </r>
    <r>
      <rPr>
        <sz val="11"/>
        <color rgb="FF000000"/>
        <rFont val="Calibri"/>
      </rPr>
      <t># grep -i "^PrintLastLog" /etc/ssh/sshd_config</t>
    </r>
    <r>
      <rPr>
        <sz val="11"/>
        <color rgb="FF000000"/>
        <rFont val="Calibri"/>
      </rPr>
      <t xml:space="preserve">
</t>
    </r>
    <r>
      <rPr>
        <sz val="11"/>
        <color rgb="FF000000"/>
        <rFont val="Calibri"/>
      </rPr>
      <t>If the "PrintLastLog" keyword is not present, this is not a finding. If the value is not set to "yes", this is a finding.</t>
    </r>
  </si>
  <si>
    <t>V-209057</t>
  </si>
  <si>
    <r>
      <rPr>
        <sz val="11"/>
        <rFont val="Calibri"/>
      </rPr>
      <t>The system must allow locking of graphical desktop sessions.</t>
    </r>
  </si>
  <si>
    <r>
      <rPr>
        <sz val="11"/>
        <color rgb="FF000000"/>
        <rFont val="Calibri"/>
      </rPr>
      <t>Run the following command to set the Gnome desktop keybinding for locking the screen:</t>
    </r>
    <r>
      <rPr>
        <sz val="11"/>
        <color rgb="FF000000"/>
        <rFont val="Calibri"/>
      </rPr>
      <t xml:space="preserve">
</t>
    </r>
    <r>
      <rPr>
        <sz val="11"/>
        <color rgb="FF000000"/>
        <rFont val="Calibri"/>
      </rPr>
      <t># gconftool-2</t>
    </r>
    <r>
      <rPr>
        <sz val="11"/>
        <color rgb="FF000000"/>
        <rFont val="Calibri"/>
      </rPr>
      <t xml:space="preserve">
</t>
    </r>
    <r>
      <rPr>
        <sz val="11"/>
        <color rgb="FF000000"/>
        <rFont val="Calibri"/>
      </rPr>
      <t>--direct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string \</t>
    </r>
    <r>
      <rPr>
        <sz val="11"/>
        <color rgb="FF000000"/>
        <rFont val="Calibri"/>
      </rPr>
      <t xml:space="preserve">
</t>
    </r>
    <r>
      <rPr>
        <sz val="11"/>
        <color rgb="FF000000"/>
        <rFont val="Calibri"/>
      </rPr>
      <t>--set /apps/gnome_settings_daemon/keybindings/screensaver "&lt;Control&gt;&lt;Alt&gt;l"</t>
    </r>
    <r>
      <rPr>
        <sz val="11"/>
        <color rgb="FF000000"/>
        <rFont val="Calibri"/>
      </rPr>
      <t xml:space="preserve">
</t>
    </r>
    <r>
      <rPr>
        <sz val="11"/>
        <color rgb="FF000000"/>
        <rFont val="Calibri"/>
      </rPr>
      <t>Another keyboard sequence may be substituted for "&lt;Control&gt;&lt;Alt&gt;l", which is the default for the Gnome desktop.</t>
    </r>
  </si>
  <si>
    <r>
      <rPr>
        <sz val="11"/>
        <color rgb="FF000000"/>
        <rFont val="Calibri"/>
      </rPr>
      <t>The ability to lock graphical desktop sessions manually allows users to easily secure their accounts should they need to depart from their workstations temporarily.</t>
    </r>
  </si>
  <si>
    <r>
      <rPr>
        <sz val="11"/>
        <color rgb="FF000000"/>
        <rFont val="Calibri"/>
      </rPr>
      <t>If the GConf2 package is not installed, this is not applicable.</t>
    </r>
    <r>
      <rPr>
        <sz val="11"/>
        <color rgb="FF000000"/>
        <rFont val="Calibri"/>
      </rPr>
      <t xml:space="preserve">
</t>
    </r>
    <r>
      <rPr>
        <sz val="11"/>
        <color rgb="FF000000"/>
        <rFont val="Calibri"/>
      </rPr>
      <t>Verify the keybindings for the Gnome screensaver:</t>
    </r>
    <r>
      <rPr>
        <sz val="11"/>
        <color rgb="FF000000"/>
        <rFont val="Calibri"/>
      </rPr>
      <t xml:space="preserve">
</t>
    </r>
    <r>
      <rPr>
        <sz val="11"/>
        <color rgb="FF000000"/>
        <rFont val="Calibri"/>
      </rPr>
      <t># gconftool-2 --direct --config-source xml:readwrite:/etc/gconf/gconf.xml.mandatory --get /apps/gnome_settings_daemon/keybindings/screensaver</t>
    </r>
    <r>
      <rPr>
        <sz val="11"/>
        <color rgb="FF000000"/>
        <rFont val="Calibri"/>
      </rPr>
      <t xml:space="preserve">
</t>
    </r>
    <r>
      <rPr>
        <sz val="11"/>
        <color rgb="FF000000"/>
        <rFont val="Calibri"/>
      </rPr>
      <t>If no output is visible, this is a finding.</t>
    </r>
  </si>
  <si>
    <t>V-209058</t>
  </si>
  <si>
    <r>
      <rPr>
        <sz val="11"/>
        <rFont val="Calibri"/>
      </rPr>
      <t>The audit system must take appropriate action when the audit storage volume is full.</t>
    </r>
  </si>
  <si>
    <r>
      <rPr>
        <sz val="11"/>
        <color rgb="FF000000"/>
        <rFont val="Calibri"/>
      </rPr>
      <t xml:space="preserve">The "auditd" service can be configured to take an action when disk space starts to run low. Edit the file "/etc/audit/auditd.conf". Modify the following line, substituting [ACTION] appropriately: </t>
    </r>
    <r>
      <rPr>
        <sz val="11"/>
        <color rgb="FF000000"/>
        <rFont val="Calibri"/>
      </rPr>
      <t xml:space="preserve">
</t>
    </r>
    <r>
      <rPr>
        <sz val="11"/>
        <color rgb="FF000000"/>
        <rFont val="Calibri"/>
      </rPr>
      <t>disk_full_action = [ACTION]</t>
    </r>
    <r>
      <rPr>
        <sz val="11"/>
        <color rgb="FF000000"/>
        <rFont val="Calibri"/>
      </rPr>
      <t xml:space="preserve">
</t>
    </r>
    <r>
      <rPr>
        <sz val="11"/>
        <color rgb="FF000000"/>
        <rFont val="Calibri"/>
      </rPr>
      <t xml:space="preserve">Possible values for [ACTION] are described in the "auditd.conf" man page. These include: </t>
    </r>
    <r>
      <rPr>
        <sz val="11"/>
        <color rgb="FF000000"/>
        <rFont val="Calibri"/>
      </rPr>
      <t xml:space="preserve">
</t>
    </r>
    <r>
      <rPr>
        <sz val="11"/>
        <color rgb="FF000000"/>
        <rFont val="Calibri"/>
      </rPr>
      <t>"ignore"</t>
    </r>
    <r>
      <rPr>
        <sz val="11"/>
        <color rgb="FF000000"/>
        <rFont val="Calibri"/>
      </rPr>
      <t xml:space="preserve">
</t>
    </r>
    <r>
      <rPr>
        <sz val="11"/>
        <color rgb="FF000000"/>
        <rFont val="Calibri"/>
      </rPr>
      <t>"syslog"</t>
    </r>
    <r>
      <rPr>
        <sz val="11"/>
        <color rgb="FF000000"/>
        <rFont val="Calibri"/>
      </rPr>
      <t xml:space="preserve">
</t>
    </r>
    <r>
      <rPr>
        <sz val="11"/>
        <color rgb="FF000000"/>
        <rFont val="Calibri"/>
      </rPr>
      <t>"exec"</t>
    </r>
    <r>
      <rPr>
        <sz val="11"/>
        <color rgb="FF000000"/>
        <rFont val="Calibri"/>
      </rPr>
      <t xml:space="preserve">
</t>
    </r>
    <r>
      <rPr>
        <sz val="11"/>
        <color rgb="FF000000"/>
        <rFont val="Calibri"/>
      </rPr>
      <t>"suspend"</t>
    </r>
    <r>
      <rPr>
        <sz val="11"/>
        <color rgb="FF000000"/>
        <rFont val="Calibri"/>
      </rPr>
      <t xml:space="preserve">
</t>
    </r>
    <r>
      <rPr>
        <sz val="11"/>
        <color rgb="FF000000"/>
        <rFont val="Calibri"/>
      </rPr>
      <t>"single"</t>
    </r>
    <r>
      <rPr>
        <sz val="11"/>
        <color rgb="FF000000"/>
        <rFont val="Calibri"/>
      </rPr>
      <t xml:space="preserve">
</t>
    </r>
    <r>
      <rPr>
        <sz val="11"/>
        <color rgb="FF000000"/>
        <rFont val="Calibri"/>
      </rPr>
      <t>"halt"</t>
    </r>
    <r>
      <rPr>
        <sz val="11"/>
        <color rgb="FF000000"/>
        <rFont val="Calibri"/>
      </rPr>
      <t xml:space="preserve">
</t>
    </r>
    <r>
      <rPr>
        <sz val="11"/>
        <color rgb="FF000000"/>
        <rFont val="Calibri"/>
      </rPr>
      <t>Set this to "syslog", "exec", "single", or "halt".</t>
    </r>
  </si>
  <si>
    <r>
      <rPr>
        <sz val="11"/>
        <color rgb="FF000000"/>
        <rFont val="Calibri"/>
      </rPr>
      <t>Taking appropriate action in case of a filled audit storage volume will minimize the possibility of losing audit records.</t>
    </r>
  </si>
  <si>
    <r>
      <rPr>
        <sz val="11"/>
        <color rgb="FF000000"/>
        <rFont val="Calibri"/>
      </rPr>
      <t>Inspect "/etc/audit/auditd.conf" and locate the following line to determine if the system is configured to take appropriate action when the audit storage volume is full:</t>
    </r>
    <r>
      <rPr>
        <sz val="11"/>
        <color rgb="FF000000"/>
        <rFont val="Calibri"/>
      </rPr>
      <t xml:space="preserve">
</t>
    </r>
    <r>
      <rPr>
        <sz val="11"/>
        <color rgb="FF000000"/>
        <rFont val="Calibri"/>
      </rPr>
      <t># grep disk_full_action /etc/audit/auditd.conf</t>
    </r>
    <r>
      <rPr>
        <sz val="11"/>
        <color rgb="FF000000"/>
        <rFont val="Calibri"/>
      </rPr>
      <t xml:space="preserve">
</t>
    </r>
    <r>
      <rPr>
        <sz val="11"/>
        <color rgb="FF000000"/>
        <rFont val="Calibri"/>
      </rPr>
      <t>disk_full_action = [ACTION]</t>
    </r>
    <r>
      <rPr>
        <sz val="11"/>
        <color rgb="FF000000"/>
        <rFont val="Calibri"/>
      </rPr>
      <t xml:space="preserve">
</t>
    </r>
    <r>
      <rPr>
        <sz val="11"/>
        <color rgb="FF000000"/>
        <rFont val="Calibri"/>
      </rPr>
      <t>If the system is configured to "suspend" when the volume is full or "ignore" that it is full, this is a finding.</t>
    </r>
  </si>
  <si>
    <t>V-209059</t>
  </si>
  <si>
    <r>
      <rPr>
        <sz val="11"/>
        <rFont val="Calibri"/>
      </rPr>
      <t>The audit system must take appropriate action when there are disk errors on the audit storage volume.</t>
    </r>
  </si>
  <si>
    <r>
      <rPr>
        <sz val="11"/>
        <color rgb="FF000000"/>
        <rFont val="Calibri"/>
      </rPr>
      <t xml:space="preserve">Edit the file "/etc/audit/auditd.conf". Modify the following line, substituting [ACTION] appropriately: </t>
    </r>
    <r>
      <rPr>
        <sz val="11"/>
        <color rgb="FF000000"/>
        <rFont val="Calibri"/>
      </rPr>
      <t xml:space="preserve">
</t>
    </r>
    <r>
      <rPr>
        <sz val="11"/>
        <color rgb="FF000000"/>
        <rFont val="Calibri"/>
      </rPr>
      <t>disk_error_action = [ACTION]</t>
    </r>
    <r>
      <rPr>
        <sz val="11"/>
        <color rgb="FF000000"/>
        <rFont val="Calibri"/>
      </rPr>
      <t xml:space="preserve">
</t>
    </r>
    <r>
      <rPr>
        <sz val="11"/>
        <color rgb="FF000000"/>
        <rFont val="Calibri"/>
      </rPr>
      <t xml:space="preserve">Possible values for [ACTION] are described in the "auditd.conf" man page. These include: </t>
    </r>
    <r>
      <rPr>
        <sz val="11"/>
        <color rgb="FF000000"/>
        <rFont val="Calibri"/>
      </rPr>
      <t xml:space="preserve">
</t>
    </r>
    <r>
      <rPr>
        <sz val="11"/>
        <color rgb="FF000000"/>
        <rFont val="Calibri"/>
      </rPr>
      <t>"ignore"</t>
    </r>
    <r>
      <rPr>
        <sz val="11"/>
        <color rgb="FF000000"/>
        <rFont val="Calibri"/>
      </rPr>
      <t xml:space="preserve">
</t>
    </r>
    <r>
      <rPr>
        <sz val="11"/>
        <color rgb="FF000000"/>
        <rFont val="Calibri"/>
      </rPr>
      <t>"syslog"</t>
    </r>
    <r>
      <rPr>
        <sz val="11"/>
        <color rgb="FF000000"/>
        <rFont val="Calibri"/>
      </rPr>
      <t xml:space="preserve">
</t>
    </r>
    <r>
      <rPr>
        <sz val="11"/>
        <color rgb="FF000000"/>
        <rFont val="Calibri"/>
      </rPr>
      <t>"exec"</t>
    </r>
    <r>
      <rPr>
        <sz val="11"/>
        <color rgb="FF000000"/>
        <rFont val="Calibri"/>
      </rPr>
      <t xml:space="preserve">
</t>
    </r>
    <r>
      <rPr>
        <sz val="11"/>
        <color rgb="FF000000"/>
        <rFont val="Calibri"/>
      </rPr>
      <t>"suspend"</t>
    </r>
    <r>
      <rPr>
        <sz val="11"/>
        <color rgb="FF000000"/>
        <rFont val="Calibri"/>
      </rPr>
      <t xml:space="preserve">
</t>
    </r>
    <r>
      <rPr>
        <sz val="11"/>
        <color rgb="FF000000"/>
        <rFont val="Calibri"/>
      </rPr>
      <t>"single"</t>
    </r>
    <r>
      <rPr>
        <sz val="11"/>
        <color rgb="FF000000"/>
        <rFont val="Calibri"/>
      </rPr>
      <t xml:space="preserve">
</t>
    </r>
    <r>
      <rPr>
        <sz val="11"/>
        <color rgb="FF000000"/>
        <rFont val="Calibri"/>
      </rPr>
      <t>"halt"</t>
    </r>
    <r>
      <rPr>
        <sz val="11"/>
        <color rgb="FF000000"/>
        <rFont val="Calibri"/>
      </rPr>
      <t xml:space="preserve">
</t>
    </r>
    <r>
      <rPr>
        <sz val="11"/>
        <color rgb="FF000000"/>
        <rFont val="Calibri"/>
      </rPr>
      <t>Set this to "syslog", "exec", "single", or "halt".</t>
    </r>
  </si>
  <si>
    <r>
      <rPr>
        <sz val="11"/>
        <color rgb="FF000000"/>
        <rFont val="Calibri"/>
      </rPr>
      <t>Taking appropriate action in case of disk errors will minimize the possibility of losing audit records.</t>
    </r>
  </si>
  <si>
    <r>
      <rPr>
        <sz val="11"/>
        <color rgb="FF000000"/>
        <rFont val="Calibri"/>
      </rPr>
      <t>Inspect "/etc/audit/auditd.conf" and locate the following line to determine if the system is configured to take appropriate action when disk errors occur:</t>
    </r>
    <r>
      <rPr>
        <sz val="11"/>
        <color rgb="FF000000"/>
        <rFont val="Calibri"/>
      </rPr>
      <t xml:space="preserve">
</t>
    </r>
    <r>
      <rPr>
        <sz val="11"/>
        <color rgb="FF000000"/>
        <rFont val="Calibri"/>
      </rPr>
      <t># grep disk_error_action /etc/audit/auditd.conf</t>
    </r>
    <r>
      <rPr>
        <sz val="11"/>
        <color rgb="FF000000"/>
        <rFont val="Calibri"/>
      </rPr>
      <t xml:space="preserve">
</t>
    </r>
    <r>
      <rPr>
        <sz val="11"/>
        <color rgb="FF000000"/>
        <rFont val="Calibri"/>
      </rPr>
      <t>disk_error_action = [ACTION]</t>
    </r>
    <r>
      <rPr>
        <sz val="11"/>
        <color rgb="FF000000"/>
        <rFont val="Calibri"/>
      </rPr>
      <t xml:space="preserve">
</t>
    </r>
    <r>
      <rPr>
        <sz val="11"/>
        <color rgb="FF000000"/>
        <rFont val="Calibri"/>
      </rPr>
      <t>If the system is configured to "suspend" when disk errors occur or "ignore" them, this is a finding.</t>
    </r>
  </si>
  <si>
    <t>V-209060</t>
  </si>
  <si>
    <r>
      <rPr>
        <sz val="11"/>
        <rFont val="Calibri"/>
      </rPr>
      <t>The NFS server must not have the all_squash option enabled.</t>
    </r>
  </si>
  <si>
    <r>
      <rPr>
        <sz val="11"/>
        <color rgb="FF000000"/>
        <rFont val="Calibri"/>
      </rPr>
      <t>Remove any instances of the "all_squash" option from the file "/etc/exports".  Restart the NFS daemon for the changes to take effect.</t>
    </r>
    <r>
      <rPr>
        <sz val="11"/>
        <color rgb="FF000000"/>
        <rFont val="Calibri"/>
      </rPr>
      <t xml:space="preserve">
</t>
    </r>
    <r>
      <rPr>
        <sz val="11"/>
        <color rgb="FF000000"/>
        <rFont val="Calibri"/>
      </rPr>
      <t># service nfs restart</t>
    </r>
  </si>
  <si>
    <r>
      <rPr>
        <sz val="11"/>
        <color rgb="FF000000"/>
        <rFont val="Calibri"/>
      </rPr>
      <t>The "all_squash" option maps all client requests to a single anonymous uid/gid on the NFS server, negating the ability to track file access by user ID.</t>
    </r>
  </si>
  <si>
    <r>
      <rPr>
        <sz val="11"/>
        <color rgb="FF000000"/>
        <rFont val="Calibri"/>
      </rPr>
      <t>If the NFS server is read-only, in support of unrestricted access to organizational content, this is not applicable.</t>
    </r>
    <r>
      <rPr>
        <sz val="11"/>
        <color rgb="FF000000"/>
        <rFont val="Calibri"/>
      </rPr>
      <t xml:space="preserve">
</t>
    </r>
    <r>
      <rPr>
        <sz val="11"/>
        <color rgb="FF000000"/>
        <rFont val="Calibri"/>
      </rPr>
      <t>The related "root_squash" option provides protection against remote administrator-level access to NFS server content.  Its use is not a finding.</t>
    </r>
    <r>
      <rPr>
        <sz val="11"/>
        <color rgb="FF000000"/>
        <rFont val="Calibri"/>
      </rPr>
      <t xml:space="preserve">
</t>
    </r>
    <r>
      <rPr>
        <sz val="11"/>
        <color rgb="FF000000"/>
        <rFont val="Calibri"/>
      </rPr>
      <t>To verify the "all_squash" option has been disabled, run the following command:</t>
    </r>
    <r>
      <rPr>
        <sz val="11"/>
        <color rgb="FF000000"/>
        <rFont val="Calibri"/>
      </rPr>
      <t xml:space="preserve">
</t>
    </r>
    <r>
      <rPr>
        <sz val="11"/>
        <color rgb="FF000000"/>
        <rFont val="Calibri"/>
      </rPr>
      <t># grep all_squash /etc/exports</t>
    </r>
    <r>
      <rPr>
        <sz val="11"/>
        <color rgb="FF000000"/>
        <rFont val="Calibri"/>
      </rPr>
      <t xml:space="preserve">
</t>
    </r>
    <r>
      <rPr>
        <sz val="11"/>
        <color rgb="FF000000"/>
        <rFont val="Calibri"/>
      </rPr>
      <t>If there is output, this is a finding.</t>
    </r>
  </si>
  <si>
    <t>V-209061</t>
  </si>
  <si>
    <r>
      <rPr>
        <sz val="11"/>
        <rFont val="Calibri"/>
      </rPr>
      <t>The system package management tool must verify ownership on all files and directories associated with packages.</t>
    </r>
  </si>
  <si>
    <r>
      <rPr>
        <sz val="11"/>
        <color rgb="FF000000"/>
        <rFont val="Calibri"/>
      </rPr>
      <t xml:space="preserve">The RPM package management system can restore ownership of package files and directories. The following command will update files and directories with ownership different from what is expected by the RPM database: </t>
    </r>
    <r>
      <rPr>
        <sz val="11"/>
        <color rgb="FF000000"/>
        <rFont val="Calibri"/>
      </rPr>
      <t xml:space="preserve">
</t>
    </r>
    <r>
      <rPr>
        <sz val="11"/>
        <color rgb="FF000000"/>
        <rFont val="Calibri"/>
      </rPr>
      <t># rpm -qf [file or directory name]</t>
    </r>
    <r>
      <rPr>
        <sz val="11"/>
        <color rgb="FF000000"/>
        <rFont val="Calibri"/>
      </rPr>
      <t xml:space="preserve">
</t>
    </r>
    <r>
      <rPr>
        <sz val="11"/>
        <color rgb="FF000000"/>
        <rFont val="Calibri"/>
      </rPr>
      <t># rpm --setugids [package]</t>
    </r>
  </si>
  <si>
    <r>
      <rPr>
        <sz val="11"/>
        <color rgb="FF000000"/>
        <rFont val="Calibri"/>
      </rPr>
      <t>Ownership of system binaries and configuration files that is incorrect could allow an unauthorized user to gain privileges that they should not have. The ownership set by the vendor should be maintained. Any deviations from this baseline should be investigated.</t>
    </r>
  </si>
  <si>
    <r>
      <rPr>
        <sz val="11"/>
        <color rgb="FF000000"/>
        <rFont val="Calibri"/>
      </rPr>
      <t xml:space="preserve">The following command will list which files on the system have ownership different from what is expected by the RPM database: </t>
    </r>
    <r>
      <rPr>
        <sz val="11"/>
        <color rgb="FF000000"/>
        <rFont val="Calibri"/>
      </rPr>
      <t xml:space="preserve">
</t>
    </r>
    <r>
      <rPr>
        <sz val="11"/>
        <color rgb="FF000000"/>
        <rFont val="Calibri"/>
      </rPr>
      <t># rpm -Va | grep '^.....U'</t>
    </r>
    <r>
      <rPr>
        <sz val="11"/>
        <color rgb="FF000000"/>
        <rFont val="Calibri"/>
      </rPr>
      <t xml:space="preserve">
</t>
    </r>
    <r>
      <rPr>
        <sz val="11"/>
        <color rgb="FF000000"/>
        <rFont val="Calibri"/>
      </rPr>
      <t>If any output is produced, verify that the changes were due to STIG application and have been documented with the ISSO.</t>
    </r>
    <r>
      <rPr>
        <sz val="11"/>
        <color rgb="FF000000"/>
        <rFont val="Calibri"/>
      </rPr>
      <t xml:space="preserve">
</t>
    </r>
    <r>
      <rPr>
        <sz val="11"/>
        <color rgb="FF000000"/>
        <rFont val="Calibri"/>
      </rPr>
      <t>If any output has not been documented with the ISSO, this is a finding.</t>
    </r>
  </si>
  <si>
    <t>V-209062</t>
  </si>
  <si>
    <r>
      <rPr>
        <sz val="11"/>
        <rFont val="Calibri"/>
      </rPr>
      <t>The system package management tool must verify group-ownership on all files and directories associated with packages.</t>
    </r>
  </si>
  <si>
    <r>
      <rPr>
        <sz val="11"/>
        <color rgb="FF000000"/>
        <rFont val="Calibri"/>
      </rPr>
      <t xml:space="preserve">The RPM package management system can restore group-ownership of the package files and directories. The following command will update files and directories with group-ownership different from what is expected by the RPM database: </t>
    </r>
    <r>
      <rPr>
        <sz val="11"/>
        <color rgb="FF000000"/>
        <rFont val="Calibri"/>
      </rPr>
      <t xml:space="preserve">
</t>
    </r>
    <r>
      <rPr>
        <sz val="11"/>
        <color rgb="FF000000"/>
        <rFont val="Calibri"/>
      </rPr>
      <t># rpm -qf [file or directory name]</t>
    </r>
    <r>
      <rPr>
        <sz val="11"/>
        <color rgb="FF000000"/>
        <rFont val="Calibri"/>
      </rPr>
      <t xml:space="preserve">
</t>
    </r>
    <r>
      <rPr>
        <sz val="11"/>
        <color rgb="FF000000"/>
        <rFont val="Calibri"/>
      </rPr>
      <t># rpm --setugids [package]</t>
    </r>
  </si>
  <si>
    <r>
      <rPr>
        <sz val="11"/>
        <color rgb="FF000000"/>
        <rFont val="Calibri"/>
      </rPr>
      <t>Group-ownership of system binaries and configuration files that is incorrect could allow an unauthorized user to gain privileges that they should not have. The group-ownership set by the vendor should be maintained. Any deviations from this baseline should be investigated.</t>
    </r>
  </si>
  <si>
    <r>
      <rPr>
        <sz val="11"/>
        <color rgb="FF000000"/>
        <rFont val="Calibri"/>
      </rPr>
      <t xml:space="preserve">The following command will list which files on the system have group-ownership different from what is expected by the RPM database: </t>
    </r>
    <r>
      <rPr>
        <sz val="11"/>
        <color rgb="FF000000"/>
        <rFont val="Calibri"/>
      </rPr>
      <t xml:space="preserve">
</t>
    </r>
    <r>
      <rPr>
        <sz val="11"/>
        <color rgb="FF000000"/>
        <rFont val="Calibri"/>
      </rPr>
      <t># rpm -Va | grep '^......G'</t>
    </r>
    <r>
      <rPr>
        <sz val="11"/>
        <color rgb="FF000000"/>
        <rFont val="Calibri"/>
      </rPr>
      <t xml:space="preserve">
</t>
    </r>
    <r>
      <rPr>
        <sz val="11"/>
        <color rgb="FF000000"/>
        <rFont val="Calibri"/>
      </rPr>
      <t>If any output is produced, verify that the changes were due to STIG application and have been documented with the ISSO.</t>
    </r>
    <r>
      <rPr>
        <sz val="11"/>
        <color rgb="FF000000"/>
        <rFont val="Calibri"/>
      </rPr>
      <t xml:space="preserve">
</t>
    </r>
    <r>
      <rPr>
        <sz val="11"/>
        <color rgb="FF000000"/>
        <rFont val="Calibri"/>
      </rPr>
      <t>If any output has not been documented with the ISSO, this is a finding.</t>
    </r>
  </si>
  <si>
    <t>V-209063</t>
  </si>
  <si>
    <r>
      <rPr>
        <sz val="11"/>
        <rFont val="Calibri"/>
      </rPr>
      <t>The system package management tool must verify permissions on all files and directories associated with packages.</t>
    </r>
  </si>
  <si>
    <r>
      <rPr>
        <sz val="11"/>
        <color rgb="FF000000"/>
        <rFont val="Calibri"/>
      </rPr>
      <t xml:space="preserve">The RPM package management system can restore file access permissions of package files and directories. The following command will update permissions on files and directories with permissions different from what is expected by the RPM database: </t>
    </r>
    <r>
      <rPr>
        <sz val="11"/>
        <color rgb="FF000000"/>
        <rFont val="Calibri"/>
      </rPr>
      <t xml:space="preserve">
</t>
    </r>
    <r>
      <rPr>
        <sz val="11"/>
        <color rgb="FF000000"/>
        <rFont val="Calibri"/>
      </rPr>
      <t># rpm --setperms [package]</t>
    </r>
  </si>
  <si>
    <r>
      <rPr>
        <sz val="11"/>
        <color rgb="FF000000"/>
        <rFont val="Calibri"/>
      </rPr>
      <t>Permissions on system binaries and configuration files that are too generous could allow an unauthorized user to gain privileges that they should not have. The permissions set by the vendor should be maintained. Any deviations from this baseline should be investigated.</t>
    </r>
  </si>
  <si>
    <r>
      <rPr>
        <sz val="11"/>
        <color rgb="FF000000"/>
        <rFont val="Calibri"/>
      </rPr>
      <t xml:space="preserve">The following command will list which files and directories on the system have permissions different from what is expected by the RPM database: </t>
    </r>
    <r>
      <rPr>
        <sz val="11"/>
        <color rgb="FF000000"/>
        <rFont val="Calibri"/>
      </rPr>
      <t xml:space="preserve">
</t>
    </r>
    <r>
      <rPr>
        <sz val="11"/>
        <color rgb="FF000000"/>
        <rFont val="Calibri"/>
      </rPr>
      <t># rpm -Va  | grep '^.M'</t>
    </r>
    <r>
      <rPr>
        <sz val="11"/>
        <color rgb="FF000000"/>
        <rFont val="Calibri"/>
      </rPr>
      <t xml:space="preserve">
</t>
    </r>
    <r>
      <rPr>
        <sz val="11"/>
        <color rgb="FF000000"/>
        <rFont val="Calibri"/>
      </rPr>
      <t>If there is any output, for each file or directory found, find the associated RPM package and compare the RPM-expected permissions with the actual permissions on the file or directory:</t>
    </r>
    <r>
      <rPr>
        <sz val="11"/>
        <color rgb="FF000000"/>
        <rFont val="Calibri"/>
      </rPr>
      <t xml:space="preserve">
</t>
    </r>
    <r>
      <rPr>
        <sz val="11"/>
        <color rgb="FF000000"/>
        <rFont val="Calibri"/>
      </rPr>
      <t># rpm -qf [file or directory name]</t>
    </r>
    <r>
      <rPr>
        <sz val="11"/>
        <color rgb="FF000000"/>
        <rFont val="Calibri"/>
      </rPr>
      <t xml:space="preserve">
</t>
    </r>
    <r>
      <rPr>
        <sz val="11"/>
        <color rgb="FF000000"/>
        <rFont val="Calibri"/>
      </rPr>
      <t># rpm -q --queryformat "[%{FILENAMES} %{FILEMODES:perms}\n]" [package] | grep  [filename]</t>
    </r>
    <r>
      <rPr>
        <sz val="11"/>
        <color rgb="FF000000"/>
        <rFont val="Calibri"/>
      </rPr>
      <t xml:space="preserve">
</t>
    </r>
    <r>
      <rPr>
        <sz val="11"/>
        <color rgb="FF000000"/>
        <rFont val="Calibri"/>
      </rPr>
      <t># ls -dlL [filename]</t>
    </r>
    <r>
      <rPr>
        <sz val="11"/>
        <color rgb="FF000000"/>
        <rFont val="Calibri"/>
      </rPr>
      <t xml:space="preserve">
</t>
    </r>
    <r>
      <rPr>
        <sz val="11"/>
        <color rgb="FF000000"/>
        <rFont val="Calibri"/>
      </rPr>
      <t>If the existing permissions are more permissive than those expected by RPM, this is a finding.</t>
    </r>
  </si>
  <si>
    <t>V-209064</t>
  </si>
  <si>
    <r>
      <rPr>
        <sz val="11"/>
        <rFont val="Calibri"/>
      </rPr>
      <t>The system package management tool must verify contents of all files associated with packages.</t>
    </r>
  </si>
  <si>
    <r>
      <rPr>
        <sz val="11"/>
        <color rgb="FF000000"/>
        <rFont val="Calibri"/>
      </rPr>
      <t xml:space="preserve">The RPM package management system can check the hashes of installed software packages, including many that are important to system security. Run the following command to list which files on the system have hashes that differ from what is expected by the RPM database: </t>
    </r>
    <r>
      <rPr>
        <sz val="11"/>
        <color rgb="FF000000"/>
        <rFont val="Calibri"/>
      </rPr>
      <t xml:space="preserve">
</t>
    </r>
    <r>
      <rPr>
        <sz val="11"/>
        <color rgb="FF000000"/>
        <rFont val="Calibri"/>
      </rPr>
      <t># rpm -Va | grep '^..5'</t>
    </r>
    <r>
      <rPr>
        <sz val="11"/>
        <color rgb="FF000000"/>
        <rFont val="Calibri"/>
      </rPr>
      <t xml:space="preserve">
</t>
    </r>
    <r>
      <rPr>
        <sz val="11"/>
        <color rgb="FF000000"/>
        <rFont val="Calibri"/>
      </rPr>
      <t xml:space="preserve">A "c" in the second column indicates that a file is a configuration file, which may appropriately be expected to change. If the file that has changed was not expected to then refresh from distribution media or online repositories. </t>
    </r>
    <r>
      <rPr>
        <sz val="11"/>
        <color rgb="FF000000"/>
        <rFont val="Calibri"/>
      </rPr>
      <t xml:space="preserve">
</t>
    </r>
    <r>
      <rPr>
        <sz val="11"/>
        <color rgb="FF000000"/>
        <rFont val="Calibri"/>
      </rPr>
      <t>rpm -Uvh [affected_package]</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yum reinstall [affected_package]</t>
    </r>
  </si>
  <si>
    <r>
      <rPr>
        <sz val="11"/>
        <color rgb="FF000000"/>
        <rFont val="Calibri"/>
      </rPr>
      <t>The hash on important files like system executables should match the information given by the RPM database. Executables with erroneous hashes could be a sign of nefarious activity on the system.</t>
    </r>
  </si>
  <si>
    <r>
      <rPr>
        <sz val="11"/>
        <color rgb="FF000000"/>
        <rFont val="Calibri"/>
      </rPr>
      <t xml:space="preserve">The following command will list which files on the system have file hashes different from what is expected by the RPM database. </t>
    </r>
    <r>
      <rPr>
        <sz val="11"/>
        <color rgb="FF000000"/>
        <rFont val="Calibri"/>
      </rPr>
      <t xml:space="preserve">
</t>
    </r>
    <r>
      <rPr>
        <sz val="11"/>
        <color rgb="FF000000"/>
        <rFont val="Calibri"/>
      </rPr>
      <t># rpm -Va | awk '$1 ~ /..5/ &amp;&amp; $2 != "c"'</t>
    </r>
    <r>
      <rPr>
        <sz val="11"/>
        <color rgb="FF000000"/>
        <rFont val="Calibri"/>
      </rPr>
      <t xml:space="preserve">
</t>
    </r>
    <r>
      <rPr>
        <sz val="11"/>
        <color rgb="FF000000"/>
        <rFont val="Calibri"/>
      </rPr>
      <t>If any output is produced, verify that the changes were due to STIG application and have been documented with the ISSO.</t>
    </r>
    <r>
      <rPr>
        <sz val="11"/>
        <color rgb="FF000000"/>
        <rFont val="Calibri"/>
      </rPr>
      <t xml:space="preserve">
</t>
    </r>
    <r>
      <rPr>
        <sz val="11"/>
        <color rgb="FF000000"/>
        <rFont val="Calibri"/>
      </rPr>
      <t>If any output has not been documented with the ISSO, this is a finding.</t>
    </r>
  </si>
  <si>
    <t>V-209065</t>
  </si>
  <si>
    <r>
      <rPr>
        <sz val="11"/>
        <rFont val="Calibri"/>
      </rPr>
      <t>The mail system must forward all mail for root to one or more system administrators.</t>
    </r>
  </si>
  <si>
    <r>
      <rPr>
        <sz val="11"/>
        <color rgb="FF000000"/>
        <rFont val="Calibri"/>
      </rPr>
      <t>Set up an alias for root that forwards to a monitored email address:</t>
    </r>
    <r>
      <rPr>
        <sz val="11"/>
        <color rgb="FF000000"/>
        <rFont val="Calibri"/>
      </rPr>
      <t xml:space="preserve">
</t>
    </r>
    <r>
      <rPr>
        <sz val="11"/>
        <color rgb="FF000000"/>
        <rFont val="Calibri"/>
      </rPr>
      <t># echo "root: &lt;system.administrator&gt;@mail.mil" &gt;&gt; /etc/aliases</t>
    </r>
    <r>
      <rPr>
        <sz val="11"/>
        <color rgb="FF000000"/>
        <rFont val="Calibri"/>
      </rPr>
      <t xml:space="preserve">
</t>
    </r>
    <r>
      <rPr>
        <sz val="11"/>
        <color rgb="FF000000"/>
        <rFont val="Calibri"/>
      </rPr>
      <t># newaliases</t>
    </r>
  </si>
  <si>
    <r>
      <rPr>
        <sz val="11"/>
        <color rgb="FF000000"/>
        <rFont val="Calibri"/>
      </rPr>
      <t>A number of system services utilize email messages sent to the root user to notify system administrators of active or impending issues.  These messages must be forwarded to at least one monitored email address.</t>
    </r>
  </si>
  <si>
    <r>
      <rPr>
        <sz val="11"/>
        <color rgb="FF000000"/>
        <rFont val="Calibri"/>
      </rPr>
      <t>Find the list of alias maps used by the Postfix mail server:</t>
    </r>
    <r>
      <rPr>
        <sz val="11"/>
        <color rgb="FF000000"/>
        <rFont val="Calibri"/>
      </rPr>
      <t xml:space="preserve">
</t>
    </r>
    <r>
      <rPr>
        <sz val="11"/>
        <color rgb="FF000000"/>
        <rFont val="Calibri"/>
      </rPr>
      <t># postconf alias_maps</t>
    </r>
    <r>
      <rPr>
        <sz val="11"/>
        <color rgb="FF000000"/>
        <rFont val="Calibri"/>
      </rPr>
      <t xml:space="preserve">
</t>
    </r>
    <r>
      <rPr>
        <sz val="11"/>
        <color rgb="FF000000"/>
        <rFont val="Calibri"/>
      </rPr>
      <t>Query the Postfix alias maps for an alias for "root":</t>
    </r>
    <r>
      <rPr>
        <sz val="11"/>
        <color rgb="FF000000"/>
        <rFont val="Calibri"/>
      </rPr>
      <t xml:space="preserve">
</t>
    </r>
    <r>
      <rPr>
        <sz val="11"/>
        <color rgb="FF000000"/>
        <rFont val="Calibri"/>
      </rPr>
      <t># postmap -q root hash:/etc/aliases</t>
    </r>
    <r>
      <rPr>
        <sz val="11"/>
        <color rgb="FF000000"/>
        <rFont val="Calibri"/>
      </rPr>
      <t xml:space="preserve">
</t>
    </r>
    <r>
      <rPr>
        <sz val="11"/>
        <color rgb="FF000000"/>
        <rFont val="Calibri"/>
      </rPr>
      <t>If there are no aliases configured for root that forward to a monitored email address, this is a finding.</t>
    </r>
  </si>
  <si>
    <t>V-209066</t>
  </si>
  <si>
    <r>
      <rPr>
        <sz val="11"/>
        <rFont val="Calibri"/>
      </rPr>
      <t>Audit log files must be group-owned by root.</t>
    </r>
  </si>
  <si>
    <r>
      <rPr>
        <sz val="11"/>
        <color rgb="FF000000"/>
        <rFont val="Calibri"/>
      </rPr>
      <t xml:space="preserve">Change the group owner of the audit log files with the following command: </t>
    </r>
    <r>
      <rPr>
        <sz val="11"/>
        <color rgb="FF000000"/>
        <rFont val="Calibri"/>
      </rPr>
      <t xml:space="preserve">
</t>
    </r>
    <r>
      <rPr>
        <sz val="11"/>
        <color rgb="FF000000"/>
        <rFont val="Calibri"/>
      </rPr>
      <t># chgrp root [audit_file]</t>
    </r>
  </si>
  <si>
    <r>
      <rPr>
        <sz val="11"/>
        <color rgb="FF000000"/>
        <rFont val="Calibri"/>
      </rPr>
      <t xml:space="preserve">Run the following command to check the group owner of the system audit logs: </t>
    </r>
    <r>
      <rPr>
        <sz val="11"/>
        <color rgb="FF000000"/>
        <rFont val="Calibri"/>
      </rPr>
      <t xml:space="preserve">
</t>
    </r>
    <r>
      <rPr>
        <sz val="11"/>
        <color rgb="FF000000"/>
        <rFont val="Calibri"/>
      </rPr>
      <t>grep "^log_file" /etc/audit/auditd.conf|sed s/^[^\/]*//|xargs stat -c %G:%n</t>
    </r>
    <r>
      <rPr>
        <sz val="11"/>
        <color rgb="FF000000"/>
        <rFont val="Calibri"/>
      </rPr>
      <t xml:space="preserve">
</t>
    </r>
    <r>
      <rPr>
        <sz val="11"/>
        <color rgb="FF000000"/>
        <rFont val="Calibri"/>
      </rPr>
      <t xml:space="preserve">Audit logs must be group-owned by root. </t>
    </r>
    <r>
      <rPr>
        <sz val="11"/>
        <color rgb="FF000000"/>
        <rFont val="Calibri"/>
      </rPr>
      <t xml:space="preserve">
</t>
    </r>
    <r>
      <rPr>
        <sz val="11"/>
        <color rgb="FF000000"/>
        <rFont val="Calibri"/>
      </rPr>
      <t>If they are not, this is a finding.</t>
    </r>
  </si>
  <si>
    <t>V-209067</t>
  </si>
  <si>
    <r>
      <rPr>
        <sz val="11"/>
        <rFont val="Calibri"/>
      </rPr>
      <t>The system must provide automated support for account management functions.</t>
    </r>
  </si>
  <si>
    <r>
      <rPr>
        <sz val="11"/>
        <color rgb="FF000000"/>
        <rFont val="Calibri"/>
      </rPr>
      <t>Implement an automated system for managing user accounts that minimizes the risk of errors, either intentional or deliberate.  If possible, this system should integrate with an existing enterprise user management system, such as, one based Active Directory or Kerberos.</t>
    </r>
  </si>
  <si>
    <r>
      <rPr>
        <sz val="11"/>
        <color rgb="FF000000"/>
        <rFont val="Calibri"/>
      </rPr>
      <t>A comprehensive account management process that includes automation helps to ensure the accounts designated as requiring attention are consistently and promptly addressed. Enterprise environments make user account management challenging and complex. A user management process requiring administrators to manually address account management functions adds risk of potential oversight.</t>
    </r>
  </si>
  <si>
    <r>
      <rPr>
        <sz val="11"/>
        <color rgb="FF000000"/>
        <rFont val="Calibri"/>
      </rPr>
      <t>Interview the SA to determine if there is an automated system for managing user accounts, preferably integrated with an existing enterprise user management system.</t>
    </r>
    <r>
      <rPr>
        <sz val="11"/>
        <color rgb="FF000000"/>
        <rFont val="Calibri"/>
      </rPr>
      <t xml:space="preserve">
</t>
    </r>
    <r>
      <rPr>
        <sz val="11"/>
        <color rgb="FF000000"/>
        <rFont val="Calibri"/>
      </rPr>
      <t>If there is not, this is a finding.</t>
    </r>
  </si>
  <si>
    <t>V-209068</t>
  </si>
  <si>
    <r>
      <rPr>
        <sz val="11"/>
        <rFont val="Calibri"/>
      </rPr>
      <t>Auditing must be enabled at boot by setting a kernel parameter.</t>
    </r>
  </si>
  <si>
    <r>
      <rPr>
        <sz val="11"/>
        <color rgb="FF000000"/>
        <rFont val="Calibri"/>
      </rPr>
      <t>To ensure all processes can be audited, even those which start prior to the audit daemon, add the argument "audit=1" to the kernel line in "/boot/grub/grub.conf", in the manner below:</t>
    </r>
    <r>
      <rPr>
        <sz val="11"/>
        <color rgb="FF000000"/>
        <rFont val="Calibri"/>
      </rPr>
      <t xml:space="preserve">
</t>
    </r>
    <r>
      <rPr>
        <sz val="11"/>
        <color rgb="FF000000"/>
        <rFont val="Calibri"/>
      </rPr>
      <t>kernel /vmlinuz-version ro vga=ext root=/dev/VolGroup00/LogVol00 rhgb quiet audit=1</t>
    </r>
    <r>
      <rPr>
        <sz val="11"/>
        <color rgb="FF000000"/>
        <rFont val="Calibri"/>
      </rPr>
      <t xml:space="preserve">
</t>
    </r>
    <r>
      <rPr>
        <sz val="11"/>
        <color rgb="FF000000"/>
        <rFont val="Calibri"/>
      </rPr>
      <t>UEFI systems may prepend "/boot" to the "/vmlinuz-version" argument.</t>
    </r>
  </si>
  <si>
    <r>
      <rPr>
        <sz val="11"/>
        <color rgb="FF000000"/>
        <rFont val="Calibri"/>
      </rPr>
      <t>Each process on the system carries an "auditable" flag which indicates whether its activities can be audited. Although "auditd" takes care of enabling this for all processes which launch after it does, adding the kernel argument ensures it is set for every process during boot.</t>
    </r>
  </si>
  <si>
    <r>
      <rPr>
        <sz val="11"/>
        <color rgb="FF000000"/>
        <rFont val="Calibri"/>
      </rPr>
      <t xml:space="preserve">Inspect the kernel boot arguments (which follow the word "kernel") in "/etc/grub.conf". If they include "audit=1", then auditing is enabled at boot time. </t>
    </r>
    <r>
      <rPr>
        <sz val="11"/>
        <color rgb="FF000000"/>
        <rFont val="Calibri"/>
      </rPr>
      <t xml:space="preserve">
</t>
    </r>
    <r>
      <rPr>
        <sz val="11"/>
        <color rgb="FF000000"/>
        <rFont val="Calibri"/>
      </rPr>
      <t>If auditing is not enabled at boot time, this is a finding.</t>
    </r>
  </si>
  <si>
    <t>V-209069</t>
  </si>
  <si>
    <r>
      <rPr>
        <sz val="11"/>
        <rFont val="Calibri"/>
      </rPr>
      <t>Automated file system mounting tools must not be enabled unless needed.</t>
    </r>
  </si>
  <si>
    <r>
      <rPr>
        <sz val="11"/>
        <color rgb="FF000000"/>
        <rFont val="Calibri"/>
      </rPr>
      <t xml:space="preserve">If the "autofs" service is not needed to dynamically mount NFS filesystems or removable media, disable the service for all runlevels: </t>
    </r>
    <r>
      <rPr>
        <sz val="11"/>
        <color rgb="FF000000"/>
        <rFont val="Calibri"/>
      </rPr>
      <t xml:space="preserve">
</t>
    </r>
    <r>
      <rPr>
        <sz val="11"/>
        <color rgb="FF000000"/>
        <rFont val="Calibri"/>
      </rPr>
      <t># chkconfig --level 0123456 autofs off</t>
    </r>
    <r>
      <rPr>
        <sz val="11"/>
        <color rgb="FF000000"/>
        <rFont val="Calibri"/>
      </rPr>
      <t xml:space="preserve">
</t>
    </r>
    <r>
      <rPr>
        <sz val="11"/>
        <color rgb="FF000000"/>
        <rFont val="Calibri"/>
      </rPr>
      <t xml:space="preserve">Stop the service if it is already running: </t>
    </r>
    <r>
      <rPr>
        <sz val="11"/>
        <color rgb="FF000000"/>
        <rFont val="Calibri"/>
      </rPr>
      <t xml:space="preserve">
</t>
    </r>
    <r>
      <rPr>
        <sz val="11"/>
        <color rgb="FF000000"/>
        <rFont val="Calibri"/>
      </rPr>
      <t># service autofs stop</t>
    </r>
  </si>
  <si>
    <r>
      <rPr>
        <sz val="11"/>
        <color rgb="FF000000"/>
        <rFont val="Calibri"/>
      </rPr>
      <t>All filesystems that are required for the successful operation of the system should be explicitly listed in "/etc/fstab" by an administrator. New filesystems should not be arbitrarily introduced via the automounter.</t>
    </r>
    <r>
      <rPr>
        <sz val="11"/>
        <color rgb="FF000000"/>
        <rFont val="Calibri"/>
      </rPr>
      <t xml:space="preserve">
</t>
    </r>
    <r>
      <rPr>
        <sz val="11"/>
        <color rgb="FF000000"/>
        <rFont val="Calibri"/>
      </rPr>
      <t>The "autofs" daemon mounts and unmounts filesystems, such as user home directories shared via NFS, on demand. In addition, autofs can be used to handle removable media, and the default configuration provides the cdrom device as "/misc/cd". However, this method of providing access to removable media is not common, so autofs can almost always be disabled if NFS is not in use. Even if NFS is required, it is almost always possible to configure filesystem mounts statically by editing "/etc/fstab" rather than relying on the automounter.</t>
    </r>
  </si>
  <si>
    <r>
      <rPr>
        <sz val="11"/>
        <color rgb="FF000000"/>
        <rFont val="Calibri"/>
      </rPr>
      <t xml:space="preserve">To verify the "autofs" service is disabled, run the following command: </t>
    </r>
    <r>
      <rPr>
        <sz val="11"/>
        <color rgb="FF000000"/>
        <rFont val="Calibri"/>
      </rPr>
      <t xml:space="preserve">
</t>
    </r>
    <r>
      <rPr>
        <sz val="11"/>
        <color rgb="FF000000"/>
        <rFont val="Calibri"/>
      </rPr>
      <t>chkconfig --list autofs</t>
    </r>
    <r>
      <rPr>
        <sz val="11"/>
        <color rgb="FF000000"/>
        <rFont val="Calibri"/>
      </rPr>
      <t xml:space="preserve">
</t>
    </r>
    <r>
      <rPr>
        <sz val="11"/>
        <color rgb="FF000000"/>
        <rFont val="Calibri"/>
      </rPr>
      <t xml:space="preserve">If properly configured, the output should be the following: </t>
    </r>
    <r>
      <rPr>
        <sz val="11"/>
        <color rgb="FF000000"/>
        <rFont val="Calibri"/>
      </rPr>
      <t xml:space="preserve">
</t>
    </r>
    <r>
      <rPr>
        <sz val="11"/>
        <color rgb="FF000000"/>
        <rFont val="Calibri"/>
      </rPr>
      <t>autofs 0:off 1:off 2:off 3:off 4:off 5:off 6:off</t>
    </r>
    <r>
      <rPr>
        <sz val="11"/>
        <color rgb="FF000000"/>
        <rFont val="Calibri"/>
      </rPr>
      <t xml:space="preserve">
</t>
    </r>
    <r>
      <rPr>
        <sz val="11"/>
        <color rgb="FF000000"/>
        <rFont val="Calibri"/>
      </rPr>
      <t>Verify the "autofs" service is not running:</t>
    </r>
    <r>
      <rPr>
        <sz val="11"/>
        <color rgb="FF000000"/>
        <rFont val="Calibri"/>
      </rPr>
      <t xml:space="preserve">
</t>
    </r>
    <r>
      <rPr>
        <sz val="11"/>
        <color rgb="FF000000"/>
        <rFont val="Calibri"/>
      </rPr>
      <t># service autofs status</t>
    </r>
    <r>
      <rPr>
        <sz val="11"/>
        <color rgb="FF000000"/>
        <rFont val="Calibri"/>
      </rPr>
      <t xml:space="preserve">
</t>
    </r>
    <r>
      <rPr>
        <sz val="11"/>
        <color rgb="FF000000"/>
        <rFont val="Calibri"/>
      </rPr>
      <t>If the autofs service is enabled or running, this is a finding.</t>
    </r>
  </si>
  <si>
    <t>V-209070</t>
  </si>
  <si>
    <r>
      <rPr>
        <sz val="11"/>
        <rFont val="Calibri"/>
      </rPr>
      <t>The login user list must be disabled.</t>
    </r>
  </si>
  <si>
    <r>
      <rPr>
        <sz val="11"/>
        <color rgb="FF000000"/>
        <rFont val="Calibri"/>
      </rPr>
      <t>In the default graphical environment, users logging directly into the system are greeted with a login screen that displays all known users. This functionality should be disabled.</t>
    </r>
    <r>
      <rPr>
        <sz val="11"/>
        <color rgb="FF000000"/>
        <rFont val="Calibri"/>
      </rPr>
      <t xml:space="preserve">
</t>
    </r>
    <r>
      <rPr>
        <sz val="11"/>
        <color rgb="FF000000"/>
        <rFont val="Calibri"/>
      </rPr>
      <t>Run the following command to disable the user list:</t>
    </r>
    <r>
      <rPr>
        <sz val="11"/>
        <color rgb="FF000000"/>
        <rFont val="Calibri"/>
      </rPr>
      <t xml:space="preserve">
</t>
    </r>
    <r>
      <rPr>
        <sz val="11"/>
        <color rgb="FF000000"/>
        <rFont val="Calibri"/>
      </rPr>
      <t>$ sudo gconftool-2 --direct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bool --set /apps/gdm/simple-greeter/disable_user_list true</t>
    </r>
  </si>
  <si>
    <r>
      <rPr>
        <sz val="11"/>
        <color rgb="FF000000"/>
        <rFont val="Calibri"/>
      </rPr>
      <t>Leaving the user list enabled is a security risk since it allows anyone with physical access to the system to quickly enumerate known user accounts without logging in.</t>
    </r>
  </si>
  <si>
    <r>
      <rPr>
        <sz val="11"/>
        <color rgb="FF000000"/>
        <rFont val="Calibri"/>
      </rPr>
      <t>If the GConf2 package is not installed, this is not applicable.</t>
    </r>
    <r>
      <rPr>
        <sz val="11"/>
        <color rgb="FF000000"/>
        <rFont val="Calibri"/>
      </rPr>
      <t xml:space="preserve">
</t>
    </r>
    <r>
      <rPr>
        <sz val="11"/>
        <color rgb="FF000000"/>
        <rFont val="Calibri"/>
      </rPr>
      <t>To ensure the user list is disabled, run the following command:</t>
    </r>
    <r>
      <rPr>
        <sz val="11"/>
        <color rgb="FF000000"/>
        <rFont val="Calibri"/>
      </rPr>
      <t xml:space="preserve">
</t>
    </r>
    <r>
      <rPr>
        <sz val="11"/>
        <color rgb="FF000000"/>
        <rFont val="Calibri"/>
      </rPr>
      <t>$ gconftool-2 --direct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--get /apps/gdm/simple-greeter/disable_user_list</t>
    </r>
    <r>
      <rPr>
        <sz val="11"/>
        <color rgb="FF000000"/>
        <rFont val="Calibri"/>
      </rPr>
      <t xml:space="preserve">
</t>
    </r>
    <r>
      <rPr>
        <sz val="11"/>
        <color rgb="FF000000"/>
        <rFont val="Calibri"/>
      </rPr>
      <t>The output should be "true". If it is not, this is a finding.</t>
    </r>
  </si>
  <si>
    <t>V-209071</t>
  </si>
  <si>
    <r>
      <rPr>
        <sz val="11"/>
        <rFont val="Calibri"/>
      </rPr>
      <t>The noexec option must be added to the /tmp partition.</t>
    </r>
  </si>
  <si>
    <r>
      <rPr>
        <sz val="11"/>
        <color rgb="FF000000"/>
        <rFont val="Calibri"/>
      </rPr>
      <t>The "noexec" mount option can be used to prevent binaries from being executed out of "/tmp". Add the "noexec" option to the fourth column of "/etc/fstab" for the line which controls mounting of "/tmp".</t>
    </r>
  </si>
  <si>
    <r>
      <rPr>
        <sz val="11"/>
        <color rgb="FF000000"/>
        <rFont val="Calibri"/>
      </rPr>
      <t>Allowing users to execute binaries from world-writable directories such as "/tmp" should never be necessary in normal operation and can expose the system to potential compromise.</t>
    </r>
  </si>
  <si>
    <r>
      <rPr>
        <sz val="11"/>
        <color rgb="FF000000"/>
        <rFont val="Calibri"/>
      </rPr>
      <t>To verify that binaries cannot be directly executed from the /tmp directory, run the following command:</t>
    </r>
    <r>
      <rPr>
        <sz val="11"/>
        <color rgb="FF000000"/>
        <rFont val="Calibri"/>
      </rPr>
      <t xml:space="preserve">
</t>
    </r>
    <r>
      <rPr>
        <sz val="11"/>
        <color rgb="FF000000"/>
        <rFont val="Calibri"/>
      </rPr>
      <t>$ grep '\s/tmp' /etc/fstab</t>
    </r>
    <r>
      <rPr>
        <sz val="11"/>
        <color rgb="FF000000"/>
        <rFont val="Calibri"/>
      </rPr>
      <t xml:space="preserve">
</t>
    </r>
    <r>
      <rPr>
        <sz val="11"/>
        <color rgb="FF000000"/>
        <rFont val="Calibri"/>
      </rPr>
      <t>The resulting output will show whether the /tmp partition has the "noexec" flag set. If the /tmp partition does not have the noexec flag set, this is a finding.</t>
    </r>
  </si>
  <si>
    <t>V-209072</t>
  </si>
  <si>
    <r>
      <rPr>
        <sz val="11"/>
        <rFont val="Calibri"/>
      </rPr>
      <t>The sudo command must require authentication.</t>
    </r>
  </si>
  <si>
    <r>
      <rPr>
        <sz val="11"/>
        <color rgb="FF000000"/>
        <rFont val="Calibri"/>
      </rPr>
      <t>Update the "/etc/sudoers" or other sudo configuration files to remove or comment out lines utilizing the "NOPASSWD" and "!authenticate" options.</t>
    </r>
    <r>
      <rPr>
        <sz val="11"/>
        <color rgb="FF000000"/>
        <rFont val="Calibri"/>
      </rPr>
      <t xml:space="preserve">
</t>
    </r>
    <r>
      <rPr>
        <sz val="11"/>
        <color rgb="FF000000"/>
        <rFont val="Calibri"/>
      </rPr>
      <t># visudo</t>
    </r>
    <r>
      <rPr>
        <sz val="11"/>
        <color rgb="FF000000"/>
        <rFont val="Calibri"/>
      </rPr>
      <t xml:space="preserve">
</t>
    </r>
    <r>
      <rPr>
        <sz val="11"/>
        <color rgb="FF000000"/>
        <rFont val="Calibri"/>
      </rPr>
      <t># visudo -f [other sudo configuration file]</t>
    </r>
  </si>
  <si>
    <r>
      <rPr>
        <sz val="11"/>
        <color rgb="FF000000"/>
        <rFont val="Calibri"/>
      </rPr>
      <t>The "sudo" command allows authorized users to run programs (including shells) as other users, system users, and root. The "/etc/sudoers" file is used to configure authorized "sudo" users as well as the programs they are allowed to run. Some configuration options in the "/etc/sudoers" file allow configured users to run programs without re-authenticating. Use of these configuration options makes it easier for one compromised account to be used to compromise other accounts.</t>
    </r>
  </si>
  <si>
    <r>
      <rPr>
        <sz val="11"/>
        <color rgb="FF000000"/>
        <rFont val="Calibri"/>
      </rPr>
      <t>Verify neither the "NOPASSWD" option nor the "!authenticate" option is configured for use in "/etc/sudoers" and associated files. Note that the "#include" and "#includedir" directives may be used to include configuration data from locations other than the defaults enumerated here.</t>
    </r>
    <r>
      <rPr>
        <sz val="11"/>
        <color rgb="FF000000"/>
        <rFont val="Calibri"/>
      </rPr>
      <t xml:space="preserve">
</t>
    </r>
    <r>
      <rPr>
        <sz val="11"/>
        <color rgb="FF000000"/>
        <rFont val="Calibri"/>
      </rPr>
      <t># egrep '^[^#]*NOPASSWD' /etc/sudoers /etc/sudoers.d/*</t>
    </r>
    <r>
      <rPr>
        <sz val="11"/>
        <color rgb="FF000000"/>
        <rFont val="Calibri"/>
      </rPr>
      <t xml:space="preserve">
</t>
    </r>
    <r>
      <rPr>
        <sz val="11"/>
        <color rgb="FF000000"/>
        <rFont val="Calibri"/>
      </rPr>
      <t># egrep '^[^#]*!authenticate' /etc/sudoers /etc/sudoers.d/*</t>
    </r>
    <r>
      <rPr>
        <sz val="11"/>
        <color rgb="FF000000"/>
        <rFont val="Calibri"/>
      </rPr>
      <t xml:space="preserve">
</t>
    </r>
    <r>
      <rPr>
        <sz val="11"/>
        <color rgb="FF000000"/>
        <rFont val="Calibri"/>
      </rPr>
      <t>If any occurrences of "NOPASSWD" or “!authenticate” are returned from these commands and have not been documented with the ISSO as an organizationally defined administrative group utilizing MFA, this is a finding.</t>
    </r>
  </si>
  <si>
    <t>V-209073</t>
  </si>
  <si>
    <r>
      <rPr>
        <sz val="11"/>
        <rFont val="Calibri"/>
      </rPr>
      <t>The Oracle Linux operating system must mount /dev/shm with the nodev option.</t>
    </r>
  </si>
  <si>
    <r>
      <rPr>
        <sz val="11"/>
        <color rgb="FF000000"/>
        <rFont val="Calibri"/>
      </rPr>
      <t>Configure the "/etc/fstab" to use the "nodev" option for all lines containing "/dev/shm".</t>
    </r>
  </si>
  <si>
    <r>
      <rPr>
        <sz val="11"/>
        <color rgb="FF000000"/>
        <rFont val="Calibri"/>
      </rPr>
      <t>The "nodev" mount option causes the system to not interpret character or block special devices. Executing character or block special devices from untrusted file systems increases the opportunity for unprivileged users to attain unauthorized administrative access.</t>
    </r>
  </si>
  <si>
    <r>
      <rPr>
        <sz val="11"/>
        <color rgb="FF000000"/>
        <rFont val="Calibri"/>
      </rPr>
      <t>Verify that the "nodev" option is configured for /dev/shm.</t>
    </r>
    <r>
      <rPr>
        <sz val="11"/>
        <color rgb="FF000000"/>
        <rFont val="Calibri"/>
      </rPr>
      <t xml:space="preserve">
</t>
    </r>
    <r>
      <rPr>
        <sz val="11"/>
        <color rgb="FF000000"/>
        <rFont val="Calibri"/>
      </rPr>
      <t>Check that the operating system is configured to use the "nodev" option for /dev/shm with the following command:</t>
    </r>
    <r>
      <rPr>
        <sz val="11"/>
        <color rgb="FF000000"/>
        <rFont val="Calibri"/>
      </rPr>
      <t xml:space="preserve">
</t>
    </r>
    <r>
      <rPr>
        <sz val="11"/>
        <color rgb="FF000000"/>
        <rFont val="Calibri"/>
      </rPr>
      <t># cat /etc/fstab | grep /dev/shm | grep nodev</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the "nodev" option is not present on the line for "/dev/shm", this is a finding.</t>
    </r>
    <r>
      <rPr>
        <sz val="11"/>
        <color rgb="FF000000"/>
        <rFont val="Calibri"/>
      </rPr>
      <t xml:space="preserve">
</t>
    </r>
    <r>
      <rPr>
        <sz val="11"/>
        <color rgb="FF000000"/>
        <rFont val="Calibri"/>
      </rPr>
      <t>Verify "/dev/shm" is mounted with the "nodev" option:</t>
    </r>
    <r>
      <rPr>
        <sz val="11"/>
        <color rgb="FF000000"/>
        <rFont val="Calibri"/>
      </rPr>
      <t xml:space="preserve">
</t>
    </r>
    <r>
      <rPr>
        <sz val="11"/>
        <color rgb="FF000000"/>
        <rFont val="Calibri"/>
      </rPr>
      <t># mount | grep "/dev/shm" | grep nodev</t>
    </r>
    <r>
      <rPr>
        <sz val="11"/>
        <color rgb="FF000000"/>
        <rFont val="Calibri"/>
      </rPr>
      <t xml:space="preserve">
</t>
    </r>
    <r>
      <rPr>
        <sz val="11"/>
        <color rgb="FF000000"/>
        <rFont val="Calibri"/>
      </rPr>
      <t>If no results are returned, this is a finding.</t>
    </r>
  </si>
  <si>
    <t>V-209074</t>
  </si>
  <si>
    <r>
      <rPr>
        <sz val="11"/>
        <rFont val="Calibri"/>
      </rPr>
      <t>The Oracle Linux operating system must mount /dev/shm with the nosuid option.</t>
    </r>
  </si>
  <si>
    <r>
      <rPr>
        <sz val="11"/>
        <color rgb="FF000000"/>
        <rFont val="Calibri"/>
      </rPr>
      <t>Configure the "/etc/fstab" to use the "nosuid" option for all lines containing "/dev/shm".</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</si>
  <si>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</si>
  <si>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that the "nosuid" option is configured for /dev/shm.</t>
    </r>
    <r>
      <rPr>
        <sz val="11"/>
        <color rgb="FF000000"/>
        <rFont val="Calibri"/>
      </rPr>
      <t xml:space="preserve">
</t>
    </r>
    <r>
      <rPr>
        <sz val="11"/>
        <color rgb="FF000000"/>
        <rFont val="Calibri"/>
      </rPr>
      <t>Check that the operating system is configured to use the "nosuid" option for /dev/shm with the following command:</t>
    </r>
    <r>
      <rPr>
        <sz val="11"/>
        <color rgb="FF000000"/>
        <rFont val="Calibri"/>
      </rPr>
      <t xml:space="preserve">
</t>
    </r>
    <r>
      <rPr>
        <sz val="11"/>
        <color rgb="FF000000"/>
        <rFont val="Calibri"/>
      </rPr>
      <t># cat /etc/fstab | grep /dev/shm | grep nosuid</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the "nosuid" option is not present on the line for "/dev/shm", this is a finding.</t>
    </r>
    <r>
      <rPr>
        <sz val="11"/>
        <color rgb="FF000000"/>
        <rFont val="Calibri"/>
      </rPr>
      <t xml:space="preserve">
</t>
    </r>
    <r>
      <rPr>
        <sz val="11"/>
        <color rgb="FF000000"/>
        <rFont val="Calibri"/>
      </rPr>
      <t>Verify "/dev/shm" is mounted with the "nosuid" option:</t>
    </r>
    <r>
      <rPr>
        <sz val="11"/>
        <color rgb="FF000000"/>
        <rFont val="Calibri"/>
      </rPr>
      <t xml:space="preserve">
</t>
    </r>
    <r>
      <rPr>
        <sz val="11"/>
        <color rgb="FF000000"/>
        <rFont val="Calibri"/>
      </rPr>
      <t># mount | grep "/dev/shm" | grep nosuid</t>
    </r>
    <r>
      <rPr>
        <sz val="11"/>
        <color rgb="FF000000"/>
        <rFont val="Calibri"/>
      </rPr>
      <t xml:space="preserve">
</t>
    </r>
    <r>
      <rPr>
        <sz val="11"/>
        <color rgb="FF000000"/>
        <rFont val="Calibri"/>
      </rPr>
      <t>If no results are returned, this is a finding.</t>
    </r>
  </si>
  <si>
    <t>V-209075</t>
  </si>
  <si>
    <r>
      <rPr>
        <sz val="11"/>
        <rFont val="Calibri"/>
      </rPr>
      <t>The Oracle Linux operating system must mount /dev/shm with the noexec option.</t>
    </r>
  </si>
  <si>
    <r>
      <rPr>
        <sz val="11"/>
        <color rgb="FF000000"/>
        <rFont val="Calibri"/>
      </rPr>
      <t>Configure the "/etc/fstab" to use the "noexec" option for all lines containing "/dev/shm".</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</si>
  <si>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</si>
  <si>
    <r>
      <rPr>
        <sz val="11"/>
        <color rgb="FF000000"/>
        <rFont val="Calibri"/>
      </rPr>
      <t>Verify that the "noexec" option is configured for /dev/shm.</t>
    </r>
    <r>
      <rPr>
        <sz val="11"/>
        <color rgb="FF000000"/>
        <rFont val="Calibri"/>
      </rPr>
      <t xml:space="preserve">
</t>
    </r>
    <r>
      <rPr>
        <sz val="11"/>
        <color rgb="FF000000"/>
        <rFont val="Calibri"/>
      </rPr>
      <t>Check that the operating system is configured to use the "noexec" option for /dev/shm with the following command:</t>
    </r>
    <r>
      <rPr>
        <sz val="11"/>
        <color rgb="FF000000"/>
        <rFont val="Calibri"/>
      </rPr>
      <t xml:space="preserve">
</t>
    </r>
    <r>
      <rPr>
        <sz val="11"/>
        <color rgb="FF000000"/>
        <rFont val="Calibri"/>
      </rPr>
      <t># cat /etc/fstab | grep /dev/shm | grep noexec</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the "noexec" option is not present on the line for "/dev/shm", this is a finding.</t>
    </r>
    <r>
      <rPr>
        <sz val="11"/>
        <color rgb="FF000000"/>
        <rFont val="Calibri"/>
      </rPr>
      <t xml:space="preserve">
</t>
    </r>
    <r>
      <rPr>
        <sz val="11"/>
        <color rgb="FF000000"/>
        <rFont val="Calibri"/>
      </rPr>
      <t>Verify "/dev/shm" is mounted with the "noexec" option:</t>
    </r>
    <r>
      <rPr>
        <sz val="11"/>
        <color rgb="FF000000"/>
        <rFont val="Calibri"/>
      </rPr>
      <t xml:space="preserve">
</t>
    </r>
    <r>
      <rPr>
        <sz val="11"/>
        <color rgb="FF000000"/>
        <rFont val="Calibri"/>
      </rPr>
      <t># mount | grep "/dev/shm" | grep noexec</t>
    </r>
    <r>
      <rPr>
        <sz val="11"/>
        <color rgb="FF000000"/>
        <rFont val="Calibri"/>
      </rPr>
      <t xml:space="preserve">
</t>
    </r>
    <r>
      <rPr>
        <sz val="11"/>
        <color rgb="FF000000"/>
        <rFont val="Calibri"/>
      </rPr>
      <t>If no results are returned, this is a finding.</t>
    </r>
  </si>
  <si>
    <t>V-209076</t>
  </si>
  <si>
    <r>
      <rPr>
        <sz val="11"/>
        <rFont val="Calibri"/>
      </rPr>
      <t>The Oracle Linux 6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</si>
  <si>
    <r>
      <rPr>
        <sz val="11"/>
        <color rgb="FF000000"/>
        <rFont val="Calibri"/>
      </rPr>
      <t>Configure the operating system to implement DoD-approved encryption by installing the dracut-fips package.</t>
    </r>
    <r>
      <rPr>
        <sz val="11"/>
        <color rgb="FF000000"/>
        <rFont val="Calibri"/>
      </rPr>
      <t xml:space="preserve">
</t>
    </r>
    <r>
      <rPr>
        <sz val="11"/>
        <color rgb="FF000000"/>
        <rFont val="Calibri"/>
      </rPr>
      <t>To enable strict FIPS compliance, the fips=1 kernel option needs to be added to the kernel command line during system installation so key generation is done with FIPS-approved algorithms and continuous monitoring tests in place.</t>
    </r>
    <r>
      <rPr>
        <sz val="11"/>
        <color rgb="FF000000"/>
        <rFont val="Calibri"/>
      </rPr>
      <t xml:space="preserve">
</t>
    </r>
    <r>
      <rPr>
        <sz val="11"/>
        <color rgb="FF000000"/>
        <rFont val="Calibri"/>
      </rPr>
      <t xml:space="preserve">Configure the operating system to implement DoD-approved encryption by following the steps below: </t>
    </r>
    <r>
      <rPr>
        <sz val="11"/>
        <color rgb="FF000000"/>
        <rFont val="Calibri"/>
      </rPr>
      <t xml:space="preserve">
</t>
    </r>
    <r>
      <rPr>
        <sz val="11"/>
        <color rgb="FF000000"/>
        <rFont val="Calibri"/>
      </rPr>
      <t>The fips=1 kernel option needs to be added to the kernel command line during system installation so that key generation is done with FIPS-approved algorithms and continuous monitoring tests in place. Users should also ensure that the system has plenty of entropy during the installation process by moving the mouse around, or if no mouse is available, ensuring that many keystrokes are typed. The recommended amount of keystrokes is 256 and more. Less than 256 keystrokes may generate a non-unique key.</t>
    </r>
    <r>
      <rPr>
        <sz val="11"/>
        <color rgb="FF000000"/>
        <rFont val="Calibri"/>
      </rPr>
      <t xml:space="preserve">
</t>
    </r>
    <r>
      <rPr>
        <sz val="11"/>
        <color rgb="FF000000"/>
        <rFont val="Calibri"/>
      </rPr>
      <t>Install the dracut-fips package with the following command:</t>
    </r>
    <r>
      <rPr>
        <sz val="11"/>
        <color rgb="FF000000"/>
        <rFont val="Calibri"/>
      </rPr>
      <t xml:space="preserve">
</t>
    </r>
    <r>
      <rPr>
        <sz val="11"/>
        <color rgb="FF000000"/>
        <rFont val="Calibri"/>
      </rPr>
      <t># yum install dracut-fips</t>
    </r>
    <r>
      <rPr>
        <sz val="11"/>
        <color rgb="FF000000"/>
        <rFont val="Calibri"/>
      </rPr>
      <t xml:space="preserve">
</t>
    </r>
    <r>
      <rPr>
        <sz val="11"/>
        <color rgb="FF000000"/>
        <rFont val="Calibri"/>
      </rPr>
      <t xml:space="preserve">Existing prelinking, if any, should be undone on all system files using the following command: </t>
    </r>
    <r>
      <rPr>
        <sz val="11"/>
        <color rgb="FF000000"/>
        <rFont val="Calibri"/>
      </rPr>
      <t xml:space="preserve">
</t>
    </r>
    <r>
      <rPr>
        <sz val="11"/>
        <color rgb="FF000000"/>
        <rFont val="Calibri"/>
      </rPr>
      <t># prelink -u -a</t>
    </r>
    <r>
      <rPr>
        <sz val="11"/>
        <color rgb="FF000000"/>
        <rFont val="Calibri"/>
      </rPr>
      <t xml:space="preserve">
</t>
    </r>
    <r>
      <rPr>
        <sz val="11"/>
        <color rgb="FF000000"/>
        <rFont val="Calibri"/>
      </rPr>
      <t>Recreate the "initramfs" file with the following command:</t>
    </r>
    <r>
      <rPr>
        <sz val="11"/>
        <color rgb="FF000000"/>
        <rFont val="Calibri"/>
      </rPr>
      <t xml:space="preserve">
</t>
    </r>
    <r>
      <rPr>
        <sz val="11"/>
        <color rgb="FF000000"/>
        <rFont val="Calibri"/>
      </rPr>
      <t>Note: This command will overwrite the existing "initramfs" file.</t>
    </r>
    <r>
      <rPr>
        <sz val="11"/>
        <color rgb="FF000000"/>
        <rFont val="Calibri"/>
      </rPr>
      <t xml:space="preserve">
</t>
    </r>
    <r>
      <rPr>
        <sz val="11"/>
        <color rgb="FF000000"/>
        <rFont val="Calibri"/>
      </rPr>
      <t># dracut -f</t>
    </r>
    <r>
      <rPr>
        <sz val="11"/>
        <color rgb="FF000000"/>
        <rFont val="Calibri"/>
      </rPr>
      <t xml:space="preserve">
</t>
    </r>
    <r>
      <rPr>
        <sz val="11"/>
        <color rgb="FF000000"/>
        <rFont val="Calibri"/>
      </rPr>
      <t>Modify the kernel command line of the current kernel in the "grub.conf" file by adding the following option to the "grub.conf" file:</t>
    </r>
    <r>
      <rPr>
        <sz val="11"/>
        <color rgb="FF000000"/>
        <rFont val="Calibri"/>
      </rPr>
      <t xml:space="preserve">
</t>
    </r>
    <r>
      <rPr>
        <sz val="11"/>
        <color rgb="FF000000"/>
        <rFont val="Calibri"/>
      </rPr>
      <t>fips=1</t>
    </r>
    <r>
      <rPr>
        <sz val="11"/>
        <color rgb="FF000000"/>
        <rFont val="Calibri"/>
      </rPr>
      <t xml:space="preserve">
</t>
    </r>
    <r>
      <rPr>
        <sz val="11"/>
        <color rgb="FF000000"/>
        <rFont val="Calibri"/>
      </rPr>
      <t>If /boot or /boot/efi reside on separate partitions, the kernel parameter boot=&lt;partition of /boot or /boot/efi&gt; must be added to the kernel command line. You can identify a partition by running the df /boot or df /boot/efi command:</t>
    </r>
    <r>
      <rPr>
        <sz val="11"/>
        <color rgb="FF000000"/>
        <rFont val="Calibri"/>
      </rPr>
      <t xml:space="preserve">
</t>
    </r>
    <r>
      <rPr>
        <sz val="11"/>
        <color rgb="FF000000"/>
        <rFont val="Calibri"/>
      </rPr>
      <t># df /boot</t>
    </r>
    <r>
      <rPr>
        <sz val="11"/>
        <color rgb="FF000000"/>
        <rFont val="Calibri"/>
      </rPr>
      <t xml:space="preserve">
</t>
    </r>
    <r>
      <rPr>
        <sz val="11"/>
        <color rgb="FF000000"/>
        <rFont val="Calibri"/>
      </rPr>
      <t>Filesystem 1K-blocks Used Available Use% Mounted on</t>
    </r>
    <r>
      <rPr>
        <sz val="11"/>
        <color rgb="FF000000"/>
        <rFont val="Calibri"/>
      </rPr>
      <t xml:space="preserve">
</t>
    </r>
    <r>
      <rPr>
        <sz val="11"/>
        <color rgb="FF000000"/>
        <rFont val="Calibri"/>
      </rPr>
      <t>/dev/sda1 495844 53780 416464 12% /boot</t>
    </r>
    <r>
      <rPr>
        <sz val="11"/>
        <color rgb="FF000000"/>
        <rFont val="Calibri"/>
      </rPr>
      <t xml:space="preserve">
</t>
    </r>
    <r>
      <rPr>
        <sz val="11"/>
        <color rgb="FF000000"/>
        <rFont val="Calibri"/>
      </rPr>
      <t>To ensure the "boot=" configuration option will work even if device naming changes occur between boots, identify the universally unique identifier (UUID) of the partition with the following command:</t>
    </r>
    <r>
      <rPr>
        <sz val="11"/>
        <color rgb="FF000000"/>
        <rFont val="Calibri"/>
      </rPr>
      <t xml:space="preserve">
</t>
    </r>
    <r>
      <rPr>
        <sz val="11"/>
        <color rgb="FF000000"/>
        <rFont val="Calibri"/>
      </rPr>
      <t># blkid /dev/sda1</t>
    </r>
    <r>
      <rPr>
        <sz val="11"/>
        <color rgb="FF000000"/>
        <rFont val="Calibri"/>
      </rPr>
      <t xml:space="preserve">
</t>
    </r>
    <r>
      <rPr>
        <sz val="11"/>
        <color rgb="FF000000"/>
        <rFont val="Calibri"/>
      </rPr>
      <t>/dev/sda1: UUID="05c000f1-a213-759e-c7a2-f11b7424c797" TYPE="ext4"</t>
    </r>
    <r>
      <rPr>
        <sz val="11"/>
        <color rgb="FF000000"/>
        <rFont val="Calibri"/>
      </rPr>
      <t xml:space="preserve">
</t>
    </r>
    <r>
      <rPr>
        <sz val="11"/>
        <color rgb="FF000000"/>
        <rFont val="Calibri"/>
      </rPr>
      <t>For the example above, append the following string to the kernel command line:</t>
    </r>
    <r>
      <rPr>
        <sz val="11"/>
        <color rgb="FF000000"/>
        <rFont val="Calibri"/>
      </rPr>
      <t xml:space="preserve">
</t>
    </r>
    <r>
      <rPr>
        <sz val="11"/>
        <color rgb="FF000000"/>
        <rFont val="Calibri"/>
      </rPr>
      <t>boot=UUID=05c000f1-a213-759e-c7a2-f11b7424c797</t>
    </r>
    <r>
      <rPr>
        <sz val="11"/>
        <color rgb="FF000000"/>
        <rFont val="Calibri"/>
      </rPr>
      <t xml:space="preserve">
</t>
    </r>
    <r>
      <rPr>
        <sz val="11"/>
        <color rgb="FF000000"/>
        <rFont val="Calibri"/>
      </rPr>
      <t>Reboot the system for the changes to take effect.</t>
    </r>
  </si>
  <si>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SRG-OS-000033-GPOS-00014, SRG-OS-000185-GPOS-00079, SRG-OS-000396-GPOS-00176, SRG-OS-000405-GPOS-00184, SRG-OS-000478-GPOS-00223</t>
    </r>
  </si>
  <si>
    <r>
      <rPr>
        <sz val="11"/>
        <color rgb="FF000000"/>
        <rFont val="Calibri"/>
      </rPr>
      <t>Verify the operating system implements DoD-approved encryption to protect the confidentiality of remote access sessions.</t>
    </r>
    <r>
      <rPr>
        <sz val="11"/>
        <color rgb="FF000000"/>
        <rFont val="Calibri"/>
      </rPr>
      <t xml:space="preserve">
</t>
    </r>
    <r>
      <rPr>
        <sz val="11"/>
        <color rgb="FF000000"/>
        <rFont val="Calibri"/>
      </rPr>
      <t>Check to see if the "dracut-fips" package is installed with the following command:</t>
    </r>
    <r>
      <rPr>
        <sz val="11"/>
        <color rgb="FF000000"/>
        <rFont val="Calibri"/>
      </rPr>
      <t xml:space="preserve">
</t>
    </r>
    <r>
      <rPr>
        <sz val="11"/>
        <color rgb="FF000000"/>
        <rFont val="Calibri"/>
      </rPr>
      <t># yum list installed dracut-fips</t>
    </r>
    <r>
      <rPr>
        <sz val="11"/>
        <color rgb="FF000000"/>
        <rFont val="Calibri"/>
      </rPr>
      <t xml:space="preserve">
</t>
    </r>
    <r>
      <rPr>
        <sz val="11"/>
        <color rgb="FF000000"/>
        <rFont val="Calibri"/>
      </rPr>
      <t>dracut-fips-004-411.el6.noarch.rpm</t>
    </r>
    <r>
      <rPr>
        <sz val="11"/>
        <color rgb="FF000000"/>
        <rFont val="Calibri"/>
      </rPr>
      <t xml:space="preserve">
</t>
    </r>
    <r>
      <rPr>
        <sz val="11"/>
        <color rgb="FF000000"/>
        <rFont val="Calibri"/>
      </rPr>
      <t>If a "dracut-fips" package is installed, check to see if the kernel command line is configured to use FIPS mode with the following command:</t>
    </r>
    <r>
      <rPr>
        <sz val="11"/>
        <color rgb="FF000000"/>
        <rFont val="Calibri"/>
      </rPr>
      <t xml:space="preserve">
</t>
    </r>
    <r>
      <rPr>
        <sz val="11"/>
        <color rgb="FF000000"/>
        <rFont val="Calibri"/>
      </rPr>
      <t># grep fips /boot/grub/grub.conf</t>
    </r>
    <r>
      <rPr>
        <sz val="11"/>
        <color rgb="FF000000"/>
        <rFont val="Calibri"/>
      </rPr>
      <t xml:space="preserve">
</t>
    </r>
    <r>
      <rPr>
        <sz val="11"/>
        <color rgb="FF000000"/>
        <rFont val="Calibri"/>
      </rPr>
      <t>kernel /boot/vmlinuz-4.1.12-124.18.5.el6uek.x86_64 ro root=/dev/mapper/VolGroup-lv_root rd_NO_LUKS KEYBOARDTYPE=pc KEYTABLE=uk LANG=en_US.UTF-8 rd_NO_MD rd_LVM_LV=VolGroup/lv_swap SYSFONT=latarcyrheb-sun16  rd_LVM_LV=VolGroup/lv_root rd_NO_DM rhgb quiet fips=1 boot=/dev/sda1</t>
    </r>
    <r>
      <rPr>
        <sz val="11"/>
        <color rgb="FF000000"/>
        <rFont val="Calibri"/>
      </rPr>
      <t xml:space="preserve">
</t>
    </r>
    <r>
      <rPr>
        <sz val="11"/>
        <color rgb="FF000000"/>
        <rFont val="Calibri"/>
      </rPr>
      <t>If the kernel command line is configured to use FIPS mode, check to see if the system is in FIPS mode with the following command:</t>
    </r>
    <r>
      <rPr>
        <sz val="11"/>
        <color rgb="FF000000"/>
        <rFont val="Calibri"/>
      </rPr>
      <t xml:space="preserve">
</t>
    </r>
    <r>
      <rPr>
        <sz val="11"/>
        <color rgb="FF000000"/>
        <rFont val="Calibri"/>
      </rPr>
      <t xml:space="preserve"># cat /proc/sys/crypto/fips_enabled </t>
    </r>
    <r>
      <rPr>
        <sz val="11"/>
        <color rgb="FF000000"/>
        <rFont val="Calibri"/>
      </rPr>
      <t xml:space="preserve">
</t>
    </r>
    <r>
      <rPr>
        <sz val="11"/>
        <color rgb="FF000000"/>
        <rFont val="Calibri"/>
      </rPr>
      <t>1</t>
    </r>
    <r>
      <rPr>
        <sz val="11"/>
        <color rgb="FF000000"/>
        <rFont val="Calibri"/>
      </rPr>
      <t xml:space="preserve">
</t>
    </r>
    <r>
      <rPr>
        <sz val="11"/>
        <color rgb="FF000000"/>
        <rFont val="Calibri"/>
      </rPr>
      <t>If a "dracut-fips" package is not installed, the kernel command line does not have a fips entry, or the system has a value of "0" for "fips_enabled" in "/proc/sys/crypto", this is a finding.</t>
    </r>
  </si>
  <si>
    <t>V-219541</t>
  </si>
  <si>
    <r>
      <rPr>
        <sz val="11"/>
        <rFont val="Calibri"/>
      </rPr>
      <t>The system must use a separate file system for the system audit data path.</t>
    </r>
  </si>
  <si>
    <r>
      <rPr>
        <sz val="11"/>
        <color rgb="FF000000"/>
        <rFont val="Calibri"/>
      </rPr>
      <t>Audit logs are stored in the "/var/log/audit" directory. Ensure that it has its own partition or logical volume at installation time, or migrate it later using LVM. Make absolutely certain that it is large enough to store all audit logs that will be created by the auditing daemon.</t>
    </r>
  </si>
  <si>
    <r>
      <rPr>
        <sz val="11"/>
        <color rgb="FF000000"/>
        <rFont val="Calibri"/>
      </rPr>
      <t>Placing "/var/log/audit" in its own partition enables better separation between audit files and other files, and helps ensure that auditing cannot be halted due to the partition running out of space.</t>
    </r>
  </si>
  <si>
    <r>
      <rPr>
        <sz val="11"/>
        <color rgb="FF000000"/>
        <rFont val="Calibri"/>
      </rPr>
      <t xml:space="preserve">Run the following command to determine if "/var/log/audit" is on its own partition or logical volume: </t>
    </r>
    <r>
      <rPr>
        <sz val="11"/>
        <color rgb="FF000000"/>
        <rFont val="Calibri"/>
      </rPr>
      <t xml:space="preserve">
</t>
    </r>
    <r>
      <rPr>
        <sz val="11"/>
        <color rgb="FF000000"/>
        <rFont val="Calibri"/>
      </rPr>
      <t>$ mount | grep "on /var/log/audit "</t>
    </r>
    <r>
      <rPr>
        <sz val="11"/>
        <color rgb="FF000000"/>
        <rFont val="Calibri"/>
      </rPr>
      <t xml:space="preserve">
</t>
    </r>
    <r>
      <rPr>
        <sz val="11"/>
        <color rgb="FF000000"/>
        <rFont val="Calibri"/>
      </rPr>
      <t xml:space="preserve">If "/var/log/audit" has its own partition or volume group, a line will be returned. </t>
    </r>
    <r>
      <rPr>
        <sz val="11"/>
        <color rgb="FF000000"/>
        <rFont val="Calibri"/>
      </rPr>
      <t xml:space="preserve">
</t>
    </r>
    <r>
      <rPr>
        <sz val="11"/>
        <color rgb="FF000000"/>
        <rFont val="Calibri"/>
      </rPr>
      <t>If no line is returned, this is a finding.</t>
    </r>
  </si>
  <si>
    <t>V-219542</t>
  </si>
  <si>
    <r>
      <rPr>
        <sz val="11"/>
        <rFont val="Calibri"/>
      </rPr>
      <t>The audit system must alert designated staff members when the audit storage volume approaches capacity.</t>
    </r>
  </si>
  <si>
    <r>
      <rPr>
        <sz val="11"/>
        <color rgb="FF000000"/>
        <rFont val="Calibri"/>
      </rPr>
      <t>The 'auditd' service can be configured to take an action when disk space starts to run low. Edit the file '/etc/audit/auditd.conf'. Modify the following line, substituting [ACTION] appropriately:</t>
    </r>
    <r>
      <rPr>
        <sz val="11"/>
        <color rgb="FF000000"/>
        <rFont val="Calibri"/>
      </rPr>
      <t xml:space="preserve">
</t>
    </r>
    <r>
      <rPr>
        <sz val="11"/>
        <color rgb="FF000000"/>
        <rFont val="Calibri"/>
      </rPr>
      <t>space_left_action = [ACTION]</t>
    </r>
    <r>
      <rPr>
        <sz val="11"/>
        <color rgb="FF000000"/>
        <rFont val="Calibri"/>
      </rPr>
      <t xml:space="preserve">
</t>
    </r>
    <r>
      <rPr>
        <sz val="11"/>
        <color rgb="FF000000"/>
        <rFont val="Calibri"/>
      </rPr>
      <t xml:space="preserve">Possible values for [ACTION] are described in the 'auditd.conf' man page. These include: 'ignore', </t>
    </r>
    <r>
      <rPr>
        <sz val="11"/>
        <color rgb="FF000000"/>
        <rFont val="Calibri"/>
      </rPr>
      <t xml:space="preserve">
</t>
    </r>
    <r>
      <rPr>
        <sz val="11"/>
        <color rgb="FF000000"/>
        <rFont val="Calibri"/>
      </rPr>
      <t>'syslog', 'email', 'exec', 'suspend', 'single', and 'halt'.  Set this to 'email' (instead of the default, which is 'suspend') as it is more likely to get prompt attention.  The 'syslog' option is acceptable, provided the local log management infrastructure notifies an appropriate administrator in a timely manner.</t>
    </r>
    <r>
      <rPr>
        <sz val="11"/>
        <color rgb="FF000000"/>
        <rFont val="Calibri"/>
      </rPr>
      <t xml:space="preserve">
</t>
    </r>
    <r>
      <rPr>
        <sz val="11"/>
        <color rgb="FF000000"/>
        <rFont val="Calibri"/>
      </rPr>
      <t>OL6-00-000521 ensures that the email generated through the operation "space_left_action" will be sent to an administrator.</t>
    </r>
  </si>
  <si>
    <r>
      <rPr>
        <sz val="11"/>
        <color rgb="FF000000"/>
        <rFont val="Calibri"/>
      </rPr>
      <t>Notifying administrators of an impending disk space problem may allow them to take corrective action prior to any disruption.</t>
    </r>
  </si>
  <si>
    <r>
      <rPr>
        <sz val="11"/>
        <color rgb="FF000000"/>
        <rFont val="Calibri"/>
      </rPr>
      <t>Inspect '/etc/audit/auditd.conf' and locate the following line to determine if the system is configured to email the administrator when disk space is starting to run low:</t>
    </r>
    <r>
      <rPr>
        <sz val="11"/>
        <color rgb="FF000000"/>
        <rFont val="Calibri"/>
      </rPr>
      <t xml:space="preserve">
</t>
    </r>
    <r>
      <rPr>
        <sz val="11"/>
        <color rgb="FF000000"/>
        <rFont val="Calibri"/>
      </rPr>
      <t># grep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system is not configured to send an email to the system administrator when disk space is starting to run low, this is a finding.  The 'syslog' option is acceptable when it can be demonstrated that the local log management infrastructure notifies an appropriate administrator in a timely manner.</t>
    </r>
  </si>
  <si>
    <t>V-219543</t>
  </si>
  <si>
    <r>
      <rPr>
        <sz val="11"/>
        <rFont val="Calibri"/>
      </rPr>
      <t>Vendor-provided cryptographic certificates must be installed to verify the integrity of system software.</t>
    </r>
  </si>
  <si>
    <r>
      <rPr>
        <sz val="11"/>
        <color rgb="FF000000"/>
        <rFont val="Calibri"/>
      </rPr>
      <t xml:space="preserve">To ensure the system can cryptographically verify the software packages come from the operating system vendor (and connect to the vendor's network software repository to receive them if desired), the vendor GPG key must properly be installed. To ensure the GPG key is installed, run: </t>
    </r>
    <r>
      <rPr>
        <sz val="11"/>
        <color rgb="FF000000"/>
        <rFont val="Calibri"/>
      </rPr>
      <t xml:space="preserve">
</t>
    </r>
    <r>
      <rPr>
        <sz val="11"/>
        <color rgb="FF000000"/>
        <rFont val="Calibri"/>
      </rPr>
      <t># wget http://public-yum.oracle.com/RPM-GPG-KEY-oracle-ol6</t>
    </r>
    <r>
      <rPr>
        <sz val="11"/>
        <color rgb="FF000000"/>
        <rFont val="Calibri"/>
      </rPr>
      <t xml:space="preserve">
</t>
    </r>
    <r>
      <rPr>
        <sz val="11"/>
        <color rgb="FF000000"/>
        <rFont val="Calibri"/>
      </rPr>
      <t># rpm --import RPM-GPG-KEY-oracle-ol6</t>
    </r>
  </si>
  <si>
    <r>
      <rPr>
        <sz val="11"/>
        <color rgb="FF000000"/>
        <rFont val="Calibri"/>
      </rPr>
      <t>This key is necessary to cryptographically verify packages that packages are from the operating system vendor.</t>
    </r>
  </si>
  <si>
    <r>
      <rPr>
        <sz val="11"/>
        <color rgb="FF000000"/>
        <rFont val="Calibri"/>
      </rPr>
      <t>To ensure that the GPG key is installed, run:</t>
    </r>
    <r>
      <rPr>
        <sz val="11"/>
        <color rgb="FF000000"/>
        <rFont val="Calibri"/>
      </rPr>
      <t xml:space="preserve">
</t>
    </r>
    <r>
      <rPr>
        <sz val="11"/>
        <color rgb="FF000000"/>
        <rFont val="Calibri"/>
      </rPr>
      <t># rpm -qi gpg-pubkey-ec551f03 | gpg --keyid-format long | grep oracle.com | cut -f3 -d" " |cut -f2 -d"/"</t>
    </r>
    <r>
      <rPr>
        <sz val="11"/>
        <color rgb="FF000000"/>
        <rFont val="Calibri"/>
      </rPr>
      <t xml:space="preserve">
</t>
    </r>
    <r>
      <rPr>
        <sz val="11"/>
        <color rgb="FF000000"/>
        <rFont val="Calibri"/>
      </rPr>
      <t>The command should return the string below:</t>
    </r>
    <r>
      <rPr>
        <sz val="11"/>
        <color rgb="FF000000"/>
        <rFont val="Calibri"/>
      </rPr>
      <t xml:space="preserve">
</t>
    </r>
    <r>
      <rPr>
        <sz val="11"/>
        <color rgb="FF000000"/>
        <rFont val="Calibri"/>
      </rPr>
      <t>72F97B74EC551F03</t>
    </r>
    <r>
      <rPr>
        <sz val="11"/>
        <color rgb="FF000000"/>
        <rFont val="Calibri"/>
      </rPr>
      <t xml:space="preserve">
</t>
    </r>
    <r>
      <rPr>
        <sz val="11"/>
        <color rgb="FF000000"/>
        <rFont val="Calibri"/>
      </rPr>
      <t>If the operating system vendor GPG Key is not installed, this is a finding.</t>
    </r>
  </si>
  <si>
    <t>V-219544</t>
  </si>
  <si>
    <r>
      <rPr>
        <sz val="11"/>
        <rFont val="Calibri"/>
      </rPr>
      <t>The system package management tool must cryptographically verify the authenticity of system software packages during installation.</t>
    </r>
  </si>
  <si>
    <r>
      <rPr>
        <sz val="11"/>
        <color rgb="FF000000"/>
        <rFont val="Calibri"/>
      </rPr>
      <t xml:space="preserve">The "gpgcheck" option should be used to ensure checking of an RPM package's signature always occurs prior to its installation. To configure yum to check package signatures before installing them, ensure the following line appears in "/etc/yum.conf" in the "[main]" section: </t>
    </r>
    <r>
      <rPr>
        <sz val="11"/>
        <color rgb="FF000000"/>
        <rFont val="Calibri"/>
      </rPr>
      <t xml:space="preserve">
</t>
    </r>
    <r>
      <rPr>
        <sz val="11"/>
        <color rgb="FF000000"/>
        <rFont val="Calibri"/>
      </rPr>
      <t>gpgcheck=1</t>
    </r>
  </si>
  <si>
    <r>
      <rPr>
        <sz val="11"/>
        <color rgb="FF000000"/>
        <rFont val="Calibri"/>
      </rPr>
      <t>Ensuring the validity of packages' cryptographic signatures prior to installation ensures the provenance of the software and protects against malicious tampering.</t>
    </r>
  </si>
  <si>
    <r>
      <rPr>
        <sz val="11"/>
        <color rgb="FF000000"/>
        <rFont val="Calibri"/>
      </rPr>
      <t xml:space="preserve">To determine whether "yum" is configured to use "gpgcheck", inspect "/etc/yum.conf" and ensure the following appears in the "[main]" section: </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A value of "1" indicates that "gpgcheck" is enabled. Absence of a "gpgcheck" line or a setting of "0" indicates that it is disabled.  If GPG checking is not enabled, this is a finding.</t>
    </r>
    <r>
      <rPr>
        <sz val="11"/>
        <color rgb="FF000000"/>
        <rFont val="Calibri"/>
      </rPr>
      <t xml:space="preserve">
</t>
    </r>
    <r>
      <rPr>
        <sz val="11"/>
        <color rgb="FF000000"/>
        <rFont val="Calibri"/>
      </rPr>
      <t>If the "yum" system package management tool is not used to update the system, verify with the SA that installed packages are cryptographically signed.</t>
    </r>
  </si>
  <si>
    <t>V-219545</t>
  </si>
  <si>
    <r>
      <rPr>
        <sz val="11"/>
        <rFont val="Calibri"/>
      </rPr>
      <t>The system package management tool must cryptographically verify the authenticity of all software packages during installation.</t>
    </r>
  </si>
  <si>
    <r>
      <rPr>
        <sz val="11"/>
        <color rgb="FF000000"/>
        <rFont val="Calibri"/>
      </rPr>
      <t xml:space="preserve">To ensure signature checking is not disabled for any repos, remove any lines from files in "/etc/yum.repos.d" of the form: </t>
    </r>
    <r>
      <rPr>
        <sz val="11"/>
        <color rgb="FF000000"/>
        <rFont val="Calibri"/>
      </rPr>
      <t xml:space="preserve">
</t>
    </r>
    <r>
      <rPr>
        <sz val="11"/>
        <color rgb="FF000000"/>
        <rFont val="Calibri"/>
      </rPr>
      <t>gpgcheck=0</t>
    </r>
  </si>
  <si>
    <r>
      <rPr>
        <sz val="11"/>
        <color rgb="FF000000"/>
        <rFont val="Calibri"/>
      </rPr>
      <t>Ensuring all packages' cryptographic signatures are valid prior to installation ensures the provenance of the software and protects against malicious tampering.</t>
    </r>
  </si>
  <si>
    <r>
      <rPr>
        <sz val="11"/>
        <color rgb="FF000000"/>
        <rFont val="Calibri"/>
      </rPr>
      <t xml:space="preserve">To determine whether "yum" has been configured to disable "gpgcheck" for any repos, inspect all files in "/etc/yum.repos.d" and ensure the following does not appear in any sections: </t>
    </r>
    <r>
      <rPr>
        <sz val="11"/>
        <color rgb="FF000000"/>
        <rFont val="Calibri"/>
      </rPr>
      <t xml:space="preserve">
</t>
    </r>
    <r>
      <rPr>
        <sz val="11"/>
        <color rgb="FF000000"/>
        <rFont val="Calibri"/>
      </rPr>
      <t>gpgcheck=0</t>
    </r>
    <r>
      <rPr>
        <sz val="11"/>
        <color rgb="FF000000"/>
        <rFont val="Calibri"/>
      </rPr>
      <t xml:space="preserve">
</t>
    </r>
    <r>
      <rPr>
        <sz val="11"/>
        <color rgb="FF000000"/>
        <rFont val="Calibri"/>
      </rPr>
      <t xml:space="preserve">A value of "0" indicates that "gpgcheck" has been disabled for that repo. </t>
    </r>
    <r>
      <rPr>
        <sz val="11"/>
        <color rgb="FF000000"/>
        <rFont val="Calibri"/>
      </rPr>
      <t xml:space="preserve">
</t>
    </r>
    <r>
      <rPr>
        <sz val="11"/>
        <color rgb="FF000000"/>
        <rFont val="Calibri"/>
      </rPr>
      <t>If GPG checking is disabled, this is a finding.</t>
    </r>
    <r>
      <rPr>
        <sz val="11"/>
        <color rgb="FF000000"/>
        <rFont val="Calibri"/>
      </rPr>
      <t xml:space="preserve">
</t>
    </r>
    <r>
      <rPr>
        <sz val="11"/>
        <color rgb="FF000000"/>
        <rFont val="Calibri"/>
      </rPr>
      <t>If the "yum" system package management tool is not used to update the system, verify with the SA that installed packages are cryptographically signed.</t>
    </r>
  </si>
  <si>
    <t>V-219546</t>
  </si>
  <si>
    <r>
      <rPr>
        <sz val="11"/>
        <rFont val="Calibri"/>
      </rPr>
      <t>A file integrity tool must be installed.</t>
    </r>
  </si>
  <si>
    <r>
      <rPr>
        <sz val="11"/>
        <color rgb="FF000000"/>
        <rFont val="Calibri"/>
      </rPr>
      <t xml:space="preserve">Install the AIDE package with the command: </t>
    </r>
    <r>
      <rPr>
        <sz val="11"/>
        <color rgb="FF000000"/>
        <rFont val="Calibri"/>
      </rPr>
      <t xml:space="preserve">
</t>
    </r>
    <r>
      <rPr>
        <sz val="11"/>
        <color rgb="FF000000"/>
        <rFont val="Calibri"/>
      </rPr>
      <t># yum install aide</t>
    </r>
  </si>
  <si>
    <r>
      <rPr>
        <sz val="11"/>
        <color rgb="FF000000"/>
        <rFont val="Calibri"/>
      </rPr>
      <t>The AIDE package must be installed if it is to be available for integrity checking.</t>
    </r>
  </si>
  <si>
    <r>
      <rPr>
        <sz val="11"/>
        <color rgb="FF000000"/>
        <rFont val="Calibri"/>
      </rPr>
      <t>If another file integrity tool is installed, this is not a finding.</t>
    </r>
    <r>
      <rPr>
        <sz val="11"/>
        <color rgb="FF000000"/>
        <rFont val="Calibri"/>
      </rPr>
      <t xml:space="preserve">
</t>
    </r>
    <r>
      <rPr>
        <sz val="11"/>
        <color rgb="FF000000"/>
        <rFont val="Calibri"/>
      </rPr>
      <t xml:space="preserve">Run the following command to determine if the "aide" package is installed: </t>
    </r>
    <r>
      <rPr>
        <sz val="11"/>
        <color rgb="FF000000"/>
        <rFont val="Calibri"/>
      </rPr>
      <t xml:space="preserve">
</t>
    </r>
    <r>
      <rPr>
        <sz val="11"/>
        <color rgb="FF000000"/>
        <rFont val="Calibri"/>
      </rPr>
      <t># rpm -q aide</t>
    </r>
    <r>
      <rPr>
        <sz val="11"/>
        <color rgb="FF000000"/>
        <rFont val="Calibri"/>
      </rPr>
      <t xml:space="preserve">
</t>
    </r>
    <r>
      <rPr>
        <sz val="11"/>
        <color rgb="FF000000"/>
        <rFont val="Calibri"/>
      </rPr>
      <t>If the package is not installed, this is a finding.</t>
    </r>
  </si>
  <si>
    <t>V-219547</t>
  </si>
  <si>
    <r>
      <rPr>
        <sz val="11"/>
        <rFont val="Calibri"/>
      </rPr>
      <t>There must be no .rhosts or hosts.equiv files on the system.</t>
    </r>
  </si>
  <si>
    <r>
      <rPr>
        <sz val="11"/>
        <color rgb="FF000000"/>
        <rFont val="Calibri"/>
      </rPr>
      <t xml:space="preserve">The files "/etc/hosts.equiv" and "~/.rhosts" (in each user's home directory) list remote hosts and users that are trusted by the local system when using the rshd daemon. To remove these files, run the following command to delete them from any location. </t>
    </r>
    <r>
      <rPr>
        <sz val="11"/>
        <color rgb="FF000000"/>
        <rFont val="Calibri"/>
      </rPr>
      <t xml:space="preserve">
</t>
    </r>
    <r>
      <rPr>
        <sz val="11"/>
        <color rgb="FF000000"/>
        <rFont val="Calibri"/>
      </rPr>
      <t># rm /etc/hosts.equiv</t>
    </r>
    <r>
      <rPr>
        <sz val="11"/>
        <color rgb="FF000000"/>
        <rFont val="Calibri"/>
      </rPr>
      <t xml:space="preserve">
</t>
    </r>
    <r>
      <rPr>
        <sz val="11"/>
        <color rgb="FF000000"/>
        <rFont val="Calibri"/>
      </rPr>
      <t>$ rm ~/.rhosts</t>
    </r>
  </si>
  <si>
    <r>
      <rPr>
        <sz val="11"/>
        <color rgb="FF000000"/>
        <rFont val="Calibri"/>
      </rPr>
      <t>Trust files are convenient, but when used in conjunction with the R-services, they can allow unauthenticated access to a system.</t>
    </r>
  </si>
  <si>
    <r>
      <rPr>
        <sz val="11"/>
        <color rgb="FF000000"/>
        <rFont val="Calibri"/>
      </rPr>
      <t xml:space="preserve">The existence of the file "/etc/hosts.equiv" or a file named ".rhosts" inside a user home directory indicates the presence of an Rsh trust relationship. </t>
    </r>
    <r>
      <rPr>
        <sz val="11"/>
        <color rgb="FF000000"/>
        <rFont val="Calibri"/>
      </rPr>
      <t xml:space="preserve">
</t>
    </r>
    <r>
      <rPr>
        <sz val="11"/>
        <color rgb="FF000000"/>
        <rFont val="Calibri"/>
      </rPr>
      <t>If these files exist, this is a finding.</t>
    </r>
  </si>
  <si>
    <t>V-219548</t>
  </si>
  <si>
    <r>
      <rPr>
        <sz val="11"/>
        <rFont val="Calibri"/>
      </rPr>
      <t>The system must employ a local IPv6 firewall.</t>
    </r>
  </si>
  <si>
    <r>
      <rPr>
        <sz val="11"/>
        <color rgb="FF000000"/>
        <rFont val="Calibri"/>
      </rPr>
      <t xml:space="preserve">The "ip6tables" service can be enabled with the following commands: </t>
    </r>
    <r>
      <rPr>
        <sz val="11"/>
        <color rgb="FF000000"/>
        <rFont val="Calibri"/>
      </rPr>
      <t xml:space="preserve">
</t>
    </r>
    <r>
      <rPr>
        <sz val="11"/>
        <color rgb="FF000000"/>
        <rFont val="Calibri"/>
      </rPr>
      <t># chkconfig ip6tables on</t>
    </r>
    <r>
      <rPr>
        <sz val="11"/>
        <color rgb="FF000000"/>
        <rFont val="Calibri"/>
      </rPr>
      <t xml:space="preserve">
</t>
    </r>
    <r>
      <rPr>
        <sz val="11"/>
        <color rgb="FF000000"/>
        <rFont val="Calibri"/>
      </rPr>
      <t># service ip6tables start</t>
    </r>
  </si>
  <si>
    <r>
      <rPr>
        <sz val="11"/>
        <color rgb="FF000000"/>
        <rFont val="Calibri"/>
      </rPr>
      <t>The "ip6tables" service provides the system's host-based firewalling capability for IPv6 and ICMPv6.</t>
    </r>
  </si>
  <si>
    <r>
      <rPr>
        <sz val="11"/>
        <color rgb="FF000000"/>
        <rFont val="Calibri"/>
      </rPr>
      <t>If the system is a cross-domain system, this is not applicable.</t>
    </r>
    <r>
      <rPr>
        <sz val="11"/>
        <color rgb="FF000000"/>
        <rFont val="Calibri"/>
      </rPr>
      <t xml:space="preserve">
</t>
    </r>
    <r>
      <rPr>
        <sz val="11"/>
        <color rgb="FF000000"/>
        <rFont val="Calibri"/>
      </rPr>
      <t>If IPv6 is disabled, this is not applicable.</t>
    </r>
    <r>
      <rPr>
        <sz val="11"/>
        <color rgb="FF000000"/>
        <rFont val="Calibri"/>
      </rPr>
      <t xml:space="preserve">
</t>
    </r>
    <r>
      <rPr>
        <sz val="11"/>
        <color rgb="FF000000"/>
        <rFont val="Calibri"/>
      </rPr>
      <t>Run the following command to determine the current status of the "ip6tables" service:</t>
    </r>
    <r>
      <rPr>
        <sz val="11"/>
        <color rgb="FF000000"/>
        <rFont val="Calibri"/>
      </rPr>
      <t xml:space="preserve">
</t>
    </r>
    <r>
      <rPr>
        <sz val="11"/>
        <color rgb="FF000000"/>
        <rFont val="Calibri"/>
      </rPr>
      <t># service ip6tables status</t>
    </r>
    <r>
      <rPr>
        <sz val="11"/>
        <color rgb="FF000000"/>
        <rFont val="Calibri"/>
      </rPr>
      <t xml:space="preserve">
</t>
    </r>
    <r>
      <rPr>
        <sz val="11"/>
        <color rgb="FF000000"/>
        <rFont val="Calibri"/>
      </rPr>
      <t>If the service is not running, it should return the following:</t>
    </r>
    <r>
      <rPr>
        <sz val="11"/>
        <color rgb="FF000000"/>
        <rFont val="Calibri"/>
      </rPr>
      <t xml:space="preserve">
</t>
    </r>
    <r>
      <rPr>
        <sz val="11"/>
        <color rgb="FF000000"/>
        <rFont val="Calibri"/>
      </rPr>
      <t>ip6tables: Firewall is not running.</t>
    </r>
    <r>
      <rPr>
        <sz val="11"/>
        <color rgb="FF000000"/>
        <rFont val="Calibri"/>
      </rPr>
      <t xml:space="preserve">
</t>
    </r>
    <r>
      <rPr>
        <sz val="11"/>
        <color rgb="FF000000"/>
        <rFont val="Calibri"/>
      </rPr>
      <t>If the service is not running, this is a finding.</t>
    </r>
  </si>
  <si>
    <t>V-219549</t>
  </si>
  <si>
    <r>
      <rPr>
        <sz val="11"/>
        <rFont val="Calibri"/>
      </rPr>
      <t>The operating system must connect to external networks or information systems only through managed IPv6 interfaces consisting of boundary protection devices arranged in accordance with an organizational security architecture.</t>
    </r>
  </si>
  <si>
    <t>V-219550</t>
  </si>
  <si>
    <r>
      <rPr>
        <sz val="11"/>
        <rFont val="Calibri"/>
      </rPr>
      <t>The operating system must prevent public IPv6 access into an organizations internal networks, except as appropriately mediated by managed interfaces employing boundary protection devices.</t>
    </r>
  </si>
  <si>
    <t>V-219551</t>
  </si>
  <si>
    <r>
      <rPr>
        <sz val="11"/>
        <rFont val="Calibri"/>
      </rPr>
      <t>The system must employ a local IPv4 firewall.</t>
    </r>
  </si>
  <si>
    <r>
      <rPr>
        <sz val="11"/>
        <color rgb="FF000000"/>
        <rFont val="Calibri"/>
      </rPr>
      <t xml:space="preserve">The "iptables" service can be enabled with the following commands: </t>
    </r>
    <r>
      <rPr>
        <sz val="11"/>
        <color rgb="FF000000"/>
        <rFont val="Calibri"/>
      </rPr>
      <t xml:space="preserve">
</t>
    </r>
    <r>
      <rPr>
        <sz val="11"/>
        <color rgb="FF000000"/>
        <rFont val="Calibri"/>
      </rPr>
      <t># chkconfig iptables on</t>
    </r>
    <r>
      <rPr>
        <sz val="11"/>
        <color rgb="FF000000"/>
        <rFont val="Calibri"/>
      </rPr>
      <t xml:space="preserve">
</t>
    </r>
    <r>
      <rPr>
        <sz val="11"/>
        <color rgb="FF000000"/>
        <rFont val="Calibri"/>
      </rPr>
      <t># service iptables start</t>
    </r>
  </si>
  <si>
    <r>
      <rPr>
        <sz val="11"/>
        <color rgb="FF000000"/>
        <rFont val="Calibri"/>
      </rPr>
      <t>The "iptables" service provides the system's host-based firewalling capability for IPv4 and ICMP.</t>
    </r>
  </si>
  <si>
    <r>
      <rPr>
        <sz val="11"/>
        <color rgb="FF000000"/>
        <rFont val="Calibri"/>
      </rPr>
      <t>If the system is a cross-domain system, this is not applicable.</t>
    </r>
    <r>
      <rPr>
        <sz val="11"/>
        <color rgb="FF000000"/>
        <rFont val="Calibri"/>
      </rPr>
      <t xml:space="preserve">
</t>
    </r>
    <r>
      <rPr>
        <sz val="11"/>
        <color rgb="FF000000"/>
        <rFont val="Calibri"/>
      </rPr>
      <t xml:space="preserve">Run the following command to determine the current status of the "iptables" service: </t>
    </r>
    <r>
      <rPr>
        <sz val="11"/>
        <color rgb="FF000000"/>
        <rFont val="Calibri"/>
      </rPr>
      <t xml:space="preserve">
</t>
    </r>
    <r>
      <rPr>
        <sz val="11"/>
        <color rgb="FF000000"/>
        <rFont val="Calibri"/>
      </rPr>
      <t># service iptables status</t>
    </r>
    <r>
      <rPr>
        <sz val="11"/>
        <color rgb="FF000000"/>
        <rFont val="Calibri"/>
      </rPr>
      <t xml:space="preserve">
</t>
    </r>
    <r>
      <rPr>
        <sz val="11"/>
        <color rgb="FF000000"/>
        <rFont val="Calibri"/>
      </rPr>
      <t xml:space="preserve">If the service is not running, it should return the following: </t>
    </r>
    <r>
      <rPr>
        <sz val="11"/>
        <color rgb="FF000000"/>
        <rFont val="Calibri"/>
      </rPr>
      <t xml:space="preserve">
</t>
    </r>
    <r>
      <rPr>
        <sz val="11"/>
        <color rgb="FF000000"/>
        <rFont val="Calibri"/>
      </rPr>
      <t>iptables: Firewall is not running.</t>
    </r>
    <r>
      <rPr>
        <sz val="11"/>
        <color rgb="FF000000"/>
        <rFont val="Calibri"/>
      </rPr>
      <t xml:space="preserve">
</t>
    </r>
    <r>
      <rPr>
        <sz val="11"/>
        <color rgb="FF000000"/>
        <rFont val="Calibri"/>
      </rPr>
      <t>If the service is not running, this is a finding.</t>
    </r>
  </si>
  <si>
    <t>V-219552</t>
  </si>
  <si>
    <r>
      <rPr>
        <sz val="11"/>
        <rFont val="Calibri"/>
      </rPr>
      <t>The operating system must connect to external networks or information systems only through managed IPv4 interfaces consisting of boundary protection devices arranged in accordance with an organizational security architecture.</t>
    </r>
  </si>
  <si>
    <t>V-219553</t>
  </si>
  <si>
    <r>
      <rPr>
        <sz val="11"/>
        <rFont val="Calibri"/>
      </rPr>
      <t>The operating system must prevent public IPv4 access into an organizations internal networks, except as appropriately mediated by managed interfaces employing boundary protection devices.</t>
    </r>
  </si>
  <si>
    <t>V-219554</t>
  </si>
  <si>
    <r>
      <rPr>
        <sz val="11"/>
        <rFont val="Calibri"/>
      </rPr>
      <t>The systems local IPv4 firewall must implement a deny-all, allow-by-exception policy for inbound packets.</t>
    </r>
  </si>
  <si>
    <r>
      <rPr>
        <sz val="11"/>
        <color rgb="FF000000"/>
        <rFont val="Calibri"/>
      </rPr>
      <t xml:space="preserve">To set the default policy to DROP (instead of ACCEPT) for the built-in INPUT chain which processes incoming packets, add or correct the following line in "/etc/sysconfig/iptables": </t>
    </r>
    <r>
      <rPr>
        <sz val="11"/>
        <color rgb="FF000000"/>
        <rFont val="Calibri"/>
      </rPr>
      <t xml:space="preserve">
</t>
    </r>
    <r>
      <rPr>
        <sz val="11"/>
        <color rgb="FF000000"/>
        <rFont val="Calibri"/>
      </rPr>
      <t>:INPUT DROP [0:0]</t>
    </r>
  </si>
  <si>
    <r>
      <rPr>
        <sz val="11"/>
        <color rgb="FF000000"/>
        <rFont val="Calibri"/>
      </rPr>
      <t>In "iptables" the default policy is applied only after all the applicable rules in the table are examined for a match. Setting the default policy to "DROP" implements proper design for a firewall, i.e., any packets which are not explicitly permitted should not be accepted.</t>
    </r>
  </si>
  <si>
    <r>
      <rPr>
        <sz val="11"/>
        <color rgb="FF000000"/>
        <rFont val="Calibri"/>
      </rPr>
      <t xml:space="preserve">Inspect the file "/etc/sysconfig/iptables" to determine the default policy for the INPUT chain. It should be set to DROP. </t>
    </r>
    <r>
      <rPr>
        <sz val="11"/>
        <color rgb="FF000000"/>
        <rFont val="Calibri"/>
      </rPr>
      <t xml:space="preserve">
</t>
    </r>
    <r>
      <rPr>
        <sz val="11"/>
        <color rgb="FF000000"/>
        <rFont val="Calibri"/>
      </rPr>
      <t># grep ":INPUT" /etc/sysconfig/iptables</t>
    </r>
    <r>
      <rPr>
        <sz val="11"/>
        <color rgb="FF000000"/>
        <rFont val="Calibri"/>
      </rPr>
      <t xml:space="preserve">
</t>
    </r>
    <r>
      <rPr>
        <sz val="11"/>
        <color rgb="FF000000"/>
        <rFont val="Calibri"/>
      </rPr>
      <t>If the default policy for the INPUT chain is not set to DROP, this is a finding.</t>
    </r>
  </si>
  <si>
    <t>V-219555</t>
  </si>
  <si>
    <r>
      <rPr>
        <sz val="11"/>
        <rFont val="Calibri"/>
      </rPr>
      <t>The operating system must support the requirement to centrally manage the content of audit records generated by organization defined information system components.</t>
    </r>
  </si>
  <si>
    <t>V-219556</t>
  </si>
  <si>
    <r>
      <rPr>
        <sz val="11"/>
        <rFont val="Calibri"/>
      </rPr>
      <t>The audit system must be configured to audit all use of setuid and setgid programs.</t>
    </r>
  </si>
  <si>
    <r>
      <rPr>
        <sz val="11"/>
        <color rgb="FF000000"/>
        <rFont val="Calibri"/>
      </rPr>
      <t>At a minimum, the audit system should collect the execution of privileged commands for all users and root. To find the relevant setuid / setgid programs, run the following command for each local partition [PART]:</t>
    </r>
    <r>
      <rPr>
        <sz val="11"/>
        <color rgb="FF000000"/>
        <rFont val="Calibri"/>
      </rPr>
      <t xml:space="preserve">
</t>
    </r>
    <r>
      <rPr>
        <sz val="11"/>
        <color rgb="FF000000"/>
        <rFont val="Calibri"/>
      </rPr>
      <t>$ sudo find [PART] -xdev -type f -perm /6000 2&gt;/dev/null</t>
    </r>
    <r>
      <rPr>
        <sz val="11"/>
        <color rgb="FF000000"/>
        <rFont val="Calibri"/>
      </rPr>
      <t xml:space="preserve">
</t>
    </r>
    <r>
      <rPr>
        <sz val="11"/>
        <color rgb="FF000000"/>
        <rFont val="Calibri"/>
      </rPr>
      <t>Then, for each setuid / setgid program on the system, add a line of the following form to "/etc/audit/audit.rules", where [SETUID_PROG_PATH] is the full path to each setuid / setgid program in the list:</t>
    </r>
    <r>
      <rPr>
        <sz val="11"/>
        <color rgb="FF000000"/>
        <rFont val="Calibri"/>
      </rPr>
      <t xml:space="preserve">
</t>
    </r>
    <r>
      <rPr>
        <sz val="11"/>
        <color rgb="FF000000"/>
        <rFont val="Calibri"/>
      </rPr>
      <t>-a always,exit -F path=[SETUID_PROG_PATH] -F perm=x -F auid&gt;=500 -F auid!=4294967295 -k privileged</t>
    </r>
  </si>
  <si>
    <r>
      <rPr>
        <sz val="11"/>
        <color rgb="FF000000"/>
        <rFont val="Calibri"/>
      </rPr>
      <t>Privileged programs are subject to escalation-of-privilege attacks, which attempt to subvert their normal role of providing some necessary but limited capability. As such, motivation exists to monitor these programs for unusual activity.</t>
    </r>
  </si>
  <si>
    <r>
      <rPr>
        <sz val="11"/>
        <color rgb="FF000000"/>
        <rFont val="Calibri"/>
      </rPr>
      <t>To verify that auditing of privileged command use is configured, run the following command once for each local partition [PART] to find relevant setuid / setgid programs:</t>
    </r>
    <r>
      <rPr>
        <sz val="11"/>
        <color rgb="FF000000"/>
        <rFont val="Calibri"/>
      </rPr>
      <t xml:space="preserve">
</t>
    </r>
    <r>
      <rPr>
        <sz val="11"/>
        <color rgb="FF000000"/>
        <rFont val="Calibri"/>
      </rPr>
      <t>$ sudo find [PART] -xdev -type f -perm /6000 2&gt;/dev/null</t>
    </r>
    <r>
      <rPr>
        <sz val="11"/>
        <color rgb="FF000000"/>
        <rFont val="Calibri"/>
      </rPr>
      <t xml:space="preserve">
</t>
    </r>
    <r>
      <rPr>
        <sz val="11"/>
        <color rgb="FF000000"/>
        <rFont val="Calibri"/>
      </rPr>
      <t>Run the following command to verify entries in the audit rules for all programs found with the previous command:</t>
    </r>
    <r>
      <rPr>
        <sz val="11"/>
        <color rgb="FF000000"/>
        <rFont val="Calibri"/>
      </rPr>
      <t xml:space="preserve">
</t>
    </r>
    <r>
      <rPr>
        <sz val="11"/>
        <color rgb="FF000000"/>
        <rFont val="Calibri"/>
      </rPr>
      <t>$ sudo grep path /etc/audit/audit.rules</t>
    </r>
    <r>
      <rPr>
        <sz val="11"/>
        <color rgb="FF000000"/>
        <rFont val="Calibri"/>
      </rPr>
      <t xml:space="preserve">
</t>
    </r>
    <r>
      <rPr>
        <sz val="11"/>
        <color rgb="FF000000"/>
        <rFont val="Calibri"/>
      </rPr>
      <t>It should be the case that all relevant setuid / setgid programs have a line in the audit rules. If that is not the case, this is a finding.</t>
    </r>
  </si>
  <si>
    <t>V-219557</t>
  </si>
  <si>
    <r>
      <rPr>
        <sz val="11"/>
        <rFont val="Calibri"/>
      </rPr>
      <t>The telnet daemon must not be running.</t>
    </r>
  </si>
  <si>
    <r>
      <rPr>
        <sz val="11"/>
        <color rgb="FF000000"/>
        <rFont val="Calibri"/>
      </rPr>
      <t xml:space="preserve">The "telnet" service can be disabled with the following command: </t>
    </r>
    <r>
      <rPr>
        <sz val="11"/>
        <color rgb="FF000000"/>
        <rFont val="Calibri"/>
      </rPr>
      <t xml:space="preserve">
</t>
    </r>
    <r>
      <rPr>
        <sz val="11"/>
        <color rgb="FF000000"/>
        <rFont val="Calibri"/>
      </rPr>
      <t># chkconfig telnet off</t>
    </r>
  </si>
  <si>
    <r>
      <rPr>
        <sz val="11"/>
        <color rgb="FF000000"/>
        <rFont val="Calibri"/>
      </rPr>
      <t>The telnet protocol uses unencrypted network communication, which means that data from the login session, including passwords and all other information transmitted during the session, can be stolen by eavesdroppers on the network. The telnet protocol is also subject to man-in-the-middle attacks.</t>
    </r>
    <r>
      <rPr>
        <sz val="11"/>
        <color rgb="FF000000"/>
        <rFont val="Calibri"/>
      </rPr>
      <t xml:space="preserve">
</t>
    </r>
    <r>
      <rPr>
        <sz val="11"/>
        <color rgb="FF000000"/>
        <rFont val="Calibri"/>
      </rPr>
      <t>Mitigation:  If an enabled telnet daemon is configured to only allow encrypted sessions, such as with Kerberos or the use of encrypted network tunnels, the risk of exposing sensitive information is mitigated.</t>
    </r>
  </si>
  <si>
    <r>
      <rPr>
        <sz val="11"/>
        <color rgb="FF000000"/>
        <rFont val="Calibri"/>
      </rPr>
      <t xml:space="preserve">To check that the "telnet" service is disabled in system boot configuration, run the following command: </t>
    </r>
    <r>
      <rPr>
        <sz val="11"/>
        <color rgb="FF000000"/>
        <rFont val="Calibri"/>
      </rPr>
      <t xml:space="preserve">
</t>
    </r>
    <r>
      <rPr>
        <sz val="11"/>
        <color rgb="FF000000"/>
        <rFont val="Calibri"/>
      </rPr>
      <t># chkconfig "telnet" --list</t>
    </r>
    <r>
      <rPr>
        <sz val="11"/>
        <color rgb="FF000000"/>
        <rFont val="Calibri"/>
      </rPr>
      <t xml:space="preserve">
</t>
    </r>
    <r>
      <rPr>
        <sz val="11"/>
        <color rgb="FF000000"/>
        <rFont val="Calibri"/>
      </rPr>
      <t>Output should indicate the "telnet" service has either not been installed, or has been disabled, as shown in the example below:</t>
    </r>
    <r>
      <rPr>
        <sz val="11"/>
        <color rgb="FF000000"/>
        <rFont val="Calibri"/>
      </rPr>
      <t xml:space="preserve">
</t>
    </r>
    <r>
      <rPr>
        <sz val="11"/>
        <color rgb="FF000000"/>
        <rFont val="Calibri"/>
      </rPr>
      <t># chkconfig "telnet" --list</t>
    </r>
    <r>
      <rPr>
        <sz val="11"/>
        <color rgb="FF000000"/>
        <rFont val="Calibri"/>
      </rPr>
      <t xml:space="preserve">
</t>
    </r>
    <r>
      <rPr>
        <sz val="11"/>
        <color rgb="FF000000"/>
        <rFont val="Calibri"/>
      </rPr>
      <t>telnet         off</t>
    </r>
    <r>
      <rPr>
        <sz val="11"/>
        <color rgb="FF000000"/>
        <rFont val="Calibri"/>
      </rPr>
      <t xml:space="preserve">
</t>
    </r>
    <r>
      <rPr>
        <sz val="11"/>
        <color rgb="FF000000"/>
        <rFont val="Calibri"/>
      </rPr>
      <t>OR</t>
    </r>
    <r>
      <rPr>
        <sz val="11"/>
        <color rgb="FF000000"/>
        <rFont val="Calibri"/>
      </rPr>
      <t xml:space="preserve">
</t>
    </r>
    <r>
      <rPr>
        <sz val="11"/>
        <color rgb="FF000000"/>
        <rFont val="Calibri"/>
      </rPr>
      <t>error reading information on service telnet: No such file or directory</t>
    </r>
    <r>
      <rPr>
        <sz val="11"/>
        <color rgb="FF000000"/>
        <rFont val="Calibri"/>
      </rPr>
      <t xml:space="preserve">
</t>
    </r>
    <r>
      <rPr>
        <sz val="11"/>
        <color rgb="FF000000"/>
        <rFont val="Calibri"/>
      </rPr>
      <t>If the service is running, this is a finding.</t>
    </r>
  </si>
  <si>
    <t>V-219558</t>
  </si>
  <si>
    <r>
      <rPr>
        <sz val="11"/>
        <rFont val="Calibri"/>
      </rPr>
      <t>The rlogind service must not be running.</t>
    </r>
  </si>
  <si>
    <r>
      <rPr>
        <sz val="11"/>
        <color rgb="FF000000"/>
        <rFont val="Calibri"/>
      </rPr>
      <t xml:space="preserve">The "rlogin" service, which is available with the "rsh-server" package and runs as a service through xinetd, should be disabled. The "rlogin" service can be disabled with the following command: </t>
    </r>
    <r>
      <rPr>
        <sz val="11"/>
        <color rgb="FF000000"/>
        <rFont val="Calibri"/>
      </rPr>
      <t xml:space="preserve">
</t>
    </r>
    <r>
      <rPr>
        <sz val="11"/>
        <color rgb="FF000000"/>
        <rFont val="Calibri"/>
      </rPr>
      <t># chkconfig rlogin off</t>
    </r>
  </si>
  <si>
    <r>
      <rPr>
        <sz val="11"/>
        <color rgb="FF000000"/>
        <rFont val="Calibri"/>
      </rPr>
      <t>The rlogin service uses unencrypted network communications, which means that data from the login session, including passwords and all other information transmitted during the session, can be stolen by eavesdroppers on the network.</t>
    </r>
  </si>
  <si>
    <r>
      <rPr>
        <sz val="11"/>
        <color rgb="FF000000"/>
        <rFont val="Calibri"/>
      </rPr>
      <t>To check that the "rlogin" service is disabled in system boot configuration, run the following command:</t>
    </r>
    <r>
      <rPr>
        <sz val="11"/>
        <color rgb="FF000000"/>
        <rFont val="Calibri"/>
      </rPr>
      <t xml:space="preserve">
</t>
    </r>
    <r>
      <rPr>
        <sz val="11"/>
        <color rgb="FF000000"/>
        <rFont val="Calibri"/>
      </rPr>
      <t># chkconfig "rlogin" --list</t>
    </r>
    <r>
      <rPr>
        <sz val="11"/>
        <color rgb="FF000000"/>
        <rFont val="Calibri"/>
      </rPr>
      <t xml:space="preserve">
</t>
    </r>
    <r>
      <rPr>
        <sz val="11"/>
        <color rgb="FF000000"/>
        <rFont val="Calibri"/>
      </rPr>
      <t>Output should indicate the "rlogin" service has either not been installed, or has been disabled, as shown in the example below:</t>
    </r>
    <r>
      <rPr>
        <sz val="11"/>
        <color rgb="FF000000"/>
        <rFont val="Calibri"/>
      </rPr>
      <t xml:space="preserve">
</t>
    </r>
    <r>
      <rPr>
        <sz val="11"/>
        <color rgb="FF000000"/>
        <rFont val="Calibri"/>
      </rPr>
      <t># chkconfig "rlogin" --list</t>
    </r>
    <r>
      <rPr>
        <sz val="11"/>
        <color rgb="FF000000"/>
        <rFont val="Calibri"/>
      </rPr>
      <t xml:space="preserve">
</t>
    </r>
    <r>
      <rPr>
        <sz val="11"/>
        <color rgb="FF000000"/>
        <rFont val="Calibri"/>
      </rPr>
      <t>rlogin off</t>
    </r>
    <r>
      <rPr>
        <sz val="11"/>
        <color rgb="FF000000"/>
        <rFont val="Calibri"/>
      </rPr>
      <t xml:space="preserve">
</t>
    </r>
    <r>
      <rPr>
        <sz val="11"/>
        <color rgb="FF000000"/>
        <rFont val="Calibri"/>
      </rPr>
      <t>OR</t>
    </r>
    <r>
      <rPr>
        <sz val="11"/>
        <color rgb="FF000000"/>
        <rFont val="Calibri"/>
      </rPr>
      <t xml:space="preserve">
</t>
    </r>
    <r>
      <rPr>
        <sz val="11"/>
        <color rgb="FF000000"/>
        <rFont val="Calibri"/>
      </rPr>
      <t>error reading information on service rlogin: No such file or directory</t>
    </r>
    <r>
      <rPr>
        <sz val="11"/>
        <color rgb="FF000000"/>
        <rFont val="Calibri"/>
      </rPr>
      <t xml:space="preserve">
</t>
    </r>
    <r>
      <rPr>
        <sz val="11"/>
        <color rgb="FF000000"/>
        <rFont val="Calibri"/>
      </rPr>
      <t>If the service is running, this is a finding.</t>
    </r>
  </si>
  <si>
    <t>V-219559</t>
  </si>
  <si>
    <r>
      <rPr>
        <sz val="11"/>
        <rFont val="Calibri"/>
      </rPr>
      <t>The TFTP service must not be running.</t>
    </r>
  </si>
  <si>
    <r>
      <rPr>
        <sz val="11"/>
        <color rgb="FF000000"/>
        <rFont val="Calibri"/>
      </rPr>
      <t xml:space="preserve">The "tftp" service should be disabled. The "tftp" service can be disabled with the following command: </t>
    </r>
    <r>
      <rPr>
        <sz val="11"/>
        <color rgb="FF000000"/>
        <rFont val="Calibri"/>
      </rPr>
      <t xml:space="preserve">
</t>
    </r>
    <r>
      <rPr>
        <sz val="11"/>
        <color rgb="FF000000"/>
        <rFont val="Calibri"/>
      </rPr>
      <t># chkconfig tftp off</t>
    </r>
  </si>
  <si>
    <r>
      <rPr>
        <sz val="11"/>
        <color rgb="FF000000"/>
        <rFont val="Calibri"/>
      </rPr>
      <t>Disabling the "tftp" service ensures the system is not acting as a tftp server, which does not provide encryption or authentication.</t>
    </r>
  </si>
  <si>
    <r>
      <rPr>
        <sz val="11"/>
        <color rgb="FF000000"/>
        <rFont val="Calibri"/>
      </rPr>
      <t>To check that the "tftp" service is disabled in system boot configuration, run the following command:</t>
    </r>
    <r>
      <rPr>
        <sz val="11"/>
        <color rgb="FF000000"/>
        <rFont val="Calibri"/>
      </rPr>
      <t xml:space="preserve">
</t>
    </r>
    <r>
      <rPr>
        <sz val="11"/>
        <color rgb="FF000000"/>
        <rFont val="Calibri"/>
      </rPr>
      <t># chkconfig "tftp" --list</t>
    </r>
    <r>
      <rPr>
        <sz val="11"/>
        <color rgb="FF000000"/>
        <rFont val="Calibri"/>
      </rPr>
      <t xml:space="preserve">
</t>
    </r>
    <r>
      <rPr>
        <sz val="11"/>
        <color rgb="FF000000"/>
        <rFont val="Calibri"/>
      </rPr>
      <t>Output should indicate the "tftp" service has either not been installed, or has been disabled, as shown in the example below:</t>
    </r>
    <r>
      <rPr>
        <sz val="11"/>
        <color rgb="FF000000"/>
        <rFont val="Calibri"/>
      </rPr>
      <t xml:space="preserve">
</t>
    </r>
    <r>
      <rPr>
        <sz val="11"/>
        <color rgb="FF000000"/>
        <rFont val="Calibri"/>
      </rPr>
      <t># chkconfig "tftp" --list</t>
    </r>
    <r>
      <rPr>
        <sz val="11"/>
        <color rgb="FF000000"/>
        <rFont val="Calibri"/>
      </rPr>
      <t xml:space="preserve">
</t>
    </r>
    <r>
      <rPr>
        <sz val="11"/>
        <color rgb="FF000000"/>
        <rFont val="Calibri"/>
      </rPr>
      <t>tftp off</t>
    </r>
    <r>
      <rPr>
        <sz val="11"/>
        <color rgb="FF000000"/>
        <rFont val="Calibri"/>
      </rPr>
      <t xml:space="preserve">
</t>
    </r>
    <r>
      <rPr>
        <sz val="11"/>
        <color rgb="FF000000"/>
        <rFont val="Calibri"/>
      </rPr>
      <t>OR</t>
    </r>
    <r>
      <rPr>
        <sz val="11"/>
        <color rgb="FF000000"/>
        <rFont val="Calibri"/>
      </rPr>
      <t xml:space="preserve">
</t>
    </r>
    <r>
      <rPr>
        <sz val="11"/>
        <color rgb="FF000000"/>
        <rFont val="Calibri"/>
      </rPr>
      <t>error reading information on service tftp: No such file or directory</t>
    </r>
    <r>
      <rPr>
        <sz val="11"/>
        <color rgb="FF000000"/>
        <rFont val="Calibri"/>
      </rPr>
      <t xml:space="preserve">
</t>
    </r>
    <r>
      <rPr>
        <sz val="11"/>
        <color rgb="FF000000"/>
        <rFont val="Calibri"/>
      </rPr>
      <t>If the service is running, this is a finding.</t>
    </r>
  </si>
  <si>
    <t>V-219560</t>
  </si>
  <si>
    <r>
      <rPr>
        <sz val="11"/>
        <rFont val="Calibri"/>
      </rPr>
      <t>The SSH daemon must be configured to use only the SSHv2 protocol.</t>
    </r>
  </si>
  <si>
    <r>
      <rPr>
        <sz val="11"/>
        <color rgb="FF000000"/>
        <rFont val="Calibri"/>
      </rPr>
      <t xml:space="preserve">Only SSH protocol version 2 connections should be permitted. The default setting in "/etc/ssh/sshd_config" is correct, and can be verified by ensuring that the following line appears: </t>
    </r>
    <r>
      <rPr>
        <sz val="11"/>
        <color rgb="FF000000"/>
        <rFont val="Calibri"/>
      </rPr>
      <t xml:space="preserve">
</t>
    </r>
    <r>
      <rPr>
        <sz val="11"/>
        <color rgb="FF000000"/>
        <rFont val="Calibri"/>
      </rPr>
      <t>Protocol 2</t>
    </r>
  </si>
  <si>
    <r>
      <rPr>
        <sz val="11"/>
        <color rgb="FF000000"/>
        <rFont val="Calibri"/>
      </rPr>
      <t>SSH protocol version 1 suffers from design flaws that result in security vulnerabilities and should not be used.</t>
    </r>
  </si>
  <si>
    <r>
      <rPr>
        <sz val="11"/>
        <color rgb="FF000000"/>
        <rFont val="Calibri"/>
      </rPr>
      <t xml:space="preserve">To check which SSH protocol version is allowed, run the following command: </t>
    </r>
    <r>
      <rPr>
        <sz val="11"/>
        <color rgb="FF000000"/>
        <rFont val="Calibri"/>
      </rPr>
      <t xml:space="preserve">
</t>
    </r>
    <r>
      <rPr>
        <sz val="11"/>
        <color rgb="FF000000"/>
        <rFont val="Calibri"/>
      </rPr>
      <t># grep Protocol /etc/ssh/sshd_config</t>
    </r>
    <r>
      <rPr>
        <sz val="11"/>
        <color rgb="FF000000"/>
        <rFont val="Calibri"/>
      </rPr>
      <t xml:space="preserve">
</t>
    </r>
    <r>
      <rPr>
        <sz val="11"/>
        <color rgb="FF000000"/>
        <rFont val="Calibri"/>
      </rPr>
      <t xml:space="preserve">If configured properly, output should be </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If it is not, this is a finding.</t>
    </r>
  </si>
  <si>
    <t>V-219561</t>
  </si>
  <si>
    <r>
      <rPr>
        <sz val="11"/>
        <rFont val="Calibri"/>
      </rPr>
      <t>The Oracle Linux 6 operating system must implement DoD-approved encryption to protect the confidentiality of SSH connections.</t>
    </r>
  </si>
  <si>
    <r>
      <rPr>
        <sz val="11"/>
        <color rgb="FF000000"/>
        <rFont val="Calibri"/>
      </rPr>
      <t xml:space="preserve">Limit the ciphers to those algorithms which are FIPS-approved. The following line in "/etc/ssh/sshd_config" demonstrates use of FIPS-approved ciphers: </t>
    </r>
    <r>
      <rPr>
        <sz val="11"/>
        <color rgb="FF000000"/>
        <rFont val="Calibri"/>
      </rPr>
      <t xml:space="preserve">
</t>
    </r>
    <r>
      <rPr>
        <sz val="11"/>
        <color rgb="FF000000"/>
        <rFont val="Calibri"/>
      </rPr>
      <t>Ciphers 256-ctr,aes192-ctr,aes128-ctr</t>
    </r>
    <r>
      <rPr>
        <sz val="11"/>
        <color rgb="FF000000"/>
        <rFont val="Calibri"/>
      </rPr>
      <t xml:space="preserve">
</t>
    </r>
    <r>
      <rPr>
        <sz val="11"/>
        <color rgb="FF000000"/>
        <rFont val="Calibri"/>
      </rPr>
      <t>Note: The man page "sshd_config(5)" contains a list of supported ciphers.</t>
    </r>
  </si>
  <si>
    <r>
      <rPr>
        <sz val="11"/>
        <color rgb="FF000000"/>
        <rFont val="Calibri"/>
      </rPr>
      <t>Approved algorithms should impart some level of confidence in their implementation. These are also required for compliance.</t>
    </r>
    <r>
      <rPr>
        <sz val="11"/>
        <color rgb="FF000000"/>
        <rFont val="Calibri"/>
      </rPr>
      <t xml:space="preserve">
</t>
    </r>
    <r>
      <rPr>
        <sz val="11"/>
        <color rgb="FF000000"/>
        <rFont val="Calibri"/>
      </rPr>
      <t>The system will attempt to use the first cipher presented by the client that matches the server list. Listing the values "strongest to weakest" is a method to ensure the use of the strongest cipher available to secure the SSH connection.</t>
    </r>
  </si>
  <si>
    <r>
      <rPr>
        <sz val="11"/>
        <color rgb="FF000000"/>
        <rFont val="Calibri"/>
      </rPr>
      <t xml:space="preserve">Only FIPS-approved ciphers should be used. To verify that only FIPS-approved ciphers are in use, run the following command: </t>
    </r>
    <r>
      <rPr>
        <sz val="11"/>
        <color rgb="FF000000"/>
        <rFont val="Calibri"/>
      </rPr>
      <t xml:space="preserve">
</t>
    </r>
    <r>
      <rPr>
        <sz val="11"/>
        <color rgb="FF000000"/>
        <rFont val="Calibri"/>
      </rPr>
      <t># grep -i Ciphers /etc/ssh/sshd_config</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If any ciphers other than "aes256-ctr", "aes192-ctr", or "aes128-ctr" are listed, the order differs from the example above, the "Ciphers" keyword is missing, or the returned line is commented out, this is a finding.</t>
    </r>
  </si>
  <si>
    <t>V-219562</t>
  </si>
  <si>
    <r>
      <rPr>
        <sz val="11"/>
        <rFont val="Calibri"/>
      </rPr>
      <t>The system clock must be synchronized continuously, or at least daily.</t>
    </r>
  </si>
  <si>
    <r>
      <rPr>
        <sz val="11"/>
        <color rgb="FF000000"/>
        <rFont val="Calibri"/>
      </rPr>
      <t xml:space="preserve">The "ntpd" service can be enabled with the following command: </t>
    </r>
    <r>
      <rPr>
        <sz val="11"/>
        <color rgb="FF000000"/>
        <rFont val="Calibri"/>
      </rPr>
      <t xml:space="preserve">
</t>
    </r>
    <r>
      <rPr>
        <sz val="11"/>
        <color rgb="FF000000"/>
        <rFont val="Calibri"/>
      </rPr>
      <t># chkconfig ntpd on</t>
    </r>
    <r>
      <rPr>
        <sz val="11"/>
        <color rgb="FF000000"/>
        <rFont val="Calibri"/>
      </rPr>
      <t xml:space="preserve">
</t>
    </r>
    <r>
      <rPr>
        <sz val="11"/>
        <color rgb="FF000000"/>
        <rFont val="Calibri"/>
      </rPr>
      <t># service ntpd start</t>
    </r>
  </si>
  <si>
    <r>
      <rPr>
        <sz val="11"/>
        <color rgb="FF000000"/>
        <rFont val="Calibri"/>
      </rPr>
      <t>Enabling the "ntpd" service ensures that the "ntpd" service will be running and that the system will synchronize its time to any servers specified. This is important whether the system is configured to be a client (and synchronize only its own clock) or it is also acting as an NTP server to other systems. Synchronizing time is essential for authentication services such as Kerberos, but it is also important for maintaining accurate logs and auditing possible security breaches.</t>
    </r>
  </si>
  <si>
    <r>
      <rPr>
        <sz val="11"/>
        <color rgb="FF000000"/>
        <rFont val="Calibri"/>
      </rPr>
      <t xml:space="preserve">Run the following command to determine the current status of the "ntpd" service: </t>
    </r>
    <r>
      <rPr>
        <sz val="11"/>
        <color rgb="FF000000"/>
        <rFont val="Calibri"/>
      </rPr>
      <t xml:space="preserve">
</t>
    </r>
    <r>
      <rPr>
        <sz val="11"/>
        <color rgb="FF000000"/>
        <rFont val="Calibri"/>
      </rPr>
      <t># service ntpd status</t>
    </r>
    <r>
      <rPr>
        <sz val="11"/>
        <color rgb="FF000000"/>
        <rFont val="Calibri"/>
      </rPr>
      <t xml:space="preserve">
</t>
    </r>
    <r>
      <rPr>
        <sz val="11"/>
        <color rgb="FF000000"/>
        <rFont val="Calibri"/>
      </rPr>
      <t xml:space="preserve">If the service is enabled, it should return the following: </t>
    </r>
    <r>
      <rPr>
        <sz val="11"/>
        <color rgb="FF000000"/>
        <rFont val="Calibri"/>
      </rPr>
      <t xml:space="preserve">
</t>
    </r>
    <r>
      <rPr>
        <sz val="11"/>
        <color rgb="FF000000"/>
        <rFont val="Calibri"/>
      </rPr>
      <t>ntpd is running...</t>
    </r>
    <r>
      <rPr>
        <sz val="11"/>
        <color rgb="FF000000"/>
        <rFont val="Calibri"/>
      </rPr>
      <t xml:space="preserve">
</t>
    </r>
    <r>
      <rPr>
        <sz val="11"/>
        <color rgb="FF000000"/>
        <rFont val="Calibri"/>
      </rPr>
      <t>If the service is not running, this is a finding.</t>
    </r>
  </si>
  <si>
    <t>V-219563</t>
  </si>
  <si>
    <r>
      <rPr>
        <sz val="11"/>
        <rFont val="Calibri"/>
      </rPr>
      <t>The system clock must be synchronized to an authoritative DoD time source.</t>
    </r>
  </si>
  <si>
    <r>
      <rPr>
        <sz val="11"/>
        <color rgb="FF000000"/>
        <rFont val="Calibri"/>
      </rPr>
      <t xml:space="preserve">To specify a remote NTP server for time synchronization, edit the file "/etc/ntp.conf". Add or correct the following lines, substituting the IP or hostname of a remote NTP server for ntpserver. </t>
    </r>
    <r>
      <rPr>
        <sz val="11"/>
        <color rgb="FF000000"/>
        <rFont val="Calibri"/>
      </rPr>
      <t xml:space="preserve">
</t>
    </r>
    <r>
      <rPr>
        <sz val="11"/>
        <color rgb="FF000000"/>
        <rFont val="Calibri"/>
      </rPr>
      <t>server [ntpserver]</t>
    </r>
    <r>
      <rPr>
        <sz val="11"/>
        <color rgb="FF000000"/>
        <rFont val="Calibri"/>
      </rPr>
      <t xml:space="preserve">
</t>
    </r>
    <r>
      <rPr>
        <sz val="11"/>
        <color rgb="FF000000"/>
        <rFont val="Calibri"/>
      </rPr>
      <t>This instructs the NTP software to contact that remote server to obtain time data.</t>
    </r>
  </si>
  <si>
    <r>
      <rPr>
        <sz val="11"/>
        <color rgb="FF000000"/>
        <rFont val="Calibri"/>
      </rPr>
      <t>Synchronizing with an NTP server makes it possible to collate system logs from multiple sources or correlate computer events with real time events. Using a trusted NTP server provided by your organization is recommended.</t>
    </r>
  </si>
  <si>
    <r>
      <rPr>
        <sz val="11"/>
        <color rgb="FF000000"/>
        <rFont val="Calibri"/>
      </rPr>
      <t xml:space="preserve">A remote NTP server should be configured for time synchronization. To verify one is configured, open the following file. </t>
    </r>
    <r>
      <rPr>
        <sz val="11"/>
        <color rgb="FF000000"/>
        <rFont val="Calibri"/>
      </rPr>
      <t xml:space="preserve">
</t>
    </r>
    <r>
      <rPr>
        <sz val="11"/>
        <color rgb="FF000000"/>
        <rFont val="Calibri"/>
      </rPr>
      <t>/etc/ntp.conf</t>
    </r>
    <r>
      <rPr>
        <sz val="11"/>
        <color rgb="FF000000"/>
        <rFont val="Calibri"/>
      </rPr>
      <t xml:space="preserve">
</t>
    </r>
    <r>
      <rPr>
        <sz val="11"/>
        <color rgb="FF000000"/>
        <rFont val="Calibri"/>
      </rPr>
      <t xml:space="preserve">In the file, there should be a section similar to the following: </t>
    </r>
    <r>
      <rPr>
        <sz val="11"/>
        <color rgb="FF000000"/>
        <rFont val="Calibri"/>
      </rPr>
      <t xml:space="preserve">
</t>
    </r>
    <r>
      <rPr>
        <sz val="11"/>
        <color rgb="FF000000"/>
        <rFont val="Calibri"/>
      </rPr>
      <t># --- OUR TIMESERVERS -----</t>
    </r>
    <r>
      <rPr>
        <sz val="11"/>
        <color rgb="FF000000"/>
        <rFont val="Calibri"/>
      </rPr>
      <t xml:space="preserve">
</t>
    </r>
    <r>
      <rPr>
        <sz val="11"/>
        <color rgb="FF000000"/>
        <rFont val="Calibri"/>
      </rPr>
      <t>server [ntpserver]</t>
    </r>
    <r>
      <rPr>
        <sz val="11"/>
        <color rgb="FF000000"/>
        <rFont val="Calibri"/>
      </rPr>
      <t xml:space="preserve">
</t>
    </r>
    <r>
      <rPr>
        <sz val="11"/>
        <color rgb="FF000000"/>
        <rFont val="Calibri"/>
      </rPr>
      <t>If this is not the case, this is a finding.</t>
    </r>
  </si>
  <si>
    <t>V-219564</t>
  </si>
  <si>
    <r>
      <rPr>
        <sz val="11"/>
        <rFont val="Calibri"/>
      </rPr>
      <t>The LDAP client must use a TLS connection using trust certificates signed by the site CA.</t>
    </r>
  </si>
  <si>
    <r>
      <rPr>
        <sz val="11"/>
        <color rgb="FF000000"/>
        <rFont val="Calibri"/>
      </rPr>
      <t xml:space="preserve">Ensure a copy of the site's CA certificate has been placed in the file "/etc/pki/tls/CA/cacert.pem". Configure LDAP to enforce TLS use and to trust certificates signed by the site's CA. First, edit the file "/etc/pam_ldap.conf", and add or correct either of the following lines: </t>
    </r>
    <r>
      <rPr>
        <sz val="11"/>
        <color rgb="FF000000"/>
        <rFont val="Calibri"/>
      </rPr>
      <t xml:space="preserve">
</t>
    </r>
    <r>
      <rPr>
        <sz val="11"/>
        <color rgb="FF000000"/>
        <rFont val="Calibri"/>
      </rPr>
      <t>tls_cacertdir /etc/pki/tls/CA</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tls_cacertfile /etc/pki/tls/CA/cacert.pem</t>
    </r>
    <r>
      <rPr>
        <sz val="11"/>
        <color rgb="FF000000"/>
        <rFont val="Calibri"/>
      </rPr>
      <t xml:space="preserve">
</t>
    </r>
    <r>
      <rPr>
        <sz val="11"/>
        <color rgb="FF000000"/>
        <rFont val="Calibri"/>
      </rPr>
      <t>Then review the LDAP server and ensure TLS has been configured.</t>
    </r>
  </si>
  <si>
    <r>
      <rPr>
        <sz val="11"/>
        <color rgb="FF000000"/>
        <rFont val="Calibri"/>
      </rPr>
      <t>The tls_cacertdir or tls_cacertfile directives are required when tls_checkpeer is configured (which is the default for openldap versions 2.1 and up). These directives define the path to the trust certificates signed by the site CA.</t>
    </r>
  </si>
  <si>
    <r>
      <rPr>
        <sz val="11"/>
        <color rgb="FF000000"/>
        <rFont val="Calibri"/>
      </rPr>
      <t>If the system does not use LDAP for authentication or account information, this is not applicable.</t>
    </r>
    <r>
      <rPr>
        <sz val="11"/>
        <color rgb="FF000000"/>
        <rFont val="Calibri"/>
      </rPr>
      <t xml:space="preserve">
</t>
    </r>
    <r>
      <rPr>
        <sz val="11"/>
        <color rgb="FF000000"/>
        <rFont val="Calibri"/>
      </rPr>
      <t xml:space="preserve">To ensure TLS is configured with trust certificates, run the following command: </t>
    </r>
    <r>
      <rPr>
        <sz val="11"/>
        <color rgb="FF000000"/>
        <rFont val="Calibri"/>
      </rPr>
      <t xml:space="preserve">
</t>
    </r>
    <r>
      <rPr>
        <sz val="11"/>
        <color rgb="FF000000"/>
        <rFont val="Calibri"/>
      </rPr>
      <t># grep cert /etc/pam_ldap.conf</t>
    </r>
    <r>
      <rPr>
        <sz val="11"/>
        <color rgb="FF000000"/>
        <rFont val="Calibri"/>
      </rPr>
      <t xml:space="preserve">
</t>
    </r>
    <r>
      <rPr>
        <sz val="11"/>
        <color rgb="FF000000"/>
        <rFont val="Calibri"/>
      </rPr>
      <t>If there is no output, or the lines are commented out, this is a finding.</t>
    </r>
  </si>
  <si>
    <t>V-219565</t>
  </si>
  <si>
    <r>
      <rPr>
        <sz val="11"/>
        <rFont val="Calibri"/>
      </rPr>
      <t>The noexec option must be added to removable media partitions.</t>
    </r>
  </si>
  <si>
    <r>
      <rPr>
        <sz val="11"/>
        <color rgb="FF000000"/>
        <rFont val="Calibri"/>
      </rPr>
      <t>The "noexec" mount option prevents the direct execution of binaries on the mounted filesystem. Users should not be allowed to execute binaries that exist on partitions mounted from removable media (such as a USB key). The "noexec" option prevents code from being executed directly from the media itself, and may therefore provide a line of defense against certain types of worms or malicious code. Add the "noexec" option to the fourth column of "/etc/fstab" for the line which controls mounting of any removable media partitions.</t>
    </r>
  </si>
  <si>
    <r>
      <rPr>
        <sz val="11"/>
        <color rgb="FF000000"/>
        <rFont val="Calibri"/>
      </rPr>
      <t>Allowing users to execute binaries from removable media such as USB keys exposes the system to potential compromise.</t>
    </r>
  </si>
  <si>
    <r>
      <rPr>
        <sz val="11"/>
        <color rgb="FF000000"/>
        <rFont val="Calibri"/>
      </rPr>
      <t>Identify any removable media that is configured on the system:</t>
    </r>
    <r>
      <rPr>
        <sz val="11"/>
        <color rgb="FF000000"/>
        <rFont val="Calibri"/>
      </rPr>
      <t xml:space="preserve">
</t>
    </r>
    <r>
      <rPr>
        <sz val="11"/>
        <color rgb="FF000000"/>
        <rFont val="Calibri"/>
      </rPr>
      <t># cat /etc/fstab</t>
    </r>
    <r>
      <rPr>
        <sz val="11"/>
        <color rgb="FF000000"/>
        <rFont val="Calibri"/>
      </rPr>
      <t xml:space="preserve">
</t>
    </r>
    <r>
      <rPr>
        <sz val="11"/>
        <color rgb="FF000000"/>
        <rFont val="Calibri"/>
      </rPr>
      <t>/dev/mapper/vg_rhel6-lv_root /                       ext4    defaults        1 1</t>
    </r>
    <r>
      <rPr>
        <sz val="11"/>
        <color rgb="FF000000"/>
        <rFont val="Calibri"/>
      </rPr>
      <t xml:space="preserve">
</t>
    </r>
    <r>
      <rPr>
        <sz val="11"/>
        <color rgb="FF000000"/>
        <rFont val="Calibri"/>
      </rPr>
      <t>UUID=0be9b205-f8e6-4bf4-b0ba-1f235fc55936 /boot      ext4    defaults        1 2</t>
    </r>
    <r>
      <rPr>
        <sz val="11"/>
        <color rgb="FF000000"/>
        <rFont val="Calibri"/>
      </rPr>
      <t xml:space="preserve">
</t>
    </r>
    <r>
      <rPr>
        <sz val="11"/>
        <color rgb="FF000000"/>
        <rFont val="Calibri"/>
      </rPr>
      <t>UUID=5D49-30B2          /boot/efi               vfat    umask=0077,shortname=winnt 0 0</t>
    </r>
    <r>
      <rPr>
        <sz val="11"/>
        <color rgb="FF000000"/>
        <rFont val="Calibri"/>
      </rPr>
      <t xml:space="preserve">
</t>
    </r>
    <r>
      <rPr>
        <sz val="11"/>
        <color rgb="FF000000"/>
        <rFont val="Calibri"/>
      </rPr>
      <t>/dev/mapper/vg_rhel6-lv_home /home              ext4    defaults        1 2</t>
    </r>
    <r>
      <rPr>
        <sz val="11"/>
        <color rgb="FF000000"/>
        <rFont val="Calibri"/>
      </rPr>
      <t xml:space="preserve">
</t>
    </r>
    <r>
      <rPr>
        <sz val="11"/>
        <color rgb="FF000000"/>
        <rFont val="Calibri"/>
      </rPr>
      <t>/dev/mapper/vg_rhel6-lv_tmp /tmp                    ext4    defaults        1 2</t>
    </r>
    <r>
      <rPr>
        <sz val="11"/>
        <color rgb="FF000000"/>
        <rFont val="Calibri"/>
      </rPr>
      <t xml:space="preserve">
</t>
    </r>
    <r>
      <rPr>
        <sz val="11"/>
        <color rgb="FF000000"/>
        <rFont val="Calibri"/>
      </rPr>
      <t>/dev/mapper/vg_rhel6-lv_var /var                       ext4    defaults        1 2</t>
    </r>
    <r>
      <rPr>
        <sz val="11"/>
        <color rgb="FF000000"/>
        <rFont val="Calibri"/>
      </rPr>
      <t xml:space="preserve">
</t>
    </r>
    <r>
      <rPr>
        <sz val="11"/>
        <color rgb="FF000000"/>
        <rFont val="Calibri"/>
      </rPr>
      <t>/dev/mapper/vg_rhel6-lv_swap swap                 swap   defaults        0 0</t>
    </r>
    <r>
      <rPr>
        <sz val="11"/>
        <color rgb="FF000000"/>
        <rFont val="Calibri"/>
      </rPr>
      <t xml:space="preserve">
</t>
    </r>
    <r>
      <rPr>
        <sz val="11"/>
        <color rgb="FF000000"/>
        <rFont val="Calibri"/>
      </rPr>
      <t>tmpfs                 /dev/shm          tmpfs     defaults        0 0</t>
    </r>
    <r>
      <rPr>
        <sz val="11"/>
        <color rgb="FF000000"/>
        <rFont val="Calibri"/>
      </rPr>
      <t xml:space="preserve">
</t>
    </r>
    <r>
      <rPr>
        <sz val="11"/>
        <color rgb="FF000000"/>
        <rFont val="Calibri"/>
      </rPr>
      <t>devpts               /dev/pts            devpts    gid=5,mode=620  0 0</t>
    </r>
    <r>
      <rPr>
        <sz val="11"/>
        <color rgb="FF000000"/>
        <rFont val="Calibri"/>
      </rPr>
      <t xml:space="preserve">
</t>
    </r>
    <r>
      <rPr>
        <sz val="11"/>
        <color rgb="FF000000"/>
        <rFont val="Calibri"/>
      </rPr>
      <t>sysfs                   /sys                    sysfs       defaults        0 0</t>
    </r>
    <r>
      <rPr>
        <sz val="11"/>
        <color rgb="FF000000"/>
        <rFont val="Calibri"/>
      </rPr>
      <t xml:space="preserve">
</t>
    </r>
    <r>
      <rPr>
        <sz val="11"/>
        <color rgb="FF000000"/>
        <rFont val="Calibri"/>
      </rPr>
      <t>proc                    /proc                 proc       defaults        0 0</t>
    </r>
    <r>
      <rPr>
        <sz val="11"/>
        <color rgb="FF000000"/>
        <rFont val="Calibri"/>
      </rPr>
      <t xml:space="preserve">
</t>
    </r>
    <r>
      <rPr>
        <sz val="11"/>
        <color rgb="FF000000"/>
        <rFont val="Calibri"/>
      </rPr>
      <t>/dev/sdc1         /media/usb       vfat        defaults,rw,noexec 0 0</t>
    </r>
    <r>
      <rPr>
        <sz val="11"/>
        <color rgb="FF000000"/>
        <rFont val="Calibri"/>
      </rPr>
      <t xml:space="preserve">
</t>
    </r>
    <r>
      <rPr>
        <sz val="11"/>
        <color rgb="FF000000"/>
        <rFont val="Calibri"/>
      </rPr>
      <t>If any of the identified removable media devices do not have "noexec" defined, this is a finding.</t>
    </r>
  </si>
  <si>
    <t>V-219566</t>
  </si>
  <si>
    <r>
      <rPr>
        <sz val="11"/>
        <rFont val="Calibri"/>
      </rPr>
      <t>The operating system must employ cryptographic mechanisms to protect information in storage.</t>
    </r>
  </si>
  <si>
    <r>
      <rPr>
        <sz val="11"/>
        <color rgb="FF000000"/>
        <rFont val="Calibri"/>
      </rPr>
      <t>The operating system natively supports partition encryption through the Linux Unified Key Setup (LUKS) on-disk-format technology.  The easiest way to encrypt a partition is during installation time.</t>
    </r>
    <r>
      <rPr>
        <sz val="11"/>
        <color rgb="FF000000"/>
        <rFont val="Calibri"/>
      </rPr>
      <t xml:space="preserve">
</t>
    </r>
    <r>
      <rPr>
        <sz val="11"/>
        <color rgb="FF000000"/>
        <rFont val="Calibri"/>
      </rPr>
      <t xml:space="preserve">For manual installations, select the "Encrypt" checkbox during partition creation to encrypt the partition. When this option is selected, the system will prompt for a passphrase to use in decrypting the partition. The passphrase will subsequently need to be entered manually every time the system boots. </t>
    </r>
    <r>
      <rPr>
        <sz val="11"/>
        <color rgb="FF000000"/>
        <rFont val="Calibri"/>
      </rPr>
      <t xml:space="preserve">
</t>
    </r>
    <r>
      <rPr>
        <sz val="11"/>
        <color rgb="FF000000"/>
        <rFont val="Calibri"/>
      </rPr>
      <t xml:space="preserve">For automated/unattended installations, it is possible to use Kickstart by adding the "--encrypted" and "--passphrase=" options to the definition of each partition to be encrypted. For example, the following line would encrypt the root partition: </t>
    </r>
    <r>
      <rPr>
        <sz val="11"/>
        <color rgb="FF000000"/>
        <rFont val="Calibri"/>
      </rPr>
      <t xml:space="preserve">
</t>
    </r>
    <r>
      <rPr>
        <sz val="11"/>
        <color rgb="FF000000"/>
        <rFont val="Calibri"/>
      </rPr>
      <t>part / --fstype=ext3 --size=100 --onpart=hda1 --encrypted --passphrase=[PASSPHRASE]</t>
    </r>
    <r>
      <rPr>
        <sz val="11"/>
        <color rgb="FF000000"/>
        <rFont val="Calibri"/>
      </rPr>
      <t xml:space="preserve">
</t>
    </r>
    <r>
      <rPr>
        <sz val="11"/>
        <color rgb="FF000000"/>
        <rFont val="Calibri"/>
      </rPr>
      <t xml:space="preserve">Any [PASSPHRASE] is stored in the Kickstart in plaintext, and the Kickstart must then be protected accordingly. Omitting the "--passphrase=" option from the partition definition will cause the installer to pause and interactively ask for the passphrase during installation. </t>
    </r>
    <r>
      <rPr>
        <sz val="11"/>
        <color rgb="FF000000"/>
        <rFont val="Calibri"/>
      </rPr>
      <t xml:space="preserve">
</t>
    </r>
    <r>
      <rPr>
        <sz val="11"/>
        <color rgb="FF000000"/>
        <rFont val="Calibri"/>
      </rPr>
      <t>Detailed information on encrypting partitions using LUKS can be found in the Oracle Linux documentation at:</t>
    </r>
    <r>
      <rPr>
        <sz val="11"/>
        <color rgb="FF000000"/>
        <rFont val="Calibri"/>
      </rPr>
      <t xml:space="preserve">
</t>
    </r>
    <r>
      <rPr>
        <sz val="11"/>
        <color rgb="FF000000"/>
        <rFont val="Calibri"/>
      </rPr>
      <t>http://docs.oracle.com/cd/E37670_01/E36387/html/index.html</t>
    </r>
    <r>
      <rPr>
        <sz val="11"/>
        <color rgb="FF000000"/>
        <rFont val="Calibri"/>
      </rPr>
      <t xml:space="preserve">
</t>
    </r>
    <r>
      <rPr>
        <sz val="11"/>
        <color rgb="FF000000"/>
        <rFont val="Calibri"/>
      </rPr>
      <t xml:space="preserve">Additional information is available from:  </t>
    </r>
    <r>
      <rPr>
        <sz val="11"/>
        <color rgb="FF000000"/>
        <rFont val="Calibri"/>
      </rPr>
      <t xml:space="preserve">
</t>
    </r>
    <r>
      <rPr>
        <sz val="11"/>
        <color rgb="FF000000"/>
        <rFont val="Calibri"/>
      </rPr>
      <t>http://linux.oracle.com/documentation/OL6/Red_Hat_Enterprise_Linux-6-Security_Guide-en-US.pdf</t>
    </r>
  </si>
  <si>
    <t>V-219567</t>
  </si>
  <si>
    <r>
      <rPr>
        <sz val="11"/>
        <rFont val="Calibri"/>
      </rPr>
      <t>The operating system must employ cryptographic mechanisms to prevent unauthorized disclosure of data at rest unless otherwise protected by alternative physical measures.</t>
    </r>
  </si>
  <si>
    <r>
      <rPr>
        <sz val="11"/>
        <color rgb="FF000000"/>
        <rFont val="Calibri"/>
      </rPr>
      <t>The operating system natively supports partition encryption through the Linux Unified Key Setup (LUKS) on-disk-format technology.  The easiest way to encrypt a partition is during installation time.</t>
    </r>
    <r>
      <rPr>
        <sz val="11"/>
        <color rgb="FF000000"/>
        <rFont val="Calibri"/>
      </rPr>
      <t xml:space="preserve">
</t>
    </r>
    <r>
      <rPr>
        <sz val="11"/>
        <color rgb="FF000000"/>
        <rFont val="Calibri"/>
      </rPr>
      <t xml:space="preserve">For manual installations, select the "Encrypt" checkbox during partition creation to encrypt the partition. When this option is selected, the system will prompt for a passphrase to use in decrypting the partition. The passphrase will subsequently need to be entered manually every time the system boots. </t>
    </r>
    <r>
      <rPr>
        <sz val="11"/>
        <color rgb="FF000000"/>
        <rFont val="Calibri"/>
      </rPr>
      <t xml:space="preserve">
</t>
    </r>
    <r>
      <rPr>
        <sz val="11"/>
        <color rgb="FF000000"/>
        <rFont val="Calibri"/>
      </rPr>
      <t xml:space="preserve">For automated/unattended installations, it is possible to use Kickstart by adding the "--encrypted" and "--passphrase=" options to the definition of each partition to be encrypted. For example, the following line would encrypt the root partition: </t>
    </r>
    <r>
      <rPr>
        <sz val="11"/>
        <color rgb="FF000000"/>
        <rFont val="Calibri"/>
      </rPr>
      <t xml:space="preserve">
</t>
    </r>
    <r>
      <rPr>
        <sz val="11"/>
        <color rgb="FF000000"/>
        <rFont val="Calibri"/>
      </rPr>
      <t>part / --fstype=ext3 --size=100 --onpart=hda1 --encrypted --passphrase=[PASSPHRASE]</t>
    </r>
    <r>
      <rPr>
        <sz val="11"/>
        <color rgb="FF000000"/>
        <rFont val="Calibri"/>
      </rPr>
      <t xml:space="preserve">
</t>
    </r>
    <r>
      <rPr>
        <sz val="11"/>
        <color rgb="FF000000"/>
        <rFont val="Calibri"/>
      </rPr>
      <t xml:space="preserve">Any [PASSPHRASE] is stored in the Kickstart in plaintext, and the Kickstart must then be protected accordingly. Omitting the "--passphrase=" option from the partition definition will cause the installer to pause and interactively ask for the passphrase during installation. </t>
    </r>
    <r>
      <rPr>
        <sz val="11"/>
        <color rgb="FF000000"/>
        <rFont val="Calibri"/>
      </rPr>
      <t xml:space="preserve">
</t>
    </r>
    <r>
      <rPr>
        <sz val="11"/>
        <color rgb="FF000000"/>
        <rFont val="Calibri"/>
      </rPr>
      <t>Detailed information on encrypting partitions using LUKS can be found in the Oracle Linux documentation at:</t>
    </r>
    <r>
      <rPr>
        <sz val="11"/>
        <color rgb="FF000000"/>
        <rFont val="Calibri"/>
      </rPr>
      <t xml:space="preserve">
</t>
    </r>
    <r>
      <rPr>
        <sz val="11"/>
        <color rgb="FF000000"/>
        <rFont val="Calibri"/>
      </rPr>
      <t>http://docs.oracle.com/cd/E37670_01/E36387/html/index.html.</t>
    </r>
    <r>
      <rPr>
        <sz val="11"/>
        <color rgb="FF000000"/>
        <rFont val="Calibri"/>
      </rPr>
      <t xml:space="preserve">
</t>
    </r>
    <r>
      <rPr>
        <sz val="11"/>
        <color rgb="FF000000"/>
        <rFont val="Calibri"/>
      </rPr>
      <t xml:space="preserve">Additional information is available from:  </t>
    </r>
    <r>
      <rPr>
        <sz val="11"/>
        <color rgb="FF000000"/>
        <rFont val="Calibri"/>
      </rPr>
      <t xml:space="preserve">
</t>
    </r>
    <r>
      <rPr>
        <sz val="11"/>
        <color rgb="FF000000"/>
        <rFont val="Calibri"/>
      </rPr>
      <t>http://linux.oracle.com/documentation/OL6/Red_Hat_Enterprise_Linux-6-Security_Guide-en-US.pdf"</t>
    </r>
  </si>
  <si>
    <t>V-219568</t>
  </si>
  <si>
    <r>
      <rPr>
        <sz val="11"/>
        <rFont val="Calibri"/>
      </rPr>
      <t>The Oracle Linux operating system must implement the Endpoint Security for Linux Threat Prevention tool.</t>
    </r>
  </si>
  <si>
    <r>
      <rPr>
        <sz val="11"/>
        <color rgb="FF000000"/>
        <rFont val="Calibri"/>
      </rPr>
      <t>Install and enable the latest McAfee ENSLTP package.</t>
    </r>
  </si>
  <si>
    <r>
      <rPr>
        <sz val="11"/>
        <color rgb="FF000000"/>
        <rFont val="Calibri"/>
      </rPr>
      <t>Adding endpoint security tools can provide the capability to automatically take actions in response to malicious behavior, which can provide additional agility in reacting to network threats. These tools also often include a reporting capability to provide network awareness of system, which may not otherwise exist in an organization's systems management regime.</t>
    </r>
  </si>
  <si>
    <r>
      <rPr>
        <sz val="11"/>
        <color rgb="FF000000"/>
        <rFont val="Calibri"/>
      </rPr>
      <t xml:space="preserve">Per OPORD 16-0080, the preferred endpoint security tool is McAfee Endpoint Security for Linux (ENSL) in conjunction with SELinux.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that the following package has been installed:</t>
    </r>
    <r>
      <rPr>
        <sz val="11"/>
        <color rgb="FF000000"/>
        <rFont val="Calibri"/>
      </rPr>
      <t xml:space="preserve">
</t>
    </r>
    <r>
      <rPr>
        <sz val="11"/>
        <color rgb="FF000000"/>
        <rFont val="Calibri"/>
      </rPr>
      <t># rpm -qa | grep -i mcafeetp</t>
    </r>
    <r>
      <rPr>
        <sz val="11"/>
        <color rgb="FF000000"/>
        <rFont val="Calibri"/>
      </rPr>
      <t xml:space="preserve">
</t>
    </r>
    <r>
      <rPr>
        <sz val="11"/>
        <color rgb="FF000000"/>
        <rFont val="Calibri"/>
      </rPr>
      <t>If the "mcafeetp" package is not installed, this is a finding.</t>
    </r>
    <r>
      <rPr>
        <sz val="11"/>
        <color rgb="FF000000"/>
        <rFont val="Calibri"/>
      </rPr>
      <t xml:space="preserve">
</t>
    </r>
    <r>
      <rPr>
        <sz val="11"/>
        <color rgb="FF000000"/>
        <rFont val="Calibri"/>
      </rPr>
      <t>Verify that the daemon is running:</t>
    </r>
    <r>
      <rPr>
        <sz val="11"/>
        <color rgb="FF000000"/>
        <rFont val="Calibri"/>
      </rPr>
      <t xml:space="preserve">
</t>
    </r>
    <r>
      <rPr>
        <sz val="11"/>
        <color rgb="FF000000"/>
        <rFont val="Calibri"/>
      </rPr>
      <t># ps -ef | grep -i mfetpd</t>
    </r>
    <r>
      <rPr>
        <sz val="11"/>
        <color rgb="FF000000"/>
        <rFont val="Calibri"/>
      </rPr>
      <t xml:space="preserve">
</t>
    </r>
    <r>
      <rPr>
        <sz val="11"/>
        <color rgb="FF000000"/>
        <rFont val="Calibri"/>
      </rPr>
      <t>If the daemon is not running, this is a finding.</t>
    </r>
  </si>
  <si>
    <t>V-219569</t>
  </si>
  <si>
    <r>
      <rPr>
        <sz val="11"/>
        <rFont val="Calibri"/>
      </rPr>
      <t>X Windows must not be enabled unless required.</t>
    </r>
  </si>
  <si>
    <r>
      <rPr>
        <sz val="11"/>
        <color rgb="FF000000"/>
        <rFont val="Calibri"/>
      </rPr>
      <t xml:space="preserve">Setting the system's runlevel to 3 will prevent automatic startup of the X server. To do so, ensure the following line in "/etc/inittab" features a "3" as shown: </t>
    </r>
    <r>
      <rPr>
        <sz val="11"/>
        <color rgb="FF000000"/>
        <rFont val="Calibri"/>
      </rPr>
      <t xml:space="preserve">
</t>
    </r>
    <r>
      <rPr>
        <sz val="11"/>
        <color rgb="FF000000"/>
        <rFont val="Calibri"/>
      </rPr>
      <t>id:3:initdefault:</t>
    </r>
  </si>
  <si>
    <r>
      <rPr>
        <sz val="11"/>
        <color rgb="FF000000"/>
        <rFont val="Calibri"/>
      </rPr>
      <t>Unnecessary services should be disabled to decrease the attack surface of the system.</t>
    </r>
  </si>
  <si>
    <r>
      <rPr>
        <sz val="11"/>
        <color rgb="FF000000"/>
        <rFont val="Calibri"/>
      </rPr>
      <t xml:space="preserve">To verify the default runlevel is 3, run the following command: </t>
    </r>
    <r>
      <rPr>
        <sz val="11"/>
        <color rgb="FF000000"/>
        <rFont val="Calibri"/>
      </rPr>
      <t xml:space="preserve">
</t>
    </r>
    <r>
      <rPr>
        <sz val="11"/>
        <color rgb="FF000000"/>
        <rFont val="Calibri"/>
      </rPr>
      <t># grep initdefault /etc/inittab</t>
    </r>
    <r>
      <rPr>
        <sz val="11"/>
        <color rgb="FF000000"/>
        <rFont val="Calibri"/>
      </rPr>
      <t xml:space="preserve">
</t>
    </r>
    <r>
      <rPr>
        <sz val="11"/>
        <color rgb="FF000000"/>
        <rFont val="Calibri"/>
      </rPr>
      <t xml:space="preserve">The output should show the following: </t>
    </r>
    <r>
      <rPr>
        <sz val="11"/>
        <color rgb="FF000000"/>
        <rFont val="Calibri"/>
      </rPr>
      <t xml:space="preserve">
</t>
    </r>
    <r>
      <rPr>
        <sz val="11"/>
        <color rgb="FF000000"/>
        <rFont val="Calibri"/>
      </rPr>
      <t>id:3:initdefault:</t>
    </r>
    <r>
      <rPr>
        <sz val="11"/>
        <color rgb="FF000000"/>
        <rFont val="Calibri"/>
      </rPr>
      <t xml:space="preserve">
</t>
    </r>
    <r>
      <rPr>
        <sz val="11"/>
        <color rgb="FF000000"/>
        <rFont val="Calibri"/>
      </rPr>
      <t>If it does not, this is a finding.</t>
    </r>
  </si>
  <si>
    <t>V-219570</t>
  </si>
  <si>
    <r>
      <rPr>
        <sz val="11"/>
        <rFont val="Calibri"/>
      </rPr>
      <t>Wireless network adapters must be disabled.</t>
    </r>
  </si>
  <si>
    <r>
      <rPr>
        <sz val="11"/>
        <color rgb="FF000000"/>
        <rFont val="Calibri"/>
      </rPr>
      <t>Configure the system to disable all wireless network interfaces.</t>
    </r>
  </si>
  <si>
    <r>
      <rPr>
        <sz val="11"/>
        <color rgb="FF000000"/>
        <rFont val="Calibri"/>
      </rPr>
      <t>The use of wireless networking can introduce many different attack vectors into the organization’s network. Common attack vectors such as malicious association and ad hoc networks will allow an attacker to spoof a wireless access point (AP), allowing validated systems to connect to the malicious AP and enabling the attacker to monitor and record network traffic. These malicious APs can also serve to create a man-in-the-middle attack or be used to create a denial of service to valid network resources.</t>
    </r>
  </si>
  <si>
    <r>
      <rPr>
        <sz val="11"/>
        <color rgb="FF000000"/>
        <rFont val="Calibri"/>
      </rPr>
      <t>This is N/A for systems that do not have wireless network adapters.</t>
    </r>
    <r>
      <rPr>
        <sz val="11"/>
        <color rgb="FF000000"/>
        <rFont val="Calibri"/>
      </rPr>
      <t xml:space="preserve">
</t>
    </r>
    <r>
      <rPr>
        <sz val="11"/>
        <color rgb="FF000000"/>
        <rFont val="Calibri"/>
      </rPr>
      <t>Verify that there are no wireless interfaces configured on the system:</t>
    </r>
    <r>
      <rPr>
        <sz val="11"/>
        <color rgb="FF000000"/>
        <rFont val="Calibri"/>
      </rPr>
      <t xml:space="preserve">
</t>
    </r>
    <r>
      <rPr>
        <sz val="11"/>
        <color rgb="FF000000"/>
        <rFont val="Calibri"/>
      </rPr>
      <t># ifconfig -a</t>
    </r>
    <r>
      <rPr>
        <sz val="11"/>
        <color rgb="FF000000"/>
        <rFont val="Calibri"/>
      </rPr>
      <t xml:space="preserve">
</t>
    </r>
    <r>
      <rPr>
        <sz val="11"/>
        <color rgb="FF000000"/>
        <rFont val="Calibri"/>
      </rPr>
      <t xml:space="preserve">eth0      Link encap:Ethernet  HWaddr b8:ac:6f:65:31:e5  </t>
    </r>
    <r>
      <rPr>
        <sz val="11"/>
        <color rgb="FF000000"/>
        <rFont val="Calibri"/>
      </rPr>
      <t xml:space="preserve">
</t>
    </r>
    <r>
      <rPr>
        <sz val="11"/>
        <color rgb="FF000000"/>
        <rFont val="Calibri"/>
      </rPr>
      <t xml:space="preserve">          inet addr:192.168.2.100  Bcast:192.168.2.255  Mask:255.255.255.0</t>
    </r>
    <r>
      <rPr>
        <sz val="11"/>
        <color rgb="FF000000"/>
        <rFont val="Calibri"/>
      </rPr>
      <t xml:space="preserve">
</t>
    </r>
    <r>
      <rPr>
        <sz val="11"/>
        <color rgb="FF000000"/>
        <rFont val="Calibri"/>
      </rPr>
      <t xml:space="preserve">          inet6 addr: fe80::baac:6fff:fe65:31e5/64 Scope:Link</t>
    </r>
    <r>
      <rPr>
        <sz val="11"/>
        <color rgb="FF000000"/>
        <rFont val="Calibri"/>
      </rPr>
      <t xml:space="preserve">
</t>
    </r>
    <r>
      <rPr>
        <sz val="11"/>
        <color rgb="FF000000"/>
        <rFont val="Calibri"/>
      </rPr>
      <t xml:space="preserve">          UP BROADCAST RUNNING MULTICAST  MTU:1500  Metric:1</t>
    </r>
    <r>
      <rPr>
        <sz val="11"/>
        <color rgb="FF000000"/>
        <rFont val="Calibri"/>
      </rPr>
      <t xml:space="preserve">
</t>
    </r>
    <r>
      <rPr>
        <sz val="11"/>
        <color rgb="FF000000"/>
        <rFont val="Calibri"/>
      </rPr>
      <t xml:space="preserve">          RX packets:2697529 errors:0 dropped:0 overruns:0 frame:0</t>
    </r>
    <r>
      <rPr>
        <sz val="11"/>
        <color rgb="FF000000"/>
        <rFont val="Calibri"/>
      </rPr>
      <t xml:space="preserve">
</t>
    </r>
    <r>
      <rPr>
        <sz val="11"/>
        <color rgb="FF000000"/>
        <rFont val="Calibri"/>
      </rPr>
      <t xml:space="preserve">          TX packets:2630541 errors:0 dropped:0 overruns:0 carrier:0</t>
    </r>
    <r>
      <rPr>
        <sz val="11"/>
        <color rgb="FF000000"/>
        <rFont val="Calibri"/>
      </rPr>
      <t xml:space="preserve">
</t>
    </r>
    <r>
      <rPr>
        <sz val="11"/>
        <color rgb="FF000000"/>
        <rFont val="Calibri"/>
      </rPr>
      <t xml:space="preserve">          collisions:0 txqueuelen:1000 </t>
    </r>
    <r>
      <rPr>
        <sz val="11"/>
        <color rgb="FF000000"/>
        <rFont val="Calibri"/>
      </rPr>
      <t xml:space="preserve">
</t>
    </r>
    <r>
      <rPr>
        <sz val="11"/>
        <color rgb="FF000000"/>
        <rFont val="Calibri"/>
      </rPr>
      <t xml:space="preserve">          RX bytes:2159382827 (2.0 GiB)  TX bytes:1389552776 (1.2 GiB)</t>
    </r>
    <r>
      <rPr>
        <sz val="11"/>
        <color rgb="FF000000"/>
        <rFont val="Calibri"/>
      </rPr>
      <t xml:space="preserve">
</t>
    </r>
    <r>
      <rPr>
        <sz val="11"/>
        <color rgb="FF000000"/>
        <rFont val="Calibri"/>
      </rPr>
      <t xml:space="preserve">          Interrupt:17 </t>
    </r>
    <r>
      <rPr>
        <sz val="11"/>
        <color rgb="FF000000"/>
        <rFont val="Calibri"/>
      </rPr>
      <t xml:space="preserve">
</t>
    </r>
    <r>
      <rPr>
        <sz val="11"/>
        <color rgb="FF000000"/>
        <rFont val="Calibri"/>
      </rPr>
      <t xml:space="preserve">lo        Link encap:Local Loopback  </t>
    </r>
    <r>
      <rPr>
        <sz val="11"/>
        <color rgb="FF000000"/>
        <rFont val="Calibri"/>
      </rPr>
      <t xml:space="preserve">
</t>
    </r>
    <r>
      <rPr>
        <sz val="11"/>
        <color rgb="FF000000"/>
        <rFont val="Calibri"/>
      </rPr>
      <t xml:space="preserve">          inet addr:127.0.0.1  Mask:255.0.0.0</t>
    </r>
    <r>
      <rPr>
        <sz val="11"/>
        <color rgb="FF000000"/>
        <rFont val="Calibri"/>
      </rPr>
      <t xml:space="preserve">
</t>
    </r>
    <r>
      <rPr>
        <sz val="11"/>
        <color rgb="FF000000"/>
        <rFont val="Calibri"/>
      </rPr>
      <t xml:space="preserve">          inet6 addr: ::1/128 Scope:Host</t>
    </r>
    <r>
      <rPr>
        <sz val="11"/>
        <color rgb="FF000000"/>
        <rFont val="Calibri"/>
      </rPr>
      <t xml:space="preserve">
</t>
    </r>
    <r>
      <rPr>
        <sz val="11"/>
        <color rgb="FF000000"/>
        <rFont val="Calibri"/>
      </rPr>
      <t xml:space="preserve">          UP LOOPBACK RUNNING  MTU:16436  Metric:1</t>
    </r>
    <r>
      <rPr>
        <sz val="11"/>
        <color rgb="FF000000"/>
        <rFont val="Calibri"/>
      </rPr>
      <t xml:space="preserve">
</t>
    </r>
    <r>
      <rPr>
        <sz val="11"/>
        <color rgb="FF000000"/>
        <rFont val="Calibri"/>
      </rPr>
      <t xml:space="preserve">          RX packets:2849 errors:0 dropped:0 overruns:0 frame:0</t>
    </r>
    <r>
      <rPr>
        <sz val="11"/>
        <color rgb="FF000000"/>
        <rFont val="Calibri"/>
      </rPr>
      <t xml:space="preserve">
</t>
    </r>
    <r>
      <rPr>
        <sz val="11"/>
        <color rgb="FF000000"/>
        <rFont val="Calibri"/>
      </rPr>
      <t xml:space="preserve">          TX packets:2849 errors:0 dropped:0 overruns:0 carrier:0</t>
    </r>
    <r>
      <rPr>
        <sz val="11"/>
        <color rgb="FF000000"/>
        <rFont val="Calibri"/>
      </rPr>
      <t xml:space="preserve">
</t>
    </r>
    <r>
      <rPr>
        <sz val="11"/>
        <color rgb="FF000000"/>
        <rFont val="Calibri"/>
      </rPr>
      <t xml:space="preserve">          collisions:0 txqueuelen:0 </t>
    </r>
    <r>
      <rPr>
        <sz val="11"/>
        <color rgb="FF000000"/>
        <rFont val="Calibri"/>
      </rPr>
      <t xml:space="preserve">
</t>
    </r>
    <r>
      <rPr>
        <sz val="11"/>
        <color rgb="FF000000"/>
        <rFont val="Calibri"/>
      </rPr>
      <t xml:space="preserve">          RX bytes:2778290 (2.6 MiB)  TX bytes:2778290 (2.6 MiB)</t>
    </r>
    <r>
      <rPr>
        <sz val="11"/>
        <color rgb="FF000000"/>
        <rFont val="Calibri"/>
      </rPr>
      <t xml:space="preserve">
</t>
    </r>
    <r>
      <rPr>
        <sz val="11"/>
        <color rgb="FF000000"/>
        <rFont val="Calibri"/>
      </rPr>
      <t>If a wireless interface is configured, it must be documented and approved by the local Authorizing Official.</t>
    </r>
    <r>
      <rPr>
        <sz val="11"/>
        <color rgb="FF000000"/>
        <rFont val="Calibri"/>
      </rPr>
      <t xml:space="preserve">
</t>
    </r>
    <r>
      <rPr>
        <sz val="11"/>
        <color rgb="FF000000"/>
        <rFont val="Calibri"/>
      </rPr>
      <t>If a wireless interface is configured and has not been documented and approved, this is a finding.</t>
    </r>
  </si>
  <si>
    <t>V-219571</t>
  </si>
  <si>
    <r>
      <rPr>
        <sz val="11"/>
        <rFont val="Calibri"/>
      </rPr>
      <t>A file integrity tool must be used at least weekly to check for unauthorized file changes, particularly the addition of unauthorized system libraries or binaries, or for unauthorized modification to authorized system libraries or binaries.</t>
    </r>
  </si>
  <si>
    <r>
      <rPr>
        <sz val="11"/>
        <color rgb="FF000000"/>
        <rFont val="Calibri"/>
      </rPr>
      <t xml:space="preserve">AIDE should be executed on a periodic basis to check for changes. To implement a daily execution of AIDE at 4:05am using cron, add the following line to /etc/crontab: </t>
    </r>
    <r>
      <rPr>
        <sz val="11"/>
        <color rgb="FF000000"/>
        <rFont val="Calibri"/>
      </rPr>
      <t xml:space="preserve">
</t>
    </r>
    <r>
      <rPr>
        <sz val="11"/>
        <color rgb="FF000000"/>
        <rFont val="Calibri"/>
      </rPr>
      <t>05 4 * * * root /usr/sbin/aide --check</t>
    </r>
    <r>
      <rPr>
        <sz val="11"/>
        <color rgb="FF000000"/>
        <rFont val="Calibri"/>
      </rPr>
      <t xml:space="preserve">
</t>
    </r>
    <r>
      <rPr>
        <sz val="11"/>
        <color rgb="FF000000"/>
        <rFont val="Calibri"/>
      </rPr>
      <t>AIDE can be executed periodically through other means; this is merely one example.</t>
    </r>
  </si>
  <si>
    <r>
      <rPr>
        <sz val="11"/>
        <color rgb="FF000000"/>
        <rFont val="Calibri"/>
      </rPr>
      <t>By default, AIDE does not install itself for periodic execution. Periodically running AIDE may reveal unexpected changes in installed files.</t>
    </r>
  </si>
  <si>
    <r>
      <rPr>
        <sz val="11"/>
        <color rgb="FF000000"/>
        <rFont val="Calibri"/>
      </rPr>
      <t xml:space="preserve">To determine that periodic AIDE execution has been scheduled, run the following command: </t>
    </r>
    <r>
      <rPr>
        <sz val="11"/>
        <color rgb="FF000000"/>
        <rFont val="Calibri"/>
      </rPr>
      <t xml:space="preserve">
</t>
    </r>
    <r>
      <rPr>
        <sz val="11"/>
        <color rgb="FF000000"/>
        <rFont val="Calibri"/>
      </rPr>
      <t># grep aide /etc/crontab /etc/cron.*/*</t>
    </r>
    <r>
      <rPr>
        <sz val="11"/>
        <color rgb="FF000000"/>
        <rFont val="Calibri"/>
      </rPr>
      <t xml:space="preserve">
</t>
    </r>
    <r>
      <rPr>
        <sz val="11"/>
        <color rgb="FF000000"/>
        <rFont val="Calibri"/>
      </rPr>
      <t>If there is no output, or if aide is not run at least weekly, this is a finding.</t>
    </r>
  </si>
  <si>
    <t>V-219572</t>
  </si>
  <si>
    <r>
      <rPr>
        <sz val="11"/>
        <rFont val="Calibri"/>
      </rPr>
      <t>The operating system must employ automated mechanisms, per organization defined frequency, to detect the addition of unauthorized components/devices into the operating system.</t>
    </r>
  </si>
  <si>
    <r>
      <rPr>
        <sz val="11"/>
        <color rgb="FF000000"/>
        <rFont val="Calibri"/>
      </rPr>
      <t xml:space="preserve">To determine that periodic AIDE execution has been scheduled, run the following command: </t>
    </r>
    <r>
      <rPr>
        <sz val="11"/>
        <color rgb="FF000000"/>
        <rFont val="Calibri"/>
      </rPr>
      <t xml:space="preserve">
</t>
    </r>
    <r>
      <rPr>
        <sz val="11"/>
        <color rgb="FF000000"/>
        <rFont val="Calibri"/>
      </rPr>
      <t># grep aide /etc/crontab /etc/cron.*/*</t>
    </r>
    <r>
      <rPr>
        <sz val="11"/>
        <color rgb="FF000000"/>
        <rFont val="Calibri"/>
      </rPr>
      <t xml:space="preserve">
</t>
    </r>
    <r>
      <rPr>
        <sz val="11"/>
        <color rgb="FF000000"/>
        <rFont val="Calibri"/>
      </rPr>
      <t>If there is no output, this is a finding.</t>
    </r>
  </si>
  <si>
    <t>V-219573</t>
  </si>
  <si>
    <r>
      <rPr>
        <sz val="11"/>
        <rFont val="Calibri"/>
      </rPr>
      <t>The operating system must employ automated mechanisms to detect the presence of unauthorized software on organizational information systems and notify designated organizational officials in accordance with the organization defined frequency.</t>
    </r>
  </si>
  <si>
    <t>V-219574</t>
  </si>
  <si>
    <r>
      <rPr>
        <sz val="11"/>
        <rFont val="Calibri"/>
      </rPr>
      <t>The operating system must provide a near real-time alert when any of the organization defined list of compromise or potential compromise indicators occurs.</t>
    </r>
  </si>
  <si>
    <t>V-219575</t>
  </si>
  <si>
    <r>
      <rPr>
        <sz val="11"/>
        <rFont val="Calibri"/>
      </rPr>
      <t>The operating system must detect unauthorized changes to software and information.</t>
    </r>
  </si>
  <si>
    <t>V-219576</t>
  </si>
  <si>
    <r>
      <rPr>
        <sz val="11"/>
        <rFont val="Calibri"/>
      </rPr>
      <t>The operating system must ensure unauthorized, security-relevant configuration changes detected are tracked.</t>
    </r>
  </si>
  <si>
    <t>V-219577</t>
  </si>
  <si>
    <r>
      <rPr>
        <sz val="11"/>
        <rFont val="Calibri"/>
      </rPr>
      <t>The audit system must provide a warning when allocated audit record storage volume reaches a documented percentage of maximum audit record storage capacity.</t>
    </r>
  </si>
  <si>
    <r>
      <rPr>
        <sz val="11"/>
        <color rgb="FF000000"/>
        <rFont val="Calibri"/>
      </rPr>
      <t xml:space="preserve">The "auditd" service can be configured to take an action when disk space starts to run low. Edit the file "/etc/audit/auditd.conf". Modify the following line, substituting [num_megabytes] appropriately: </t>
    </r>
    <r>
      <rPr>
        <sz val="11"/>
        <color rgb="FF000000"/>
        <rFont val="Calibri"/>
      </rPr>
      <t xml:space="preserve">
</t>
    </r>
    <r>
      <rPr>
        <sz val="11"/>
        <color rgb="FF000000"/>
        <rFont val="Calibri"/>
      </rPr>
      <t>space_left = [num_megabytes]</t>
    </r>
    <r>
      <rPr>
        <sz val="11"/>
        <color rgb="FF000000"/>
        <rFont val="Calibri"/>
      </rPr>
      <t xml:space="preserve">
</t>
    </r>
    <r>
      <rPr>
        <sz val="11"/>
        <color rgb="FF000000"/>
        <rFont val="Calibri"/>
      </rPr>
      <t>The "num_megabytes" value should be set to a fraction of the total audit storage capacity available that will allow a system administrator to be notified with enough time to respond to the situation causing the capacity issues.  This value must also be documented locally.</t>
    </r>
  </si>
  <si>
    <r>
      <rPr>
        <sz val="11"/>
        <color rgb="FF000000"/>
        <rFont val="Calibri"/>
      </rPr>
      <t xml:space="preserve">Inspect "/etc/audit/auditd.conf" and locate the following line to determine whether the system is configured to email the administrator when disk space is starting to run low: </t>
    </r>
    <r>
      <rPr>
        <sz val="11"/>
        <color rgb="FF000000"/>
        <rFont val="Calibri"/>
      </rPr>
      <t xml:space="preserve">
</t>
    </r>
    <r>
      <rPr>
        <sz val="11"/>
        <color rgb="FF000000"/>
        <rFont val="Calibri"/>
      </rPr>
      <t xml:space="preserve"># grep space_left /etc/audit/auditd.conf </t>
    </r>
    <r>
      <rPr>
        <sz val="11"/>
        <color rgb="FF000000"/>
        <rFont val="Calibri"/>
      </rPr>
      <t xml:space="preserve">
</t>
    </r>
    <r>
      <rPr>
        <sz val="11"/>
        <color rgb="FF000000"/>
        <rFont val="Calibri"/>
      </rPr>
      <t>space_left = [num_megabytes]</t>
    </r>
    <r>
      <rPr>
        <sz val="11"/>
        <color rgb="FF000000"/>
        <rFont val="Calibri"/>
      </rPr>
      <t xml:space="preserve">
</t>
    </r>
    <r>
      <rPr>
        <sz val="11"/>
        <color rgb="FF000000"/>
        <rFont val="Calibri"/>
      </rPr>
      <t>If the "num_megabytes" value does not correspond to a documented value for remaining audit partition capacity or if there is no locally documented value for remaining audit partition capacity, this is a finding.</t>
    </r>
  </si>
  <si>
    <t>V-219578</t>
  </si>
  <si>
    <r>
      <rPr>
        <sz val="11"/>
        <rFont val="Calibri"/>
      </rPr>
      <t>The Bluetooth kernel module must be disabled.</t>
    </r>
  </si>
  <si>
    <r>
      <rPr>
        <sz val="11"/>
        <color rgb="FF000000"/>
        <rFont val="Calibri"/>
      </rPr>
      <t>The kernel's module loading system can be configured to prevent loading of the Bluetooth module. Add the following to the appropriate "/etc/modprobe.d" configuration file to prevent the loading of the Bluetooth module:</t>
    </r>
    <r>
      <rPr>
        <sz val="11"/>
        <color rgb="FF000000"/>
        <rFont val="Calibri"/>
      </rPr>
      <t xml:space="preserve">
</t>
    </r>
    <r>
      <rPr>
        <sz val="11"/>
        <color rgb="FF000000"/>
        <rFont val="Calibri"/>
      </rPr>
      <t>install net-pf-31 /bin/true</t>
    </r>
    <r>
      <rPr>
        <sz val="11"/>
        <color rgb="FF000000"/>
        <rFont val="Calibri"/>
      </rPr>
      <t xml:space="preserve">
</t>
    </r>
    <r>
      <rPr>
        <sz val="11"/>
        <color rgb="FF000000"/>
        <rFont val="Calibri"/>
      </rPr>
      <t>install bluetooth /bin/true</t>
    </r>
  </si>
  <si>
    <r>
      <rPr>
        <sz val="11"/>
        <color rgb="FF000000"/>
        <rFont val="Calibri"/>
      </rPr>
      <t>If Bluetooth functionality must be disabled, preventing the kernel from loading the kernel module provides an additional safeguard against its activation.</t>
    </r>
  </si>
  <si>
    <r>
      <rPr>
        <sz val="11"/>
        <color rgb="FF000000"/>
        <rFont val="Calibri"/>
      </rPr>
      <t>If the system is configured to prevent the loading of the "bluetooth"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t>
    </r>
    <r>
      <rPr>
        <sz val="11"/>
        <color rgb="FF000000"/>
        <rFont val="Calibri"/>
      </rPr>
      <t xml:space="preserve">
</t>
    </r>
    <r>
      <rPr>
        <sz val="11"/>
        <color rgb="FF000000"/>
        <rFont val="Calibri"/>
      </rPr>
      <t>$ grep -r bluetooth /etc/modprobe.conf /etc/modprobe.d | grep -i “/bin/true”</t>
    </r>
    <r>
      <rPr>
        <sz val="11"/>
        <color rgb="FF000000"/>
        <rFont val="Calibri"/>
      </rPr>
      <t xml:space="preserve">
</t>
    </r>
    <r>
      <rPr>
        <sz val="11"/>
        <color rgb="FF000000"/>
        <rFont val="Calibri"/>
      </rPr>
      <t>If no line is returned, this is a finding.</t>
    </r>
    <r>
      <rPr>
        <sz val="11"/>
        <color rgb="FF000000"/>
        <rFont val="Calibri"/>
      </rPr>
      <t xml:space="preserve">
</t>
    </r>
    <r>
      <rPr>
        <sz val="11"/>
        <color rgb="FF000000"/>
        <rFont val="Calibri"/>
      </rPr>
      <t>If the system is configured to prevent the loading of the "net-pf-31"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t>
    </r>
    <r>
      <rPr>
        <sz val="11"/>
        <color rgb="FF000000"/>
        <rFont val="Calibri"/>
      </rPr>
      <t xml:space="preserve">
</t>
    </r>
    <r>
      <rPr>
        <sz val="11"/>
        <color rgb="FF000000"/>
        <rFont val="Calibri"/>
      </rPr>
      <t>$ grep -r net-pf-31 /etc/modprobe.conf /etc/modprobe.d | grep -i “/bin/true”</t>
    </r>
    <r>
      <rPr>
        <sz val="11"/>
        <color rgb="FF000000"/>
        <rFont val="Calibri"/>
      </rPr>
      <t xml:space="preserve">
</t>
    </r>
    <r>
      <rPr>
        <sz val="11"/>
        <color rgb="FF000000"/>
        <rFont val="Calibri"/>
      </rPr>
      <t>If no line is returned, this is a finding.</t>
    </r>
  </si>
  <si>
    <t>V-219579</t>
  </si>
  <si>
    <r>
      <rPr>
        <sz val="11"/>
        <rFont val="Calibri"/>
      </rPr>
      <t>The systems local firewall must implement a deny-all, allow-by-exception policy for forwarded packets.</t>
    </r>
  </si>
  <si>
    <r>
      <rPr>
        <sz val="11"/>
        <color rgb="FF000000"/>
        <rFont val="Calibri"/>
      </rPr>
      <t xml:space="preserve">To set the default policy to DROP (instead of ACCEPT) for the built-in FORWARD chain which processes packets that will be forwarded from one interface to another, add or correct the following line in "/etc/sysconfig/iptables": </t>
    </r>
    <r>
      <rPr>
        <sz val="11"/>
        <color rgb="FF000000"/>
        <rFont val="Calibri"/>
      </rPr>
      <t xml:space="preserve">
</t>
    </r>
    <r>
      <rPr>
        <sz val="11"/>
        <color rgb="FF000000"/>
        <rFont val="Calibri"/>
      </rPr>
      <t>:FORWARD DROP [0:0]</t>
    </r>
  </si>
  <si>
    <r>
      <rPr>
        <sz val="11"/>
        <color rgb="FF000000"/>
        <rFont val="Calibri"/>
      </rPr>
      <t xml:space="preserve">Run the following command to ensure the default "FORWARD" policy is "DROP": </t>
    </r>
    <r>
      <rPr>
        <sz val="11"/>
        <color rgb="FF000000"/>
        <rFont val="Calibri"/>
      </rPr>
      <t xml:space="preserve">
</t>
    </r>
    <r>
      <rPr>
        <sz val="11"/>
        <color rgb="FF000000"/>
        <rFont val="Calibri"/>
      </rPr>
      <t>grep ":FORWARD" /etc/sysconfig/iptables</t>
    </r>
    <r>
      <rPr>
        <sz val="11"/>
        <color rgb="FF000000"/>
        <rFont val="Calibri"/>
      </rPr>
      <t xml:space="preserve">
</t>
    </r>
    <r>
      <rPr>
        <sz val="11"/>
        <color rgb="FF000000"/>
        <rFont val="Calibri"/>
      </rPr>
      <t xml:space="preserve">The output must be the following: </t>
    </r>
    <r>
      <rPr>
        <sz val="11"/>
        <color rgb="FF000000"/>
        <rFont val="Calibri"/>
      </rPr>
      <t xml:space="preserve">
</t>
    </r>
    <r>
      <rPr>
        <sz val="11"/>
        <color rgb="FF000000"/>
        <rFont val="Calibri"/>
      </rPr>
      <t># grep ":FORWARD" /etc/sysconfig/iptables</t>
    </r>
    <r>
      <rPr>
        <sz val="11"/>
        <color rgb="FF000000"/>
        <rFont val="Calibri"/>
      </rPr>
      <t xml:space="preserve">
</t>
    </r>
    <r>
      <rPr>
        <sz val="11"/>
        <color rgb="FF000000"/>
        <rFont val="Calibri"/>
      </rPr>
      <t>:FORWARD DROP [0:0]</t>
    </r>
    <r>
      <rPr>
        <sz val="11"/>
        <color rgb="FF000000"/>
        <rFont val="Calibri"/>
      </rPr>
      <t xml:space="preserve">
</t>
    </r>
    <r>
      <rPr>
        <sz val="11"/>
        <color rgb="FF000000"/>
        <rFont val="Calibri"/>
      </rPr>
      <t>If it is not, this is a finding.</t>
    </r>
  </si>
  <si>
    <t>V-219580</t>
  </si>
  <si>
    <r>
      <rPr>
        <sz val="11"/>
        <rFont val="Calibri"/>
      </rPr>
      <t>The system must provide VPN connectivity for communications over untrusted networks.</t>
    </r>
  </si>
  <si>
    <r>
      <rPr>
        <sz val="11"/>
        <color rgb="FF000000"/>
        <rFont val="Calibri"/>
      </rPr>
      <t>The Libreswan package provides an implementation of IPsec and IKE, which permits the creation of secure tunnels over untrusted networks.</t>
    </r>
    <r>
      <rPr>
        <sz val="11"/>
        <color rgb="FF000000"/>
        <rFont val="Calibri"/>
      </rPr>
      <t xml:space="preserve">
</t>
    </r>
    <r>
      <rPr>
        <sz val="11"/>
        <color rgb="FF000000"/>
        <rFont val="Calibri"/>
      </rPr>
      <t xml:space="preserve">The "libreswan" package can be installed with the following command: </t>
    </r>
    <r>
      <rPr>
        <sz val="11"/>
        <color rgb="FF000000"/>
        <rFont val="Calibri"/>
      </rPr>
      <t xml:space="preserve">
</t>
    </r>
    <r>
      <rPr>
        <sz val="11"/>
        <color rgb="FF000000"/>
        <rFont val="Calibri"/>
      </rPr>
      <t># yum install libreswan</t>
    </r>
  </si>
  <si>
    <r>
      <rPr>
        <sz val="11"/>
        <color rgb="FF000000"/>
        <rFont val="Calibri"/>
      </rPr>
      <t>Providing the ability for remote users or systems to initiate a secure VPN connection protects information when it is transmitted over a wide area network.</t>
    </r>
  </si>
  <si>
    <r>
      <rPr>
        <sz val="11"/>
        <color rgb="FF000000"/>
        <rFont val="Calibri"/>
      </rPr>
      <t>If the system does not communicate over untrusted networks, this is not applicable.</t>
    </r>
    <r>
      <rPr>
        <sz val="11"/>
        <color rgb="FF000000"/>
        <rFont val="Calibri"/>
      </rPr>
      <t xml:space="preserve">
</t>
    </r>
    <r>
      <rPr>
        <sz val="11"/>
        <color rgb="FF000000"/>
        <rFont val="Calibri"/>
      </rPr>
      <t xml:space="preserve">Run the following command to determine if the "libreswan" package is installed: </t>
    </r>
    <r>
      <rPr>
        <sz val="11"/>
        <color rgb="FF000000"/>
        <rFont val="Calibri"/>
      </rPr>
      <t xml:space="preserve">
</t>
    </r>
    <r>
      <rPr>
        <sz val="11"/>
        <color rgb="FF000000"/>
        <rFont val="Calibri"/>
      </rPr>
      <t># rpm -q libreswan</t>
    </r>
    <r>
      <rPr>
        <sz val="11"/>
        <color rgb="FF000000"/>
        <rFont val="Calibri"/>
      </rPr>
      <t xml:space="preserve">
</t>
    </r>
    <r>
      <rPr>
        <sz val="11"/>
        <color rgb="FF000000"/>
        <rFont val="Calibri"/>
      </rPr>
      <t>If the package is not installed, this is a finding.</t>
    </r>
  </si>
  <si>
    <t>V-219581</t>
  </si>
  <si>
    <r>
      <rPr>
        <sz val="11"/>
        <rFont val="Calibri"/>
      </rPr>
      <t>The Bluetooth service must be disabled.</t>
    </r>
  </si>
  <si>
    <r>
      <rPr>
        <sz val="11"/>
        <color rgb="FF000000"/>
        <rFont val="Calibri"/>
      </rPr>
      <t xml:space="preserve">The "bluetooth" service can be disabled with the following command: </t>
    </r>
    <r>
      <rPr>
        <sz val="11"/>
        <color rgb="FF000000"/>
        <rFont val="Calibri"/>
      </rPr>
      <t xml:space="preserve">
</t>
    </r>
    <r>
      <rPr>
        <sz val="11"/>
        <color rgb="FF000000"/>
        <rFont val="Calibri"/>
      </rPr>
      <t># chkconfig bluetooth off</t>
    </r>
    <r>
      <rPr>
        <sz val="11"/>
        <color rgb="FF000000"/>
        <rFont val="Calibri"/>
      </rPr>
      <t xml:space="preserve">
</t>
    </r>
    <r>
      <rPr>
        <sz val="11"/>
        <color rgb="FF000000"/>
        <rFont val="Calibri"/>
      </rPr>
      <t># service bluetooth stop</t>
    </r>
  </si>
  <si>
    <r>
      <rPr>
        <sz val="11"/>
        <color rgb="FF000000"/>
        <rFont val="Calibri"/>
      </rPr>
      <t>Disabling the "bluetooth" service prevents the system from attempting connections to Bluetooth devices, which entails some security risk. Nevertheless, variation in this risk decision may be expected due to the utility of Bluetooth connectivity and its limited range.</t>
    </r>
  </si>
  <si>
    <r>
      <rPr>
        <sz val="11"/>
        <color rgb="FF000000"/>
        <rFont val="Calibri"/>
      </rPr>
      <t>To check that the "bluetooth" service is disabled in system boot configuration, run the following command:</t>
    </r>
    <r>
      <rPr>
        <sz val="11"/>
        <color rgb="FF000000"/>
        <rFont val="Calibri"/>
      </rPr>
      <t xml:space="preserve">
</t>
    </r>
    <r>
      <rPr>
        <sz val="11"/>
        <color rgb="FF000000"/>
        <rFont val="Calibri"/>
      </rPr>
      <t># chkconfig "bluetooth" --list</t>
    </r>
    <r>
      <rPr>
        <sz val="11"/>
        <color rgb="FF000000"/>
        <rFont val="Calibri"/>
      </rPr>
      <t xml:space="preserve">
</t>
    </r>
    <r>
      <rPr>
        <sz val="11"/>
        <color rgb="FF000000"/>
        <rFont val="Calibri"/>
      </rPr>
      <t>Output should indicate the "bluetooth" service has either not been installed or has been disabled at all runlevels, as shown in the example below:</t>
    </r>
    <r>
      <rPr>
        <sz val="11"/>
        <color rgb="FF000000"/>
        <rFont val="Calibri"/>
      </rPr>
      <t xml:space="preserve">
</t>
    </r>
    <r>
      <rPr>
        <sz val="11"/>
        <color rgb="FF000000"/>
        <rFont val="Calibri"/>
      </rPr>
      <t># chkconfig "bluetooth" --list</t>
    </r>
    <r>
      <rPr>
        <sz val="11"/>
        <color rgb="FF000000"/>
        <rFont val="Calibri"/>
      </rPr>
      <t xml:space="preserve">
</t>
    </r>
    <r>
      <rPr>
        <sz val="11"/>
        <color rgb="FF000000"/>
        <rFont val="Calibri"/>
      </rPr>
      <t>"bluetooth" 0:off 1:off 2:off 3:off 4:off 5:off 6:off</t>
    </r>
    <r>
      <rPr>
        <sz val="11"/>
        <color rgb="FF000000"/>
        <rFont val="Calibri"/>
      </rPr>
      <t xml:space="preserve">
</t>
    </r>
    <r>
      <rPr>
        <sz val="11"/>
        <color rgb="FF000000"/>
        <rFont val="Calibri"/>
      </rPr>
      <t>If the service is configured to run, this is a finding.</t>
    </r>
  </si>
  <si>
    <t>V-219582</t>
  </si>
  <si>
    <r>
      <rPr>
        <sz val="11"/>
        <rFont val="Calibri"/>
      </rPr>
      <t>The system must require administrator action to unlock an account locked by excessive failed login attempts.</t>
    </r>
  </si>
  <si>
    <r>
      <rPr>
        <sz val="11"/>
        <color rgb="FF000000"/>
        <rFont val="Calibri"/>
      </rPr>
      <t>To configure the system to lock out accounts after a number of incorrect logon attempts and require an administrator to unlock the account using "pam_faillock.so", modify the content of both "/etc/pam.d/system-auth" and "/etc/pam.d/password-auth" as follows:</t>
    </r>
    <r>
      <rPr>
        <sz val="11"/>
        <color rgb="FF000000"/>
        <rFont val="Calibri"/>
      </rPr>
      <t xml:space="preserve">
</t>
    </r>
    <r>
      <rPr>
        <sz val="11"/>
        <color rgb="FF000000"/>
        <rFont val="Calibri"/>
      </rPr>
      <t>Add the following line immediately before the "pam_unix.so" statement in the "AUTH" section:</t>
    </r>
    <r>
      <rPr>
        <sz val="11"/>
        <color rgb="FF000000"/>
        <rFont val="Calibri"/>
      </rPr>
      <t xml:space="preserve">
</t>
    </r>
    <r>
      <rPr>
        <sz val="11"/>
        <color rgb="FF000000"/>
        <rFont val="Calibri"/>
      </rPr>
      <t>auth required pam_faillock.so preauth silent deny=3 unlock_time=900 fail_interval=900</t>
    </r>
    <r>
      <rPr>
        <sz val="11"/>
        <color rgb="FF000000"/>
        <rFont val="Calibri"/>
      </rPr>
      <t xml:space="preserve">
</t>
    </r>
    <r>
      <rPr>
        <sz val="11"/>
        <color rgb="FF000000"/>
        <rFont val="Calibri"/>
      </rPr>
      <t>Add the following line immediately after the "pam_unix.so" statement in the "AUTH" section:</t>
    </r>
    <r>
      <rPr>
        <sz val="11"/>
        <color rgb="FF000000"/>
        <rFont val="Calibri"/>
      </rPr>
      <t xml:space="preserve">
</t>
    </r>
    <r>
      <rPr>
        <sz val="11"/>
        <color rgb="FF000000"/>
        <rFont val="Calibri"/>
      </rPr>
      <t>auth [default=die] pam_faillock.so authfail deny=3 unlock_time=900 fail_interval=900</t>
    </r>
    <r>
      <rPr>
        <sz val="11"/>
        <color rgb="FF000000"/>
        <rFont val="Calibri"/>
      </rPr>
      <t xml:space="preserve">
</t>
    </r>
    <r>
      <rPr>
        <sz val="11"/>
        <color rgb="FF000000"/>
        <rFont val="Calibri"/>
      </rPr>
      <t>Add the following line immediately before the "pam_unix.so" statement in the "ACCOUNT" section:</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that any updates made to "/etc/pam.d/system-auth" and "/etc/pam.d/password-auth" may be overwritten by the "authconfig" program. The "authconfig" program should not be used.</t>
    </r>
  </si>
  <si>
    <r>
      <rPr>
        <sz val="11"/>
        <color rgb="FF000000"/>
        <rFont val="Calibri"/>
      </rPr>
      <t>Locking out user accounts after a number of incorrect attempts prevents direct password guessing attacks. Ensuring that an administrator is involved in unlocking locked accounts draws appropriate attention to such situations.</t>
    </r>
  </si>
  <si>
    <r>
      <rPr>
        <sz val="11"/>
        <color rgb="FF000000"/>
        <rFont val="Calibri"/>
      </rPr>
      <t>To ensure the failed password attempt policy is configured correctly, run the following command:</t>
    </r>
    <r>
      <rPr>
        <sz val="11"/>
        <color rgb="FF000000"/>
        <rFont val="Calibri"/>
      </rPr>
      <t xml:space="preserve">
</t>
    </r>
    <r>
      <rPr>
        <sz val="11"/>
        <color rgb="FF000000"/>
        <rFont val="Calibri"/>
      </rPr>
      <t># grep pam_faillock /etc/pam.d/system-auth /etc/pam.d/password-auth</t>
    </r>
    <r>
      <rPr>
        <sz val="11"/>
        <color rgb="FF000000"/>
        <rFont val="Calibri"/>
      </rPr>
      <t xml:space="preserve">
</t>
    </r>
    <r>
      <rPr>
        <sz val="11"/>
        <color rgb="FF000000"/>
        <rFont val="Calibri"/>
      </rPr>
      <t>If the "unlock_time" parameter is set to a value other than "0", "never", or less than "900" on "auth" lines with the "pam_faillock.so" module, or is missing from these lines, this is a finding.</t>
    </r>
    <r>
      <rPr>
        <sz val="11"/>
        <color rgb="FF000000"/>
        <rFont val="Calibri"/>
      </rPr>
      <t xml:space="preserve">
</t>
    </r>
    <r>
      <rPr>
        <sz val="11"/>
        <color rgb="FF000000"/>
        <rFont val="Calibri"/>
      </rPr>
      <t>Note: The maximum configurable value for "unlock_time" is "604800".</t>
    </r>
  </si>
  <si>
    <t>V-219583</t>
  </si>
  <si>
    <r>
      <rPr>
        <sz val="11"/>
        <rFont val="Calibri"/>
      </rPr>
      <t>The system must disable accounts after excessive login failures within a 15-minute interval.</t>
    </r>
  </si>
  <si>
    <r>
      <rPr>
        <sz val="11"/>
        <color rgb="FF000000"/>
        <rFont val="Calibri"/>
      </rPr>
      <t>Utilizing "pam_faillock.so", the "fail_interval" directive configures the system to lock out accounts after a number of incorrect logon attempts. Modify the content of both "/etc/pam.d/system-auth" and "/etc/pam.d/password-auth" as follows:</t>
    </r>
    <r>
      <rPr>
        <sz val="11"/>
        <color rgb="FF000000"/>
        <rFont val="Calibri"/>
      </rPr>
      <t xml:space="preserve">
</t>
    </r>
    <r>
      <rPr>
        <sz val="11"/>
        <color rgb="FF000000"/>
        <rFont val="Calibri"/>
      </rPr>
      <t>Add the following line immediately before the "pam_unix.so" statement in the "AUTH" section:</t>
    </r>
    <r>
      <rPr>
        <sz val="11"/>
        <color rgb="FF000000"/>
        <rFont val="Calibri"/>
      </rPr>
      <t xml:space="preserve">
</t>
    </r>
    <r>
      <rPr>
        <sz val="11"/>
        <color rgb="FF000000"/>
        <rFont val="Calibri"/>
      </rPr>
      <t>auth required pam_faillock.so preauth silent deny=3 unlock_time=900 fail_interval=900</t>
    </r>
    <r>
      <rPr>
        <sz val="11"/>
        <color rgb="FF000000"/>
        <rFont val="Calibri"/>
      </rPr>
      <t xml:space="preserve">
</t>
    </r>
    <r>
      <rPr>
        <sz val="11"/>
        <color rgb="FF000000"/>
        <rFont val="Calibri"/>
      </rPr>
      <t>Add the following line immediately after the "pam_unix.so" statement in the "AUTH" section:</t>
    </r>
    <r>
      <rPr>
        <sz val="11"/>
        <color rgb="FF000000"/>
        <rFont val="Calibri"/>
      </rPr>
      <t xml:space="preserve">
</t>
    </r>
    <r>
      <rPr>
        <sz val="11"/>
        <color rgb="FF000000"/>
        <rFont val="Calibri"/>
      </rPr>
      <t>auth [default=die] pam_faillock.so authfail deny=3 unlock_time=900 fail_interval=900</t>
    </r>
    <r>
      <rPr>
        <sz val="11"/>
        <color rgb="FF000000"/>
        <rFont val="Calibri"/>
      </rPr>
      <t xml:space="preserve">
</t>
    </r>
    <r>
      <rPr>
        <sz val="11"/>
        <color rgb="FF000000"/>
        <rFont val="Calibri"/>
      </rPr>
      <t>Add the following line immediately before the "pam_unix.so" statement in the "ACCOUNT" section:</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that any updates made to "/etc/pam.d/system-auth" and "/etc/pam.d/password-auth" may be overwritten by the "authconfig" program. The "authconfig" program should not be used.</t>
    </r>
  </si>
  <si>
    <r>
      <rPr>
        <sz val="11"/>
        <color rgb="FF000000"/>
        <rFont val="Calibri"/>
      </rPr>
      <t>Locking out user accounts after a number of incorrect attempts within a specific period of time prevents direct password guessing attacks.</t>
    </r>
  </si>
  <si>
    <r>
      <rPr>
        <sz val="11"/>
        <color rgb="FF000000"/>
        <rFont val="Calibri"/>
      </rPr>
      <t>To ensure the failed password attempt policy is configured correctly, run the following command:</t>
    </r>
    <r>
      <rPr>
        <sz val="11"/>
        <color rgb="FF000000"/>
        <rFont val="Calibri"/>
      </rPr>
      <t xml:space="preserve">
</t>
    </r>
    <r>
      <rPr>
        <sz val="11"/>
        <color rgb="FF000000"/>
        <rFont val="Calibri"/>
      </rPr>
      <t>$ grep pam_faillock /etc/pam.d/system-auth /etc/pam.d/password-auth</t>
    </r>
    <r>
      <rPr>
        <sz val="11"/>
        <color rgb="FF000000"/>
        <rFont val="Calibri"/>
      </rPr>
      <t xml:space="preserve">
</t>
    </r>
    <r>
      <rPr>
        <sz val="11"/>
        <color rgb="FF000000"/>
        <rFont val="Calibri"/>
      </rPr>
      <t>For each file, the output should show "fail_interval=&lt;interval-in-seconds&gt;" where "interval-in-seconds" is 900 (15 minutes) or greater. If the "fail_interval" parameter is not set, the default setting of 900 seconds is acceptable. If that is not the case, this is a finding.</t>
    </r>
  </si>
  <si>
    <t>V-219584</t>
  </si>
  <si>
    <r>
      <rPr>
        <sz val="11"/>
        <rFont val="Calibri"/>
      </rPr>
      <t>The operating system must enforce requirements for the connection of mobile devices to operating systems.</t>
    </r>
  </si>
  <si>
    <r>
      <rPr>
        <sz val="11"/>
        <color rgb="FF000000"/>
        <rFont val="Calibri"/>
      </rPr>
      <t xml:space="preserve">To prevent USB storage devices from being used, configure the kernel module loading system to prevent automatic loading of the USB storage driver. To configure the system to prevent the "usb-storage" kernel module from being loaded, add the following line to a file in the directory "/etc/modprobe.d": </t>
    </r>
    <r>
      <rPr>
        <sz val="11"/>
        <color rgb="FF000000"/>
        <rFont val="Calibri"/>
      </rPr>
      <t xml:space="preserve">
</t>
    </r>
    <r>
      <rPr>
        <sz val="11"/>
        <color rgb="FF000000"/>
        <rFont val="Calibri"/>
      </rPr>
      <t>install usb-storage /bin/true</t>
    </r>
    <r>
      <rPr>
        <sz val="11"/>
        <color rgb="FF000000"/>
        <rFont val="Calibri"/>
      </rPr>
      <t xml:space="preserve">
</t>
    </r>
    <r>
      <rPr>
        <sz val="11"/>
        <color rgb="FF000000"/>
        <rFont val="Calibri"/>
      </rPr>
      <t>This will prevent the "modprobe" program from loading the "usb-storage" module, but will not prevent an administrator (or another program) from using the "insmod" program to load the module manually.</t>
    </r>
  </si>
  <si>
    <r>
      <rPr>
        <sz val="11"/>
        <color rgb="FF000000"/>
        <rFont val="Calibri"/>
      </rPr>
      <t>USB storage devices such as thumb drives can be used to introduce unauthorized software and other vulnerabilities. Support for these devices should be disabled and the devices themselves should be tightly controlled.</t>
    </r>
  </si>
  <si>
    <r>
      <rPr>
        <sz val="11"/>
        <color rgb="FF000000"/>
        <rFont val="Calibri"/>
      </rPr>
      <t xml:space="preserve">If the system is configured to prevent the loading of the "usb-storage"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usb-storage /etc/modprobe.conf /etc/modprobe.d | grep -i “/bin/true”</t>
    </r>
    <r>
      <rPr>
        <sz val="11"/>
        <color rgb="FF000000"/>
        <rFont val="Calibri"/>
      </rPr>
      <t xml:space="preserve">
</t>
    </r>
    <r>
      <rPr>
        <sz val="11"/>
        <color rgb="FF000000"/>
        <rFont val="Calibri"/>
      </rPr>
      <t>If no line is returned, this is a finding.</t>
    </r>
  </si>
  <si>
    <t>V-219585</t>
  </si>
  <si>
    <r>
      <rPr>
        <sz val="11"/>
        <rFont val="Calibri"/>
      </rPr>
      <t>The operating system must conduct backups of user-level information contained in the operating system per organization defined frequency to conduct backups consistent with recovery time and recovery point objectives.</t>
    </r>
  </si>
  <si>
    <r>
      <rPr>
        <sz val="11"/>
        <color rgb="FF000000"/>
        <rFont val="Calibri"/>
      </rPr>
      <t>Procedures to back up user data from the system must be established and executed.  The operating system provides utilities for automating such a process.  Commercial and open-source products are also available.</t>
    </r>
    <r>
      <rPr>
        <sz val="11"/>
        <color rgb="FF000000"/>
        <rFont val="Calibri"/>
      </rPr>
      <t xml:space="preserve">
</t>
    </r>
    <r>
      <rPr>
        <sz val="11"/>
        <color rgb="FF000000"/>
        <rFont val="Calibri"/>
      </rPr>
      <t>Implement a process whereby user data is backed up from the system in accordance with local policies.</t>
    </r>
  </si>
  <si>
    <r>
      <rPr>
        <sz val="11"/>
        <color rgb="FF000000"/>
        <rFont val="Calibri"/>
      </rPr>
      <t>Operating system backup is a critical step in maintaining data assurance and availability. User-level information is data generated by information system and/or application users. Backups shall be consistent with organizational recovery time and recovery point objectives.</t>
    </r>
  </si>
  <si>
    <r>
      <rPr>
        <sz val="11"/>
        <color rgb="FF000000"/>
        <rFont val="Calibri"/>
      </rPr>
      <t xml:space="preserve">Ask an administrator if a process exists to back up user data from the system. </t>
    </r>
    <r>
      <rPr>
        <sz val="11"/>
        <color rgb="FF000000"/>
        <rFont val="Calibri"/>
      </rPr>
      <t xml:space="preserve">
</t>
    </r>
    <r>
      <rPr>
        <sz val="11"/>
        <color rgb="FF000000"/>
        <rFont val="Calibri"/>
      </rPr>
      <t>If such a process does not exist, this is a finding.</t>
    </r>
  </si>
  <si>
    <t>V-219586</t>
  </si>
  <si>
    <r>
      <rPr>
        <sz val="11"/>
        <rFont val="Calibri"/>
      </rPr>
      <t>The operating system must conduct backups of system-level information contained in the information system per organization defined frequency to conduct backups that are consistent with recovery time and recovery point objectives.</t>
    </r>
  </si>
  <si>
    <r>
      <rPr>
        <sz val="11"/>
        <color rgb="FF000000"/>
        <rFont val="Calibri"/>
      </rPr>
      <t>Procedures to back up operating system data from the system must be established and executed.  The operating system provides utilities for automating such a process.  Commercial and open-source products are also available.</t>
    </r>
    <r>
      <rPr>
        <sz val="11"/>
        <color rgb="FF000000"/>
        <rFont val="Calibri"/>
      </rPr>
      <t xml:space="preserve">
</t>
    </r>
    <r>
      <rPr>
        <sz val="11"/>
        <color rgb="FF000000"/>
        <rFont val="Calibri"/>
      </rPr>
      <t>Implement a process whereby OS data is backed up from the system in accordance with local policies.</t>
    </r>
  </si>
  <si>
    <r>
      <rPr>
        <sz val="11"/>
        <color rgb="FF000000"/>
        <rFont val="Calibri"/>
      </rPr>
      <t>Operating system backup is a critical step in maintaining data assurance and availability. System-level information includes system-state information, operating system and application software, and licenses. Backups must be consistent with organizational recovery time and recovery point objectives.</t>
    </r>
  </si>
  <si>
    <r>
      <rPr>
        <sz val="11"/>
        <color rgb="FF000000"/>
        <rFont val="Calibri"/>
      </rPr>
      <t xml:space="preserve">Ask an administrator if a process exists to back up OS data from the system, including configuration data. </t>
    </r>
    <r>
      <rPr>
        <sz val="11"/>
        <color rgb="FF000000"/>
        <rFont val="Calibri"/>
      </rPr>
      <t xml:space="preserve">
</t>
    </r>
    <r>
      <rPr>
        <sz val="11"/>
        <color rgb="FF000000"/>
        <rFont val="Calibri"/>
      </rPr>
      <t>If such a process does not exist, this is a finding.</t>
    </r>
  </si>
  <si>
    <t>V-219587</t>
  </si>
  <si>
    <r>
      <rPr>
        <sz val="11"/>
        <rFont val="Calibri"/>
      </rPr>
      <t>The system must forward audit records to the syslog service.</t>
    </r>
  </si>
  <si>
    <r>
      <rPr>
        <sz val="11"/>
        <color rgb="FF000000"/>
        <rFont val="Calibri"/>
      </rPr>
      <t>Set the "active" line in "/etc/audisp/plugins.d/syslog.conf" to "yes".  Restart the auditd process.</t>
    </r>
    <r>
      <rPr>
        <sz val="11"/>
        <color rgb="FF000000"/>
        <rFont val="Calibri"/>
      </rPr>
      <t xml:space="preserve">
</t>
    </r>
    <r>
      <rPr>
        <sz val="11"/>
        <color rgb="FF000000"/>
        <rFont val="Calibri"/>
      </rPr>
      <t># service auditd restart</t>
    </r>
  </si>
  <si>
    <r>
      <rPr>
        <sz val="11"/>
        <color rgb="FF000000"/>
        <rFont val="Calibri"/>
      </rPr>
      <t>The auditd service does not include the ability to send audit records to a centralized server for management directly.  It does, however, include an audit event multiplexor plugin (audispd) to pass audit records to the local syslog server.</t>
    </r>
  </si>
  <si>
    <r>
      <rPr>
        <sz val="11"/>
        <color rgb="FF000000"/>
        <rFont val="Calibri"/>
      </rPr>
      <t>Verify the audispd plugin is active:</t>
    </r>
    <r>
      <rPr>
        <sz val="11"/>
        <color rgb="FF000000"/>
        <rFont val="Calibri"/>
      </rPr>
      <t xml:space="preserve">
</t>
    </r>
    <r>
      <rPr>
        <sz val="11"/>
        <color rgb="FF000000"/>
        <rFont val="Calibri"/>
      </rPr>
      <t># grep active /etc/audisp/plugins.d/syslog.conf</t>
    </r>
    <r>
      <rPr>
        <sz val="11"/>
        <color rgb="FF000000"/>
        <rFont val="Calibri"/>
      </rPr>
      <t xml:space="preserve">
</t>
    </r>
    <r>
      <rPr>
        <sz val="11"/>
        <color rgb="FF000000"/>
        <rFont val="Calibri"/>
      </rPr>
      <t>If the "active" setting is missing or set to "no", this is a finding.</t>
    </r>
  </si>
  <si>
    <t>V-219588</t>
  </si>
  <si>
    <r>
      <rPr>
        <sz val="11"/>
        <rFont val="Calibri"/>
      </rPr>
      <t>The systems local IPv6 firewall must implement a deny-all, allow-by-exception policy for inbound packets.</t>
    </r>
  </si>
  <si>
    <r>
      <rPr>
        <sz val="11"/>
        <color rgb="FF000000"/>
        <rFont val="Calibri"/>
      </rPr>
      <t>To set the default policy to DROP (instead of ACCEPT) for the built-in INPUT chain which processes incoming packets, add or correct the following line in "/etc/sysconfig/ip6tables":</t>
    </r>
    <r>
      <rPr>
        <sz val="11"/>
        <color rgb="FF000000"/>
        <rFont val="Calibri"/>
      </rPr>
      <t xml:space="preserve">
</t>
    </r>
    <r>
      <rPr>
        <sz val="11"/>
        <color rgb="FF000000"/>
        <rFont val="Calibri"/>
      </rPr>
      <t>:INPUT DROP [0:0]</t>
    </r>
    <r>
      <rPr>
        <sz val="11"/>
        <color rgb="FF000000"/>
        <rFont val="Calibri"/>
      </rPr>
      <t xml:space="preserve">
</t>
    </r>
    <r>
      <rPr>
        <sz val="11"/>
        <color rgb="FF000000"/>
        <rFont val="Calibri"/>
      </rPr>
      <t>Restart the IPv6 firewall:</t>
    </r>
    <r>
      <rPr>
        <sz val="11"/>
        <color rgb="FF000000"/>
        <rFont val="Calibri"/>
      </rPr>
      <t xml:space="preserve">
</t>
    </r>
    <r>
      <rPr>
        <sz val="11"/>
        <color rgb="FF000000"/>
        <rFont val="Calibri"/>
      </rPr>
      <t># service ip6tables restart</t>
    </r>
  </si>
  <si>
    <r>
      <rPr>
        <sz val="11"/>
        <color rgb="FF000000"/>
        <rFont val="Calibri"/>
      </rPr>
      <t>In "ip6tables" the default policy is applied only after all the applicable rules in the table are examined for a match. Setting the default policy to "DROP" implements proper design for a firewall, i.e., any packets which are not explicitly permitted should not be accepted.</t>
    </r>
  </si>
  <si>
    <r>
      <rPr>
        <sz val="11"/>
        <color rgb="FF000000"/>
        <rFont val="Calibri"/>
      </rPr>
      <t>If IPv6 is disabled, this is not applicable.</t>
    </r>
    <r>
      <rPr>
        <sz val="11"/>
        <color rgb="FF000000"/>
        <rFont val="Calibri"/>
      </rPr>
      <t xml:space="preserve">
</t>
    </r>
    <r>
      <rPr>
        <sz val="11"/>
        <color rgb="FF000000"/>
        <rFont val="Calibri"/>
      </rPr>
      <t>Inspect the file "/etc/sysconfig/ip6tables" to determine the default policy for the INPUT chain. It should be set to DROP:</t>
    </r>
    <r>
      <rPr>
        <sz val="11"/>
        <color rgb="FF000000"/>
        <rFont val="Calibri"/>
      </rPr>
      <t xml:space="preserve">
</t>
    </r>
    <r>
      <rPr>
        <sz val="11"/>
        <color rgb="FF000000"/>
        <rFont val="Calibri"/>
      </rPr>
      <t># grep ":INPUT" /etc/sysconfig/ip6tables</t>
    </r>
    <r>
      <rPr>
        <sz val="11"/>
        <color rgb="FF000000"/>
        <rFont val="Calibri"/>
      </rPr>
      <t xml:space="preserve">
</t>
    </r>
    <r>
      <rPr>
        <sz val="11"/>
        <color rgb="FF000000"/>
        <rFont val="Calibri"/>
      </rPr>
      <t>If the default policy for the INPUT chain is not set to DROP, this is a finding.</t>
    </r>
  </si>
  <si>
    <t>V-219589</t>
  </si>
  <si>
    <r>
      <rPr>
        <sz val="11"/>
        <rFont val="Calibri"/>
      </rPr>
      <t>The Oracle Linux 6 operating system must use a virus scan program.</t>
    </r>
  </si>
  <si>
    <r>
      <rPr>
        <sz val="11"/>
        <color rgb="FF000000"/>
        <rFont val="Calibri"/>
      </rPr>
      <t>Install an antivirus solution on the system.</t>
    </r>
  </si>
  <si>
    <r>
      <rPr>
        <sz val="11"/>
        <color rgb="FF000000"/>
        <rFont val="Calibri"/>
      </rPr>
      <t>Virus scanning software can be used to protect a system from penetration from computer viruses and to limit their spread through intermediate systems.</t>
    </r>
    <r>
      <rPr>
        <sz val="11"/>
        <color rgb="FF000000"/>
        <rFont val="Calibri"/>
      </rPr>
      <t xml:space="preserve">
</t>
    </r>
    <r>
      <rPr>
        <sz val="11"/>
        <color rgb="FF000000"/>
        <rFont val="Calibri"/>
      </rPr>
      <t>The virus scanning software should be configured to perform scans dynamically on accessed files. If this capability is not available, the system must be configured to scan, at a minimum, all altered files on the system on a daily basis.</t>
    </r>
    <r>
      <rPr>
        <sz val="11"/>
        <color rgb="FF000000"/>
        <rFont val="Calibri"/>
      </rPr>
      <t xml:space="preserve">
</t>
    </r>
    <r>
      <rPr>
        <sz val="11"/>
        <color rgb="FF000000"/>
        <rFont val="Calibri"/>
      </rPr>
      <t>If the system processes inbound SMTP mail, the virus scanner must be configured to scan all received mail.</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</si>
  <si>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</si>
  <si>
    <t>V-219957</t>
  </si>
  <si>
    <r>
      <rPr>
        <sz val="11"/>
        <rFont val="Calibri"/>
      </rPr>
      <t>The Oracle Linux operating system must not contain .shosts or shosts.equiv files.</t>
    </r>
  </si>
  <si>
    <r>
      <rPr>
        <sz val="11"/>
        <color rgb="FF000000"/>
        <rFont val="Calibri"/>
      </rPr>
      <t>Remove any found ".shosts" or "shosts.equiv" files from the system.</t>
    </r>
    <r>
      <rPr>
        <sz val="11"/>
        <color rgb="FF000000"/>
        <rFont val="Calibri"/>
      </rPr>
      <t xml:space="preserve">
</t>
    </r>
    <r>
      <rPr>
        <sz val="11"/>
        <color rgb="FF000000"/>
        <rFont val="Calibri"/>
      </rPr>
      <t># rm /[path]/[to]/[file]/.shosts</t>
    </r>
    <r>
      <rPr>
        <sz val="11"/>
        <color rgb="FF000000"/>
        <rFont val="Calibri"/>
      </rPr>
      <t xml:space="preserve">
</t>
    </r>
    <r>
      <rPr>
        <sz val="11"/>
        <color rgb="FF000000"/>
        <rFont val="Calibri"/>
      </rPr>
      <t># rm /[path]/[to]/[file]/shosts.equiv</t>
    </r>
  </si>
  <si>
    <r>
      <rPr>
        <sz val="11"/>
        <color rgb="FF000000"/>
        <rFont val="Calibri"/>
      </rPr>
      <t>The .shosts and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</si>
  <si>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 or "shosts.equiv" files on the system.</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If any ".shosts" or "shosts.equiv" files are found on the system, this is a finding.</t>
    </r>
  </si>
  <si>
    <t>V-219958</t>
  </si>
  <si>
    <r>
      <rPr>
        <sz val="11"/>
        <rFont val="Calibri"/>
      </rPr>
      <t>The Oracle Linux operating system must be configured so that the SSH daemon is configured to only use Message Authentication Codes (MACs) employing FIPS 140-2 approved cryptographic hash algorithms.</t>
    </r>
  </si>
  <si>
    <r>
      <rPr>
        <sz val="11"/>
        <color rgb="FF000000"/>
        <rFont val="Calibri"/>
      </rPr>
      <t>Edit the "/etc/ssh/sshd_config" file to uncomment or add the line for the "MACs" keyword and set its value to "hmac-sha2-512, hmac-sha2-256" (this file may be named differently or be in a different location if using a version of SSH that is provided by a third-party vendor):</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service sshd restart</t>
    </r>
  </si>
  <si>
    <r>
      <rPr>
        <sz val="11"/>
        <color rgb="FF000000"/>
        <rFont val="Calibri"/>
      </rPr>
      <t>DoD information systems are required to use FIPS 140-2 approved cryptographic hash functions. The only SSHv2 hash algorithm meeting this requirement is SHA.</t>
    </r>
    <r>
      <rPr>
        <sz val="11"/>
        <color rgb="FF000000"/>
        <rFont val="Calibri"/>
      </rPr>
      <t xml:space="preserve">
</t>
    </r>
    <r>
      <rPr>
        <sz val="11"/>
        <color rgb="FF000000"/>
        <rFont val="Calibri"/>
      </rPr>
      <t>The system will attempt to use the first hash presented by the client that matches the server list. Listing the values "strongest to weakest" is a method to ensure the use of the strongest hash available to secure the SSH connection.</t>
    </r>
  </si>
  <si>
    <r>
      <rPr>
        <sz val="11"/>
        <color rgb="FF000000"/>
        <rFont val="Calibri"/>
      </rPr>
      <t>Verify the SSH daemon is configured to only use MACs employing FIPS 140-2-approved hashes.</t>
    </r>
    <r>
      <rPr>
        <sz val="11"/>
        <color rgb="FF000000"/>
        <rFont val="Calibri"/>
      </rPr>
      <t xml:space="preserve">
</t>
    </r>
    <r>
      <rPr>
        <sz val="11"/>
        <color rgb="FF000000"/>
        <rFont val="Calibri"/>
      </rPr>
      <t>Note: If OL6-00-000534 is a finding, this is automatically a finding as the system cannot implement FIPS 140-2-approved cryptographic algorithms and hashes.</t>
    </r>
    <r>
      <rPr>
        <sz val="11"/>
        <color rgb="FF000000"/>
        <rFont val="Calibri"/>
      </rPr>
      <t xml:space="preserve">
</t>
    </r>
    <r>
      <rPr>
        <sz val="11"/>
        <color rgb="FF000000"/>
        <rFont val="Calibri"/>
      </rPr>
      <t>Check that the SSH daemon is configured to only use MACs employing FIPS 140-2-approved hashes with the following command:</t>
    </r>
    <r>
      <rPr>
        <sz val="11"/>
        <color rgb="FF000000"/>
        <rFont val="Calibri"/>
      </rPr>
      <t xml:space="preserve">
</t>
    </r>
    <r>
      <rPr>
        <sz val="11"/>
        <color rgb="FF000000"/>
        <rFont val="Calibri"/>
      </rPr>
      <t># grep -i macs /etc/ssh/sshd_config</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any hashes other than "hmac-sha2-512" or "hmac-sha2-256" are listed, the order differs from the example above, they are missing, or the returned line is commented out, this is a finding.</t>
    </r>
  </si>
  <si>
    <t>V-224675</t>
  </si>
  <si>
    <r>
      <rPr>
        <sz val="11"/>
        <rFont val="Calibri"/>
      </rPr>
      <t>The Oracle Linux operating system must be a vendor-supported release.</t>
    </r>
  </si>
  <si>
    <r>
      <rPr>
        <sz val="11"/>
        <color rgb="FF000000"/>
        <rFont val="Calibri"/>
      </rPr>
      <t>Upgrade to a supported version of the operating system.</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</si>
  <si>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</si>
  <si>
    <r>
      <rPr>
        <sz val="11"/>
        <color rgb="FF000000"/>
        <rFont val="Calibri"/>
      </rPr>
      <t>Verify the version of the operating system is vendor supported.</t>
    </r>
    <r>
      <rPr>
        <sz val="11"/>
        <color rgb="FF000000"/>
        <rFont val="Calibri"/>
      </rPr>
      <t xml:space="preserve">
</t>
    </r>
    <r>
      <rPr>
        <sz val="11"/>
        <color rgb="FF000000"/>
        <rFont val="Calibri"/>
      </rPr>
      <t>Check the version of the operating system with the following command:</t>
    </r>
    <r>
      <rPr>
        <sz val="11"/>
        <color rgb="FF000000"/>
        <rFont val="Calibri"/>
      </rPr>
      <t xml:space="preserve">
</t>
    </r>
    <r>
      <rPr>
        <sz val="11"/>
        <color rgb="FF000000"/>
        <rFont val="Calibri"/>
      </rPr>
      <t># cat /etc/oracle-release</t>
    </r>
    <r>
      <rPr>
        <sz val="11"/>
        <color rgb="FF000000"/>
        <rFont val="Calibri"/>
      </rPr>
      <t xml:space="preserve">
</t>
    </r>
    <r>
      <rPr>
        <sz val="11"/>
        <color rgb="FF000000"/>
        <rFont val="Calibri"/>
      </rPr>
      <t>Oracle Linux release 6.10</t>
    </r>
    <r>
      <rPr>
        <sz val="11"/>
        <color rgb="FF000000"/>
        <rFont val="Calibri"/>
      </rPr>
      <t xml:space="preserve">
</t>
    </r>
    <r>
      <rPr>
        <sz val="11"/>
        <color rgb="FF000000"/>
        <rFont val="Calibri"/>
      </rPr>
      <t>Current end of Support for Oracle Linux 6 is 31 March 2024.</t>
    </r>
    <r>
      <rPr>
        <sz val="11"/>
        <color rgb="FF000000"/>
        <rFont val="Calibri"/>
      </rPr>
      <t xml:space="preserve">
</t>
    </r>
    <r>
      <rPr>
        <sz val="11"/>
        <color rgb="FF000000"/>
        <rFont val="Calibri"/>
      </rPr>
      <t>If the release is not supported by the vendor, this is a finding.</t>
    </r>
  </si>
  <si>
    <t>V-237624</t>
  </si>
  <si>
    <r>
      <rPr>
        <sz val="11"/>
        <rFont val="Calibri"/>
      </rPr>
      <t>The Oracle Linux operating system must restrict privilege elevation to authorized personnel.</t>
    </r>
  </si>
  <si>
    <r>
      <rPr>
        <sz val="11"/>
        <color rgb="FF000000"/>
        <rFont val="Calibri"/>
      </rPr>
      <t>Remove the following entries from the sudoers file:</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</si>
  <si>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The sudo command allows a user to execute programs with elevated (administrator) privileges. It prompts the user for their password and confirms your request to execute a command by checking a file, called sudoers. If the "sudoers" file is not configured correctly, any user defined on the system can initiate privileged actions on the target system.</t>
    </r>
  </si>
  <si>
    <r>
      <rPr>
        <sz val="11"/>
        <color rgb="FF000000"/>
        <rFont val="Calibri"/>
      </rPr>
      <t>Verify the "sudoers" file restricts sudo access to authorized personnel.</t>
    </r>
    <r>
      <rPr>
        <sz val="11"/>
        <color rgb="FF000000"/>
        <rFont val="Calibri"/>
      </rPr>
      <t xml:space="preserve">
</t>
    </r>
    <r>
      <rPr>
        <sz val="11"/>
        <color rgb="FF000000"/>
        <rFont val="Calibri"/>
      </rPr>
      <t>$ sudo grep -iw 'ALL' /etc/sudoers /etc/sudoers.d/*</t>
    </r>
    <r>
      <rPr>
        <sz val="11"/>
        <color rgb="FF000000"/>
        <rFont val="Calibri"/>
      </rPr>
      <t xml:space="preserve">
</t>
    </r>
    <r>
      <rPr>
        <sz val="11"/>
        <color rgb="FF000000"/>
        <rFont val="Calibri"/>
      </rPr>
      <t>If the either of the following entries are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</si>
  <si>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V-237625</t>
  </si>
  <si>
    <r>
      <rPr>
        <sz val="11"/>
        <rFont val="Calibri"/>
      </rPr>
      <t>The Oracle Linux operating system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</si>
  <si>
    <r>
      <rPr>
        <sz val="11"/>
        <color rgb="FF000000"/>
        <rFont val="Calibri"/>
      </rPr>
      <t>Define the following in the Defaults section of the /etc/sudoers file or a configuration file in the /etc/sudoers.d/ directory:</t>
    </r>
    <r>
      <rPr>
        <sz val="11"/>
        <color rgb="FF000000"/>
        <rFont val="Calibri"/>
      </rPr>
      <t xml:space="preserve">
</t>
    </r>
    <r>
      <rPr>
        <sz val="11"/>
        <color rgb="FF000000"/>
        <rFont val="Calibri"/>
      </rPr>
      <t>Defaults !targetpw</t>
    </r>
    <r>
      <rPr>
        <sz val="11"/>
        <color rgb="FF000000"/>
        <rFont val="Calibri"/>
      </rPr>
      <t xml:space="preserve">
</t>
    </r>
    <r>
      <rPr>
        <sz val="11"/>
        <color rgb="FF000000"/>
        <rFont val="Calibri"/>
      </rPr>
      <t>Defaults !rootpw</t>
    </r>
    <r>
      <rPr>
        <sz val="11"/>
        <color rgb="FF000000"/>
        <rFont val="Calibri"/>
      </rPr>
      <t xml:space="preserve">
</t>
    </r>
    <r>
      <rPr>
        <sz val="11"/>
        <color rgb="FF000000"/>
        <rFont val="Calibri"/>
      </rPr>
      <t>Defaults !runaspw</t>
    </r>
  </si>
  <si>
    <r>
      <rPr>
        <sz val="11"/>
        <color rgb="FF000000"/>
        <rFont val="Calibri"/>
      </rPr>
      <t xml:space="preserve">The sudoers security policy requires that users authenticate themselves before they can use sudo. When sudoers requires authentication, it validates the invoking user's credentials. If the rootpw, targetpw, or runaspw flags are defined and not disabled, by default the operating system will prompt the invoking user for the "root" user password. </t>
    </r>
    <r>
      <rPr>
        <sz val="11"/>
        <color rgb="FF000000"/>
        <rFont val="Calibri"/>
      </rPr>
      <t xml:space="preserve">
</t>
    </r>
    <r>
      <rPr>
        <sz val="11"/>
        <color rgb="FF000000"/>
        <rFont val="Calibri"/>
      </rPr>
      <t>For more information on each of the listed configurations, reference the sudoers(5) manual page.</t>
    </r>
  </si>
  <si>
    <r>
      <rPr>
        <sz val="11"/>
        <color rgb="FF000000"/>
        <rFont val="Calibri"/>
      </rPr>
      <t>Verify that the sudoers security policy is configured to use the invoking user's password for privilege escalation.</t>
    </r>
    <r>
      <rPr>
        <sz val="11"/>
        <color rgb="FF000000"/>
        <rFont val="Calibri"/>
      </rPr>
      <t xml:space="preserve">
</t>
    </r>
    <r>
      <rPr>
        <sz val="11"/>
        <color rgb="FF000000"/>
        <rFont val="Calibri"/>
      </rPr>
      <t>$ sudo egrep -i '(!rootpw|!targetpw|!runaspw)' /etc/sudoers /etc/sudoers.d/* | grep -v '#'</t>
    </r>
    <r>
      <rPr>
        <sz val="11"/>
        <color rgb="FF000000"/>
        <rFont val="Calibri"/>
      </rPr>
      <t xml:space="preserve">
</t>
    </r>
    <r>
      <rPr>
        <sz val="11"/>
        <color rgb="FF000000"/>
        <rFont val="Calibri"/>
      </rPr>
      <t>/etc/sudoers:Defaults !targetpw</t>
    </r>
    <r>
      <rPr>
        <sz val="11"/>
        <color rgb="FF000000"/>
        <rFont val="Calibri"/>
      </rPr>
      <t xml:space="preserve">
</t>
    </r>
    <r>
      <rPr>
        <sz val="11"/>
        <color rgb="FF000000"/>
        <rFont val="Calibri"/>
      </rPr>
      <t>/etc/sudoers:Defaults !rootpw</t>
    </r>
    <r>
      <rPr>
        <sz val="11"/>
        <color rgb="FF000000"/>
        <rFont val="Calibri"/>
      </rPr>
      <t xml:space="preserve">
</t>
    </r>
    <r>
      <rPr>
        <sz val="11"/>
        <color rgb="FF000000"/>
        <rFont val="Calibri"/>
      </rPr>
      <t>/etc/sudoers:Defaults !runaspw</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from more than one file location, this is a finding.</t>
    </r>
    <r>
      <rPr>
        <sz val="11"/>
        <color rgb="FF000000"/>
        <rFont val="Calibri"/>
      </rPr>
      <t xml:space="preserve">
</t>
    </r>
    <r>
      <rPr>
        <sz val="11"/>
        <color rgb="FF000000"/>
        <rFont val="Calibri"/>
      </rPr>
      <t>If "Defaults !targetpw" is not defined, this is a finding.</t>
    </r>
    <r>
      <rPr>
        <sz val="11"/>
        <color rgb="FF000000"/>
        <rFont val="Calibri"/>
      </rPr>
      <t xml:space="preserve">
</t>
    </r>
    <r>
      <rPr>
        <sz val="11"/>
        <color rgb="FF000000"/>
        <rFont val="Calibri"/>
      </rPr>
      <t>If "Defaults !rootpw" is not defined, this is a finding.</t>
    </r>
    <r>
      <rPr>
        <sz val="11"/>
        <color rgb="FF000000"/>
        <rFont val="Calibri"/>
      </rPr>
      <t xml:space="preserve">
</t>
    </r>
    <r>
      <rPr>
        <sz val="11"/>
        <color rgb="FF000000"/>
        <rFont val="Calibri"/>
      </rPr>
      <t>If "Defaults !runaspw" is not defined, this is a finding.</t>
    </r>
  </si>
  <si>
    <t>V-237626</t>
  </si>
  <si>
    <r>
      <rPr>
        <sz val="11"/>
        <rFont val="Calibri"/>
      </rPr>
      <t xml:space="preserve">The Oracle Linux operating system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</si>
  <si>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the "sudo" command to require re-authentication.</t>
    </r>
    <r>
      <rPr>
        <sz val="11"/>
        <color rgb="FF000000"/>
        <rFont val="Calibri"/>
      </rPr>
      <t xml:space="preserve">
</t>
    </r>
    <r>
      <rPr>
        <sz val="11"/>
        <color rgb="FF000000"/>
        <rFont val="Calibri"/>
      </rPr>
      <t>Edit the /etc/sudoers file:</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Defaults timestamp_timeout=[value]</t>
    </r>
    <r>
      <rPr>
        <sz val="11"/>
        <color rgb="FF000000"/>
        <rFont val="Calibri"/>
      </rPr>
      <t xml:space="preserve">
</t>
    </r>
    <r>
      <rPr>
        <sz val="11"/>
        <color rgb="FF000000"/>
        <rFont val="Calibri"/>
      </rPr>
      <t>Note: The "[value]" must be a number that is greater than or equal to "0".</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</si>
  <si>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organization requires the user to re-authenticate when using the "sudo" command.</t>
    </r>
    <r>
      <rPr>
        <sz val="11"/>
        <color rgb="FF000000"/>
        <rFont val="Calibri"/>
      </rPr>
      <t xml:space="preserve">
</t>
    </r>
    <r>
      <rPr>
        <sz val="11"/>
        <color rgb="FF000000"/>
        <rFont val="Calibri"/>
      </rPr>
      <t>If the value is set to an integer less than 0, the user's time stamp will not expire and the user will not have to re-authenticate for privileged actions until the user's session is terminated.</t>
    </r>
  </si>
  <si>
    <r>
      <rPr>
        <sz val="11"/>
        <color rgb="FF000000"/>
        <rFont val="Calibri"/>
      </rPr>
      <t>Verify the operating system requires re-authentication when using the "sudo" command to elevate privileges.</t>
    </r>
    <r>
      <rPr>
        <sz val="11"/>
        <color rgb="FF000000"/>
        <rFont val="Calibri"/>
      </rPr>
      <t xml:space="preserve">
</t>
    </r>
    <r>
      <rPr>
        <sz val="11"/>
        <color rgb="FF000000"/>
        <rFont val="Calibri"/>
      </rPr>
      <t>$ sudo grep -i 'timestamp_timeout' /etc/sudoers /etc/sudoers.d/*</t>
    </r>
    <r>
      <rPr>
        <sz val="11"/>
        <color rgb="FF000000"/>
        <rFont val="Calibri"/>
      </rPr>
      <t xml:space="preserve">
</t>
    </r>
    <r>
      <rPr>
        <sz val="11"/>
        <color rgb="FF000000"/>
        <rFont val="Calibri"/>
      </rPr>
      <t>/etc/sudoers:Defaults timestamp_timeout=0</t>
    </r>
    <r>
      <rPr>
        <sz val="11"/>
        <color rgb="FF000000"/>
        <rFont val="Calibri"/>
      </rPr>
      <t xml:space="preserve">
</t>
    </r>
    <r>
      <rPr>
        <sz val="11"/>
        <color rgb="FF000000"/>
        <rFont val="Calibri"/>
      </rPr>
      <t>If results are returned from more than one file location, this is a finding.</t>
    </r>
    <r>
      <rPr>
        <sz val="11"/>
        <color rgb="FF000000"/>
        <rFont val="Calibri"/>
      </rPr>
      <t xml:space="preserve">
</t>
    </r>
    <r>
      <rPr>
        <sz val="11"/>
        <color rgb="FF000000"/>
        <rFont val="Calibri"/>
      </rPr>
      <t>If "timestamp_timeout" is set to a negative number, is commented out, or no results are returned, this is a finding.</t>
    </r>
  </si>
  <si>
    <t>V-251695</t>
  </si>
  <si>
    <r>
      <rPr>
        <sz val="11"/>
        <rFont val="Calibri"/>
      </rPr>
      <t>The Oracle Linux operating system must not have accounts configured with blank or null passwords.</t>
    </r>
  </si>
  <si>
    <r>
      <rPr>
        <sz val="11"/>
        <color rgb="FF000000"/>
        <rFont val="Calibri"/>
      </rPr>
      <t>Configure all accounts on the system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sudo passwd [username]</t>
    </r>
    <r>
      <rPr>
        <sz val="11"/>
        <color rgb="FF000000"/>
        <rFont val="Calibri"/>
      </rPr>
      <t xml:space="preserve">
</t>
    </r>
    <r>
      <rPr>
        <sz val="11"/>
        <color rgb="FF000000"/>
        <rFont val="Calibri"/>
      </rPr>
      <t>Lock an account:</t>
    </r>
    <r>
      <rPr>
        <sz val="11"/>
        <color rgb="FF000000"/>
        <rFont val="Calibri"/>
      </rPr>
      <t xml:space="preserve">
</t>
    </r>
    <r>
      <rPr>
        <sz val="11"/>
        <color rgb="FF000000"/>
        <rFont val="Calibri"/>
      </rPr>
      <t>$ sudo passwd -l [username]</t>
    </r>
  </si>
  <si>
    <r>
      <rPr>
        <sz val="11"/>
        <color rgb="FF000000"/>
        <rFont val="Calibri"/>
      </rPr>
      <t>If an account has an empty password, anyone could log on and run commands with the privileges of that account. Accounts with empty passwords should never be used in operational environments.</t>
    </r>
  </si>
  <si>
    <r>
      <rPr>
        <sz val="11"/>
        <color rgb="FF000000"/>
        <rFont val="Calibri"/>
      </rPr>
      <t>Check the "/etc/shadow" file for blank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</si>
  <si>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V-251696</t>
  </si>
  <si>
    <r>
      <rPr>
        <sz val="11"/>
        <rFont val="Calibri"/>
      </rPr>
      <t>The Oracle Linux operating system must not be configured to bypass password requirements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</si>
  <si>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Check the configuration of the "/etc/ pam.d/sudo" file with the following command:</t>
    </r>
    <r>
      <rPr>
        <sz val="11"/>
        <color rgb="FF000000"/>
        <rFont val="Calibri"/>
      </rPr>
      <t xml:space="preserve">
</t>
    </r>
    <r>
      <rPr>
        <sz val="11"/>
        <color rgb="FF000000"/>
        <rFont val="Calibri"/>
      </rPr>
      <t>$ sudo vi /etc/pam.d/sudo</t>
    </r>
    <r>
      <rPr>
        <sz val="11"/>
        <color rgb="FF000000"/>
        <rFont val="Calibri"/>
      </rPr>
      <t xml:space="preserve">
</t>
    </r>
    <r>
      <rPr>
        <sz val="11"/>
        <color rgb="FF000000"/>
        <rFont val="Calibri"/>
      </rPr>
      <t>Remove any occurrences of "pam_succeed_if" in the file.</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</si>
  <si>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</si>
  <si>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is not be configured to bypass password requirements for privilege escalation.</t>
    </r>
    <r>
      <rPr>
        <sz val="11"/>
        <color rgb="FF000000"/>
        <rFont val="Calibri"/>
      </rPr>
      <t xml:space="preserve">
</t>
    </r>
    <r>
      <rPr>
        <sz val="11"/>
        <color rgb="FF000000"/>
        <rFont val="Calibri"/>
      </rPr>
      <t>Check the configuration of the "/etc/pam.d/sudo" file with the following command:</t>
    </r>
    <r>
      <rPr>
        <sz val="11"/>
        <color rgb="FF000000"/>
        <rFont val="Calibri"/>
      </rPr>
      <t xml:space="preserve">
</t>
    </r>
    <r>
      <rPr>
        <sz val="11"/>
        <color rgb="FF000000"/>
        <rFont val="Calibri"/>
      </rPr>
      <t>$ sudo grep pam_succeed_if /etc/pam.d/sudo</t>
    </r>
    <r>
      <rPr>
        <sz val="11"/>
        <color rgb="FF000000"/>
        <rFont val="Calibri"/>
      </rPr>
      <t xml:space="preserve">
</t>
    </r>
    <r>
      <rPr>
        <sz val="11"/>
        <color rgb="FF000000"/>
        <rFont val="Calibri"/>
      </rPr>
      <t>If any occurrences of "pam_succeed_if" is returned from the command, this is a finding.</t>
    </r>
  </si>
  <si>
    <t>V-251697</t>
  </si>
  <si>
    <r>
      <rPr>
        <sz val="11"/>
        <rFont val="Calibri"/>
      </rPr>
      <t xml:space="preserve">The Oracle Linux operating system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</si>
  <si>
    <r>
      <rPr>
        <sz val="11"/>
        <color rgb="FF000000"/>
        <rFont val="Calibri"/>
      </rPr>
      <t>Configure the /etc/sudoers file to only include the /etc/sudoers.d directory.</t>
    </r>
    <r>
      <rPr>
        <sz val="11"/>
        <color rgb="FF000000"/>
        <rFont val="Calibri"/>
      </rPr>
      <t xml:space="preserve">
</t>
    </r>
    <r>
      <rPr>
        <sz val="11"/>
        <color rgb="FF000000"/>
        <rFont val="Calibri"/>
      </rPr>
      <t>Edit the /etc/sudoers file with the following command:</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#includedir /etc/sudoers.d</t>
    </r>
  </si>
  <si>
    <r>
      <rPr>
        <sz val="11"/>
        <color rgb="FF000000"/>
        <rFont val="Calibri"/>
      </rPr>
      <t>The "sudo" command allows authorized users to run programs (including shells) as other users, system users, and root. The "/etc/sudoers" file is used to configure authorized "sudo" users as well as the programs they are allowed to run. Some configuration options in the "/etc/sudoers" file allow configured users to run programs without re-authenticating. Use of these configuration options makes it easier for one compromised account to be used to compromise other accounts.</t>
    </r>
    <r>
      <rPr>
        <sz val="11"/>
        <color rgb="FF000000"/>
        <rFont val="Calibri"/>
      </rPr>
      <t xml:space="preserve">
</t>
    </r>
    <r>
      <rPr>
        <sz val="11"/>
        <color rgb="FF000000"/>
        <rFont val="Calibri"/>
      </rPr>
      <t>It is possible to include other sudoers files from within the sudoers file currently being parsed using the #include and #includedir directives. When sudo reaches this line, it will suspend processing of the current file (/etc/sudoers) and switch to the specified file/directory. Once the end of the included file(s) are reached, the rest of /etc/sudoers will be processed. Files that are included may themselves include other files. A hard limit of 128 nested include files is enforced to prevent include file loops.</t>
    </r>
  </si>
  <si>
    <r>
      <rPr>
        <sz val="11"/>
        <color rgb="FF000000"/>
        <rFont val="Calibri"/>
      </rPr>
      <t>Verify the operating system specifies only the default "include" directory for the /etc/sudoers file with the following command:</t>
    </r>
    <r>
      <rPr>
        <sz val="11"/>
        <color rgb="FF000000"/>
        <rFont val="Calibri"/>
      </rPr>
      <t xml:space="preserve">
</t>
    </r>
    <r>
      <rPr>
        <sz val="11"/>
        <color rgb="FF000000"/>
        <rFont val="Calibri"/>
      </rPr>
      <t>$ sudo grep include /etc/sudoers</t>
    </r>
    <r>
      <rPr>
        <sz val="11"/>
        <color rgb="FF000000"/>
        <rFont val="Calibri"/>
      </rPr>
      <t xml:space="preserve">
</t>
    </r>
    <r>
      <rPr>
        <sz val="11"/>
        <color rgb="FF000000"/>
        <rFont val="Calibri"/>
      </rPr>
      <t>#includedir /etc/sudoers.d</t>
    </r>
    <r>
      <rPr>
        <sz val="11"/>
        <color rgb="FF000000"/>
        <rFont val="Calibri"/>
      </rPr>
      <t xml:space="preserve">
</t>
    </r>
    <r>
      <rPr>
        <sz val="11"/>
        <color rgb="FF000000"/>
        <rFont val="Calibri"/>
      </rPr>
      <t>If the results are not "/etc/sudoers.d" or additional files or directories are specified, this is a finding.</t>
    </r>
    <r>
      <rPr>
        <sz val="11"/>
        <color rgb="FF000000"/>
        <rFont val="Calibri"/>
      </rPr>
      <t xml:space="preserve">
</t>
    </r>
    <r>
      <rPr>
        <sz val="11"/>
        <color rgb="FF000000"/>
        <rFont val="Calibri"/>
      </rPr>
      <t>Verify the operating system does not have nested "include" files or directories within the /etc/sudoers.d directory with the following command:</t>
    </r>
    <r>
      <rPr>
        <sz val="11"/>
        <color rgb="FF000000"/>
        <rFont val="Calibri"/>
      </rPr>
      <t xml:space="preserve">
</t>
    </r>
    <r>
      <rPr>
        <sz val="11"/>
        <color rgb="FF000000"/>
        <rFont val="Calibri"/>
      </rPr>
      <t>$ sudo grep include /etc/sudoers.d/*</t>
    </r>
    <r>
      <rPr>
        <sz val="11"/>
        <color rgb="FF000000"/>
        <rFont val="Calibri"/>
      </rPr>
      <t xml:space="preserve">
</t>
    </r>
    <r>
      <rPr>
        <sz val="11"/>
        <color rgb="FF000000"/>
        <rFont val="Calibri"/>
      </rPr>
      <t>If results are returned,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</si>
  <si>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</si>
  <si>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</si>
  <si>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</si>
  <si>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</si>
  <si>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</si>
  <si>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</si>
  <si>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</si>
  <si>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</si>
  <si>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</si>
  <si>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</si>
  <si>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</si>
  <si>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</si>
  <si>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</si>
  <si>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</si>
  <si>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</si>
  <si>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</si>
  <si>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</si>
  <si>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</si>
  <si>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</si>
  <si>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</si>
  <si>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</si>
  <si>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</si>
  <si>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</si>
  <si>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</si>
  <si>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</si>
  <si>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</si>
  <si>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</si>
  <si>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</si>
  <si>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</si>
  <si>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Linux 6 Security Technical Implementation Guide V2R6</t>
  </si>
  <si>
    <t>Developed By:</t>
  </si>
  <si>
    <t>Oracle and Defense Information Systems Agency (DISA) for the US DoD</t>
  </si>
  <si>
    <t>Release Information:</t>
  </si>
  <si>
    <r>
      <rPr>
        <b/>
        <sz val="11"/>
        <color rgb="FF000000"/>
        <rFont val="Calibri"/>
      </rPr>
      <t>Version:</t>
    </r>
    <r>
      <rPr>
        <sz val="11"/>
        <color rgb="FF000000"/>
        <rFont val="Calibri"/>
      </rPr>
      <t xml:space="preserve"> V2R6    </t>
    </r>
    <r>
      <rPr>
        <b/>
        <sz val="11"/>
        <color rgb="FF000000"/>
        <rFont val="Calibri"/>
      </rPr>
      <t>Date:</t>
    </r>
    <r>
      <rPr>
        <sz val="11"/>
        <color rgb="FF000000"/>
        <rFont val="Calibri"/>
      </rPr>
      <t xml:space="preserve"> 27 January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267</t>
    </r>
  </si>
  <si>
    <t>Download Url:</t>
  </si>
  <si>
    <t>https://www.cyber.mil/stigs</t>
  </si>
  <si>
    <t>Guide Overview:</t>
  </si>
  <si>
    <r>
      <rPr>
        <sz val="11"/>
        <color rgb="FF000000"/>
        <rFont val="Calibri"/>
      </rPr>
      <t>The Oracle Linux 6 (OL6) Security Technical Implementation Guide (STIG) is published as a tool to improve the security of Department of Defense (DoD) information systems. The requirements were developed from Federal and DoD consensus, based upon the Operating System Security Requirements Guide (OS SRG).</t>
    </r>
    <r>
      <rPr>
        <sz val="11"/>
        <color rgb="FF000000"/>
        <rFont val="Calibri"/>
      </rPr>
      <t xml:space="preserve">
</t>
    </r>
    <r>
      <rPr>
        <sz val="11"/>
        <color rgb="FF000000"/>
        <rFont val="Calibri"/>
      </rPr>
      <t>SRGs are collections of requirements applicable to a given technology area. SRGs represent an intermediate step between Control Correlation Identifiers (CCIs) and STIGs. CCIs represent discrete, measurable, and actionable items sourced from Information Assurance (IA) controls defined in policy, such as those originating in Department of Defense (DoD) Instruction (DoDI) 8500.2 and National Institute of Standards and Technology (NIST) Special Publication (SP) 80053. STIGs provide product-specific information for validating and attaining compliance with requirements defined in the SRG for the product’s technology area. The OS SRG contains general requirements for operating systems; this SRG may be used as a guide for enhancing the security configuration of any operating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</si>
  <si>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</si>
  <si>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</si>
  <si>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</si>
  <si>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</si>
  <si>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</si>
  <si>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</si>
  <si>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</si>
  <si>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</si>
  <si>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</si>
  <si>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</si>
  <si>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</si>
  <si>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</si>
  <si>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</si>
  <si>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</si>
  <si>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</si>
  <si>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</si>
  <si>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</si>
  <si>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</si>
  <si>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</si>
  <si>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</si>
  <si>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</si>
  <si>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</si>
  <si>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</si>
  <si>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</si>
  <si>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</si>
  <si>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</si>
  <si>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</si>
  <si>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</si>
  <si>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</si>
  <si>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</si>
  <si>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</si>
  <si>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</si>
  <si>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</si>
  <si>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</si>
  <si>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</si>
  <si>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</si>
  <si>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</si>
  <si>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</si>
  <si>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</si>
  <si>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</si>
  <si>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</si>
  <si>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</si>
  <si>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</si>
  <si>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</si>
  <si>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</si>
  <si>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</si>
  <si>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</si>
  <si>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Oracle Linux 6 Security Technical Implementation Guide V2R6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</si>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</sst>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922-4988-9F87-807F94E7C8A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922-4988-9F87-807F94E7C8A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267</c:v>
                </c:pt>
              </c:numCache>
            </c:numRef>
          </c:val>
          <c:extLst>
            <c:ext xmlns:c16="http://schemas.microsoft.com/office/drawing/2014/chart" uri="{C3380CC4-5D6E-409C-BE32-E72D297353CC}">
              <c16:uniqueId val="{00000002-4922-4988-9F87-807F94E7C8A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198-4614-892A-72F863BBAAA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198-4614-892A-72F863BBAAA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267</c:v>
                </c:pt>
              </c:numCache>
            </c:numRef>
          </c:val>
          <c:extLst>
            <c:ext xmlns:c16="http://schemas.microsoft.com/office/drawing/2014/chart" uri="{C3380CC4-5D6E-409C-BE32-E72D297353CC}">
              <c16:uniqueId val="{00000002-0198-4614-892A-72F863BBAAA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009F-46D4-A084-17E5E57B05E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009F-46D4-A084-17E5E57B05E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19</c:v>
                </c:pt>
                <c:pt idx="1">
                  <c:v>154</c:v>
                </c:pt>
                <c:pt idx="2">
                  <c:v>94</c:v>
                </c:pt>
              </c:numCache>
            </c:numRef>
          </c:val>
          <c:extLst>
            <c:ext xmlns:c16="http://schemas.microsoft.com/office/drawing/2014/chart" uri="{C3380CC4-5D6E-409C-BE32-E72D297353CC}">
              <c16:uniqueId val="{00000002-009F-46D4-A084-17E5E57B05E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4B1-4DEC-8DA4-97F8FEBC39A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4B1-4DEC-8DA4-97F8FEBC39A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267</c:v>
                </c:pt>
              </c:numCache>
            </c:numRef>
          </c:val>
          <c:extLst>
            <c:ext xmlns:c16="http://schemas.microsoft.com/office/drawing/2014/chart" uri="{C3380CC4-5D6E-409C-BE32-E72D297353CC}">
              <c16:uniqueId val="{00000002-B4B1-4DEC-8DA4-97F8FEBC39A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5C6-4B00-86E0-74570A2BD7F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5C6-4B00-86E0-74570A2BD7F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267</c:v>
                </c:pt>
              </c:numCache>
            </c:numRef>
          </c:val>
          <c:extLst>
            <c:ext xmlns:c16="http://schemas.microsoft.com/office/drawing/2014/chart" uri="{C3380CC4-5D6E-409C-BE32-E72D297353CC}">
              <c16:uniqueId val="{00000002-45C6-4B00-86E0-74570A2BD7F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440-43F6-BA56-2A08FDB2941B}"/>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440-43F6-BA56-2A08FDB2941B}"/>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440-43F6-BA56-2A08FDB2941B}"/>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440-43F6-BA56-2A08FDB2941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582-4E6F-A146-2D220920A04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axal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ts13k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ax15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5yybj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qsqaz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w2yxt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xp3cu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68">
  <autoFilter ref="A1:M26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1277</v>
      </c>
    </row>
    <row r="3" spans="2:3" ht="15" customHeight="1" x14ac:dyDescent="0.35"/>
    <row r="4" spans="2:3" ht="58" x14ac:dyDescent="0.35">
      <c r="B4" s="18" t="s">
        <v>1278</v>
      </c>
      <c r="C4" s="19" t="s">
        <v>1279</v>
      </c>
    </row>
    <row r="5" spans="2:3" x14ac:dyDescent="0.35">
      <c r="C5" s="19" t="s">
        <v>1280</v>
      </c>
    </row>
    <row r="6" spans="2:3" x14ac:dyDescent="0.35">
      <c r="C6" s="16" t="s">
        <v>1281</v>
      </c>
    </row>
    <row r="7" spans="2:3" ht="10" customHeight="1" x14ac:dyDescent="0.35"/>
    <row r="8" spans="2:3" ht="232" x14ac:dyDescent="0.35">
      <c r="B8" s="20" t="s">
        <v>1282</v>
      </c>
      <c r="C8" s="19" t="s">
        <v>1283</v>
      </c>
    </row>
    <row r="9" spans="2:3" ht="10" customHeight="1" x14ac:dyDescent="0.35"/>
    <row r="10" spans="2:3" ht="35" customHeight="1" x14ac:dyDescent="0.35">
      <c r="B10" s="20" t="s">
        <v>1284</v>
      </c>
      <c r="C10" s="19" t="s">
        <v>1285</v>
      </c>
    </row>
    <row r="11" spans="2:3" ht="75" customHeight="1" x14ac:dyDescent="0.35">
      <c r="B11" s="16" t="s">
        <v>19</v>
      </c>
      <c r="C11" s="19" t="s">
        <v>1286</v>
      </c>
    </row>
    <row r="12" spans="2:3" ht="47" customHeight="1" x14ac:dyDescent="0.35">
      <c r="B12" s="16" t="s">
        <v>19</v>
      </c>
      <c r="C12" s="19" t="s">
        <v>1287</v>
      </c>
    </row>
    <row r="13" spans="2:3" ht="35" customHeight="1" x14ac:dyDescent="0.35">
      <c r="B13" s="16" t="s">
        <v>19</v>
      </c>
      <c r="C13" s="19" t="s">
        <v>1288</v>
      </c>
    </row>
    <row r="14" spans="2:3" ht="32" customHeight="1" x14ac:dyDescent="0.35">
      <c r="B14" s="16" t="s">
        <v>19</v>
      </c>
      <c r="C14" s="19" t="s">
        <v>1289</v>
      </c>
    </row>
    <row r="15" spans="2:3" ht="30" customHeight="1" x14ac:dyDescent="0.35">
      <c r="B15" s="16" t="s">
        <v>19</v>
      </c>
      <c r="C15" s="19" t="s">
        <v>1290</v>
      </c>
    </row>
    <row r="16" spans="2:3" ht="10" customHeight="1" x14ac:dyDescent="0.35"/>
    <row r="17" spans="1:3" ht="145" customHeight="1" x14ac:dyDescent="0.35">
      <c r="B17" s="20" t="s">
        <v>1291</v>
      </c>
      <c r="C17" s="19" t="s">
        <v>1292</v>
      </c>
    </row>
    <row r="18" spans="1:3" ht="10" customHeight="1" x14ac:dyDescent="0.35"/>
    <row r="19" spans="1:3" ht="3" customHeight="1" x14ac:dyDescent="0.35">
      <c r="B19" s="21"/>
      <c r="C19" s="21"/>
    </row>
    <row r="20" spans="1:3" ht="12" customHeight="1" x14ac:dyDescent="0.35"/>
    <row r="21" spans="1:3" ht="35" customHeight="1" x14ac:dyDescent="0.35">
      <c r="A21" s="23"/>
      <c r="B21" s="24" t="s">
        <v>1293</v>
      </c>
      <c r="C21" s="25" t="s">
        <v>1294</v>
      </c>
    </row>
    <row r="22" spans="1:3" ht="18" customHeight="1" x14ac:dyDescent="0.35">
      <c r="A22" s="23"/>
      <c r="B22" s="23" t="s">
        <v>19</v>
      </c>
      <c r="C22" s="25" t="s">
        <v>1295</v>
      </c>
    </row>
    <row r="23" spans="1:3" ht="18" customHeight="1" x14ac:dyDescent="0.35">
      <c r="A23" s="23"/>
      <c r="B23" s="23" t="s">
        <v>19</v>
      </c>
      <c r="C23" s="25" t="s">
        <v>1296</v>
      </c>
    </row>
    <row r="24" spans="1:3" ht="18" customHeight="1" x14ac:dyDescent="0.35">
      <c r="A24" s="23"/>
      <c r="B24" s="23" t="s">
        <v>19</v>
      </c>
      <c r="C24" s="25" t="s">
        <v>1297</v>
      </c>
    </row>
    <row r="25" spans="1:3" ht="18" customHeight="1" x14ac:dyDescent="0.35">
      <c r="A25" s="23"/>
      <c r="B25" s="23" t="s">
        <v>19</v>
      </c>
      <c r="C25" s="25" t="s">
        <v>1298</v>
      </c>
    </row>
    <row r="26" spans="1:3" ht="18" customHeight="1" x14ac:dyDescent="0.35">
      <c r="A26" s="23"/>
      <c r="B26" s="23" t="s">
        <v>19</v>
      </c>
      <c r="C26" s="25" t="s">
        <v>1299</v>
      </c>
    </row>
    <row r="27" spans="1:3" ht="18" customHeight="1" x14ac:dyDescent="0.35">
      <c r="A27" s="23"/>
      <c r="B27" s="23" t="s">
        <v>19</v>
      </c>
      <c r="C27" s="25" t="s">
        <v>1300</v>
      </c>
    </row>
    <row r="28" spans="1:3" ht="18" customHeight="1" x14ac:dyDescent="0.35">
      <c r="A28" s="23"/>
      <c r="B28" s="23" t="s">
        <v>19</v>
      </c>
      <c r="C28" s="25" t="s">
        <v>1301</v>
      </c>
    </row>
    <row r="29" spans="1:3" ht="18" customHeight="1" x14ac:dyDescent="0.35">
      <c r="A29" s="23"/>
      <c r="B29" s="23" t="s">
        <v>19</v>
      </c>
      <c r="C29" s="25" t="s">
        <v>1302</v>
      </c>
    </row>
    <row r="30" spans="1:3" ht="44" customHeight="1" x14ac:dyDescent="0.35">
      <c r="A30" s="23"/>
      <c r="B30" s="23" t="s">
        <v>19</v>
      </c>
      <c r="C30" s="26" t="s">
        <v>1303</v>
      </c>
    </row>
    <row r="31" spans="1:3" ht="10" customHeight="1" x14ac:dyDescent="0.35"/>
    <row r="32" spans="1:3" ht="3" customHeight="1" x14ac:dyDescent="0.35">
      <c r="B32" s="21"/>
      <c r="C32" s="21"/>
    </row>
    <row r="33" spans="2:3" ht="12" customHeight="1" x14ac:dyDescent="0.35"/>
    <row r="34" spans="2:3" ht="24" customHeight="1" x14ac:dyDescent="0.35">
      <c r="B34" s="27" t="s">
        <v>1304</v>
      </c>
      <c r="C34" s="28" t="s">
        <v>1305</v>
      </c>
    </row>
    <row r="35" spans="2:3" ht="18.5" x14ac:dyDescent="0.35">
      <c r="B35" s="27" t="s">
        <v>1306</v>
      </c>
      <c r="C35" s="29" t="s">
        <v>1307</v>
      </c>
    </row>
    <row r="36" spans="2:3" ht="27" customHeight="1" x14ac:dyDescent="0.35">
      <c r="B36" s="30" t="s">
        <v>1308</v>
      </c>
      <c r="C36" s="22" t="s">
        <v>1309</v>
      </c>
    </row>
    <row r="37" spans="2:3" x14ac:dyDescent="0.35">
      <c r="B37" s="27" t="s">
        <v>1310</v>
      </c>
      <c r="C37" s="31" t="s">
        <v>1311</v>
      </c>
    </row>
    <row r="38" spans="2:3" ht="10" customHeight="1" x14ac:dyDescent="0.35"/>
    <row r="39" spans="2:3" ht="188.5" x14ac:dyDescent="0.35">
      <c r="B39" s="27" t="s">
        <v>1312</v>
      </c>
      <c r="C39" s="32" t="s">
        <v>1313</v>
      </c>
    </row>
    <row r="40" spans="2:3" ht="10" customHeight="1" x14ac:dyDescent="0.35"/>
    <row r="41" spans="2:3" ht="43.5" x14ac:dyDescent="0.35">
      <c r="B41" s="27" t="s">
        <v>1314</v>
      </c>
      <c r="C41" s="19" t="s">
        <v>1315</v>
      </c>
    </row>
    <row r="42" spans="2:3" ht="10" customHeight="1" x14ac:dyDescent="0.35"/>
    <row r="43" spans="2:3" ht="15.5" x14ac:dyDescent="0.35">
      <c r="C43" s="33" t="s">
        <v>91</v>
      </c>
    </row>
    <row r="44" spans="2:3" ht="29" x14ac:dyDescent="0.35">
      <c r="C44" s="19" t="s">
        <v>1316</v>
      </c>
    </row>
    <row r="45" spans="2:3" ht="10" customHeight="1" x14ac:dyDescent="0.35"/>
    <row r="46" spans="2:3" ht="15.5" x14ac:dyDescent="0.35">
      <c r="C46" s="34" t="s">
        <v>45</v>
      </c>
    </row>
    <row r="47" spans="2:3" ht="29" x14ac:dyDescent="0.35">
      <c r="C47" s="19" t="s">
        <v>1317</v>
      </c>
    </row>
    <row r="48" spans="2:3" ht="10" customHeight="1" x14ac:dyDescent="0.35"/>
    <row r="49" spans="2:3" ht="15.5" x14ac:dyDescent="0.35">
      <c r="C49" s="35" t="s">
        <v>15</v>
      </c>
    </row>
    <row r="50" spans="2:3" ht="29" x14ac:dyDescent="0.35">
      <c r="C50" s="19" t="s">
        <v>1318</v>
      </c>
    </row>
    <row r="51" spans="2:3" ht="10" customHeight="1" x14ac:dyDescent="0.35"/>
    <row r="52" spans="2:3" ht="3" customHeight="1" x14ac:dyDescent="0.35">
      <c r="B52" s="21"/>
      <c r="C52" s="21"/>
    </row>
    <row r="53" spans="2:3" ht="12" customHeight="1" x14ac:dyDescent="0.35"/>
    <row r="54" spans="2:3" ht="130.5" x14ac:dyDescent="0.35">
      <c r="B54" s="18" t="s">
        <v>1319</v>
      </c>
      <c r="C54" s="19" t="s">
        <v>1320</v>
      </c>
    </row>
    <row r="55" spans="2:3" ht="6" customHeight="1" x14ac:dyDescent="0.35"/>
    <row r="56" spans="2:3" ht="217.5" x14ac:dyDescent="0.35">
      <c r="C56" s="19" t="s">
        <v>1321</v>
      </c>
    </row>
    <row r="57" spans="2:3" ht="6" customHeight="1" x14ac:dyDescent="0.35"/>
    <row r="58" spans="2:3" ht="43.5" x14ac:dyDescent="0.35">
      <c r="C58" s="19" t="s">
        <v>1322</v>
      </c>
    </row>
    <row r="59" spans="2:3" ht="10" customHeight="1" x14ac:dyDescent="0.35"/>
    <row r="60" spans="2:3" ht="3" customHeight="1" x14ac:dyDescent="0.35">
      <c r="B60" s="21"/>
      <c r="C60" s="21"/>
    </row>
    <row r="61" spans="2:3" ht="12" customHeight="1" x14ac:dyDescent="0.35"/>
    <row r="62" spans="2:3" ht="145" x14ac:dyDescent="0.35">
      <c r="B62" s="18" t="s">
        <v>1323</v>
      </c>
      <c r="C62" s="19" t="s">
        <v>1324</v>
      </c>
    </row>
    <row r="63" spans="2:3" ht="6" customHeight="1" x14ac:dyDescent="0.35"/>
    <row r="64" spans="2:3" ht="203" x14ac:dyDescent="0.35">
      <c r="C64" s="19" t="s">
        <v>1325</v>
      </c>
    </row>
    <row r="65" spans="2:3" ht="6" customHeight="1" x14ac:dyDescent="0.35"/>
    <row r="66" spans="2:3" ht="43.5" x14ac:dyDescent="0.35">
      <c r="C66" s="19" t="s">
        <v>1326</v>
      </c>
    </row>
    <row r="67" spans="2:3" ht="10" customHeight="1" x14ac:dyDescent="0.35"/>
    <row r="68" spans="2:3" ht="3" customHeight="1" x14ac:dyDescent="0.35">
      <c r="B68" s="21"/>
      <c r="C68" s="21"/>
    </row>
    <row r="69" spans="2:3" ht="12" customHeight="1" x14ac:dyDescent="0.35"/>
    <row r="70" spans="2:3" ht="101.5" x14ac:dyDescent="0.35">
      <c r="B70" s="18" t="s">
        <v>1327</v>
      </c>
      <c r="C70" s="19" t="s">
        <v>1328</v>
      </c>
    </row>
    <row r="71" spans="2:3" ht="6" customHeight="1" x14ac:dyDescent="0.35"/>
    <row r="72" spans="2:3" ht="145" x14ac:dyDescent="0.35">
      <c r="C72" s="19" t="s">
        <v>1329</v>
      </c>
    </row>
    <row r="73" spans="2:3" ht="6" customHeight="1" x14ac:dyDescent="0.35"/>
    <row r="74" spans="2:3" ht="43.5" x14ac:dyDescent="0.35">
      <c r="C74" s="19" t="s">
        <v>1330</v>
      </c>
    </row>
    <row r="75" spans="2:3" ht="10" customHeight="1" x14ac:dyDescent="0.35"/>
    <row r="76" spans="2:3" ht="3" customHeight="1" x14ac:dyDescent="0.35">
      <c r="B76" s="21"/>
      <c r="C76" s="21"/>
    </row>
    <row r="77" spans="2:3" ht="12" customHeight="1" x14ac:dyDescent="0.35"/>
    <row r="78" spans="2:3" ht="26" customHeight="1" x14ac:dyDescent="0.35">
      <c r="B78" s="36" t="s">
        <v>1331</v>
      </c>
    </row>
    <row r="79" spans="2:3" ht="8" customHeight="1" x14ac:dyDescent="0.35"/>
    <row r="80" spans="2:3" ht="20" customHeight="1" x14ac:dyDescent="0.35">
      <c r="B80" s="27" t="s">
        <v>1332</v>
      </c>
      <c r="C80" s="37" t="s">
        <v>1333</v>
      </c>
    </row>
    <row r="81" spans="2:3" ht="116" x14ac:dyDescent="0.35">
      <c r="C81" s="19" t="s">
        <v>1334</v>
      </c>
    </row>
    <row r="82" spans="2:3" ht="10" customHeight="1" x14ac:dyDescent="0.35"/>
    <row r="83" spans="2:3" ht="20" customHeight="1" x14ac:dyDescent="0.35">
      <c r="B83" s="27" t="s">
        <v>1335</v>
      </c>
      <c r="C83" s="37" t="s">
        <v>1336</v>
      </c>
    </row>
    <row r="84" spans="2:3" ht="116" x14ac:dyDescent="0.35">
      <c r="C84" s="19" t="s">
        <v>1337</v>
      </c>
    </row>
    <row r="85" spans="2:3" ht="10" customHeight="1" x14ac:dyDescent="0.35"/>
    <row r="86" spans="2:3" ht="20" customHeight="1" x14ac:dyDescent="0.35">
      <c r="B86" s="27" t="s">
        <v>1338</v>
      </c>
      <c r="C86" s="37" t="s">
        <v>1339</v>
      </c>
    </row>
    <row r="87" spans="2:3" ht="130.5" x14ac:dyDescent="0.35">
      <c r="C87" s="19" t="s">
        <v>1340</v>
      </c>
    </row>
    <row r="88" spans="2:3" ht="10" customHeight="1" x14ac:dyDescent="0.35"/>
    <row r="89" spans="2:3" ht="20" customHeight="1" x14ac:dyDescent="0.35">
      <c r="B89" s="27" t="s">
        <v>1341</v>
      </c>
      <c r="C89" s="37" t="s">
        <v>1342</v>
      </c>
    </row>
    <row r="90" spans="2:3" ht="130.5" x14ac:dyDescent="0.35">
      <c r="C90" s="19" t="s">
        <v>1343</v>
      </c>
    </row>
    <row r="91" spans="2:3" ht="10" customHeight="1" x14ac:dyDescent="0.35"/>
    <row r="92" spans="2:3" ht="20" customHeight="1" x14ac:dyDescent="0.35">
      <c r="B92" s="27" t="s">
        <v>1344</v>
      </c>
      <c r="C92" s="37" t="s">
        <v>1345</v>
      </c>
    </row>
    <row r="93" spans="2:3" ht="116" x14ac:dyDescent="0.35">
      <c r="C93" s="19" t="s">
        <v>1346</v>
      </c>
    </row>
    <row r="94" spans="2:3" ht="10" customHeight="1" x14ac:dyDescent="0.35"/>
    <row r="95" spans="2:3" ht="20" customHeight="1" x14ac:dyDescent="0.35">
      <c r="B95" s="27" t="s">
        <v>1347</v>
      </c>
      <c r="C95" s="37" t="s">
        <v>1348</v>
      </c>
    </row>
    <row r="96" spans="2:3" ht="116" x14ac:dyDescent="0.35">
      <c r="C96" s="19" t="s">
        <v>1349</v>
      </c>
    </row>
    <row r="97" spans="2:3" ht="10" customHeight="1" x14ac:dyDescent="0.35"/>
    <row r="98" spans="2:3" ht="20" customHeight="1" x14ac:dyDescent="0.35">
      <c r="B98" s="27" t="s">
        <v>1350</v>
      </c>
      <c r="C98" s="37" t="s">
        <v>1351</v>
      </c>
    </row>
    <row r="99" spans="2:3" ht="130.5" x14ac:dyDescent="0.35">
      <c r="C99" s="19" t="s">
        <v>1352</v>
      </c>
    </row>
    <row r="100" spans="2:3" ht="10" customHeight="1" x14ac:dyDescent="0.35"/>
    <row r="101" spans="2:3" ht="20" customHeight="1" x14ac:dyDescent="0.35">
      <c r="B101" s="27" t="s">
        <v>1353</v>
      </c>
      <c r="C101" s="37" t="s">
        <v>1354</v>
      </c>
    </row>
    <row r="102" spans="2:3" ht="203" x14ac:dyDescent="0.35">
      <c r="C102" s="19" t="s">
        <v>1355</v>
      </c>
    </row>
    <row r="103" spans="2:3" ht="10" customHeight="1" x14ac:dyDescent="0.35"/>
    <row r="106" spans="2:3" ht="32" customHeight="1" x14ac:dyDescent="0.35">
      <c r="B106" s="288" t="s">
        <v>1276</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4038</v>
      </c>
      <c r="B1" s="230" t="s">
        <v>0</v>
      </c>
      <c r="C1" s="230" t="s">
        <v>1515</v>
      </c>
      <c r="D1" s="230" t="s">
        <v>1516</v>
      </c>
      <c r="E1" s="230" t="s">
        <v>1521</v>
      </c>
      <c r="F1" s="230" t="s">
        <v>1522</v>
      </c>
      <c r="G1" s="230" t="s">
        <v>1523</v>
      </c>
      <c r="H1" s="230" t="s">
        <v>1524</v>
      </c>
      <c r="I1" s="230" t="s">
        <v>1525</v>
      </c>
      <c r="J1" s="230" t="s">
        <v>1526</v>
      </c>
      <c r="K1" s="230" t="s">
        <v>1527</v>
      </c>
      <c r="L1" s="230" t="s">
        <v>1528</v>
      </c>
      <c r="M1" s="230" t="s">
        <v>1529</v>
      </c>
      <c r="N1" s="230" t="s">
        <v>1530</v>
      </c>
      <c r="O1" s="230" t="s">
        <v>1531</v>
      </c>
      <c r="P1" s="230" t="s">
        <v>1532</v>
      </c>
      <c r="Q1" s="230" t="s">
        <v>1533</v>
      </c>
      <c r="R1" s="230" t="s">
        <v>1534</v>
      </c>
      <c r="S1" s="230" t="s">
        <v>1535</v>
      </c>
      <c r="T1" s="230" t="s">
        <v>1536</v>
      </c>
      <c r="U1" s="230" t="s">
        <v>1537</v>
      </c>
      <c r="V1" s="230" t="s">
        <v>1538</v>
      </c>
      <c r="W1" s="230" t="s">
        <v>1539</v>
      </c>
      <c r="X1" s="230" t="s">
        <v>1540</v>
      </c>
      <c r="Y1" s="230" t="s">
        <v>1541</v>
      </c>
      <c r="Z1" s="230" t="s">
        <v>1542</v>
      </c>
      <c r="AA1" s="230" t="s">
        <v>1543</v>
      </c>
      <c r="AB1" s="230" t="s">
        <v>1544</v>
      </c>
      <c r="AC1" s="230" t="s">
        <v>1545</v>
      </c>
      <c r="AD1" s="230" t="s">
        <v>1546</v>
      </c>
      <c r="AE1" s="230" t="s">
        <v>1547</v>
      </c>
      <c r="AF1" s="230" t="s">
        <v>1548</v>
      </c>
      <c r="AG1" s="230" t="s">
        <v>1549</v>
      </c>
      <c r="AH1" s="230" t="s">
        <v>1550</v>
      </c>
      <c r="AI1" s="230" t="s">
        <v>1551</v>
      </c>
      <c r="AJ1" s="230" t="s">
        <v>1552</v>
      </c>
      <c r="AK1" s="230" t="s">
        <v>1553</v>
      </c>
      <c r="AL1" s="230" t="s">
        <v>1554</v>
      </c>
      <c r="AM1" s="230" t="s">
        <v>1555</v>
      </c>
      <c r="AN1" s="230" t="s">
        <v>1556</v>
      </c>
      <c r="AO1" s="230" t="s">
        <v>1557</v>
      </c>
      <c r="AP1" s="230" t="s">
        <v>1558</v>
      </c>
      <c r="AQ1" s="230" t="s">
        <v>1559</v>
      </c>
      <c r="AR1" s="230" t="s">
        <v>1560</v>
      </c>
      <c r="AS1" s="231" t="s">
        <v>1561</v>
      </c>
    </row>
    <row r="2" spans="1:45" ht="60" customHeight="1" outlineLevel="1" x14ac:dyDescent="0.35">
      <c r="A2" s="223" t="s">
        <v>4039</v>
      </c>
      <c r="B2" s="210" t="s">
        <v>4040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4039</v>
      </c>
      <c r="B3" s="211" t="s">
        <v>4041</v>
      </c>
      <c r="C3" s="212" t="s">
        <v>4042</v>
      </c>
      <c r="D3" s="214" t="s">
        <v>4043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4039</v>
      </c>
      <c r="B4" s="211" t="s">
        <v>4044</v>
      </c>
      <c r="C4" s="212" t="s">
        <v>4045</v>
      </c>
      <c r="D4" s="214" t="s">
        <v>4046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4039</v>
      </c>
      <c r="B5" s="211" t="s">
        <v>4047</v>
      </c>
      <c r="C5" s="212" t="s">
        <v>4048</v>
      </c>
      <c r="D5" s="214" t="s">
        <v>4049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4039</v>
      </c>
      <c r="B6" s="211" t="s">
        <v>4050</v>
      </c>
      <c r="C6" s="212" t="s">
        <v>4051</v>
      </c>
      <c r="D6" s="214" t="s">
        <v>4052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4039</v>
      </c>
      <c r="B7" s="211" t="s">
        <v>4053</v>
      </c>
      <c r="C7" s="212" t="s">
        <v>4054</v>
      </c>
      <c r="D7" s="214" t="s">
        <v>4055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4039</v>
      </c>
      <c r="B8" s="211" t="s">
        <v>4056</v>
      </c>
      <c r="C8" s="212" t="s">
        <v>4057</v>
      </c>
      <c r="D8" s="214" t="s">
        <v>4058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4039</v>
      </c>
      <c r="B9" s="211" t="s">
        <v>4059</v>
      </c>
      <c r="C9" s="212" t="s">
        <v>4060</v>
      </c>
      <c r="D9" s="214" t="s">
        <v>4061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4039</v>
      </c>
      <c r="B10" s="211" t="s">
        <v>4062</v>
      </c>
      <c r="C10" s="212" t="s">
        <v>4063</v>
      </c>
      <c r="D10" s="214" t="s">
        <v>4064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4039</v>
      </c>
      <c r="B11" s="211" t="s">
        <v>4065</v>
      </c>
      <c r="C11" s="212" t="s">
        <v>4066</v>
      </c>
      <c r="D11" s="214" t="s">
        <v>4067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4039</v>
      </c>
      <c r="B12" s="211" t="s">
        <v>4068</v>
      </c>
      <c r="C12" s="212" t="s">
        <v>4069</v>
      </c>
      <c r="D12" s="214" t="s">
        <v>4070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4039</v>
      </c>
      <c r="B13" s="211" t="s">
        <v>4071</v>
      </c>
      <c r="C13" s="212" t="s">
        <v>4072</v>
      </c>
      <c r="D13" s="214" t="s">
        <v>4073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4039</v>
      </c>
      <c r="B14" s="211" t="s">
        <v>4074</v>
      </c>
      <c r="C14" s="212" t="s">
        <v>4075</v>
      </c>
      <c r="D14" s="214" t="s">
        <v>4076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4039</v>
      </c>
      <c r="B15" s="211" t="s">
        <v>4077</v>
      </c>
      <c r="C15" s="212" t="s">
        <v>4078</v>
      </c>
      <c r="D15" s="214" t="s">
        <v>4079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4039</v>
      </c>
      <c r="B16" s="211" t="s">
        <v>4080</v>
      </c>
      <c r="C16" s="212" t="s">
        <v>4081</v>
      </c>
      <c r="D16" s="214" t="s">
        <v>4082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4039</v>
      </c>
      <c r="B17" s="211" t="s">
        <v>4083</v>
      </c>
      <c r="C17" s="212" t="s">
        <v>4084</v>
      </c>
      <c r="D17" s="214" t="s">
        <v>4085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4039</v>
      </c>
      <c r="B18" s="211" t="s">
        <v>4086</v>
      </c>
      <c r="C18" s="212" t="s">
        <v>4087</v>
      </c>
      <c r="D18" s="214" t="s">
        <v>4088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4039</v>
      </c>
      <c r="B19" s="211" t="s">
        <v>4089</v>
      </c>
      <c r="C19" s="212" t="s">
        <v>4090</v>
      </c>
      <c r="D19" s="214" t="s">
        <v>4091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4039</v>
      </c>
      <c r="B20" s="211" t="s">
        <v>4092</v>
      </c>
      <c r="C20" s="212" t="s">
        <v>4093</v>
      </c>
      <c r="D20" s="214" t="s">
        <v>4094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4039</v>
      </c>
      <c r="B21" s="211" t="s">
        <v>4095</v>
      </c>
      <c r="C21" s="212" t="s">
        <v>4096</v>
      </c>
      <c r="D21" s="214" t="s">
        <v>4097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4039</v>
      </c>
      <c r="B22" s="211" t="s">
        <v>4098</v>
      </c>
      <c r="C22" s="212" t="s">
        <v>4099</v>
      </c>
      <c r="D22" s="214" t="s">
        <v>4100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4039</v>
      </c>
      <c r="B23" s="211" t="s">
        <v>4101</v>
      </c>
      <c r="C23" s="212" t="s">
        <v>4102</v>
      </c>
      <c r="D23" s="214" t="s">
        <v>4103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4039</v>
      </c>
      <c r="B24" s="211" t="s">
        <v>4104</v>
      </c>
      <c r="C24" s="212" t="s">
        <v>4105</v>
      </c>
      <c r="D24" s="214" t="s">
        <v>4106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4039</v>
      </c>
      <c r="B25" s="211" t="s">
        <v>4107</v>
      </c>
      <c r="C25" s="212" t="s">
        <v>4108</v>
      </c>
      <c r="D25" s="214" t="s">
        <v>4109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4039</v>
      </c>
      <c r="B26" s="211" t="s">
        <v>4110</v>
      </c>
      <c r="C26" s="212" t="s">
        <v>4111</v>
      </c>
      <c r="D26" s="214" t="s">
        <v>4112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4039</v>
      </c>
      <c r="B27" s="211" t="s">
        <v>4113</v>
      </c>
      <c r="C27" s="212" t="s">
        <v>4114</v>
      </c>
      <c r="D27" s="214" t="s">
        <v>4115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4039</v>
      </c>
      <c r="B28" s="211" t="s">
        <v>4116</v>
      </c>
      <c r="C28" s="212" t="s">
        <v>4117</v>
      </c>
      <c r="D28" s="214" t="s">
        <v>4118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4039</v>
      </c>
      <c r="B29" s="211" t="s">
        <v>4119</v>
      </c>
      <c r="C29" s="212" t="s">
        <v>4120</v>
      </c>
      <c r="D29" s="214" t="s">
        <v>4121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4039</v>
      </c>
      <c r="B30" s="211" t="s">
        <v>4122</v>
      </c>
      <c r="C30" s="212" t="s">
        <v>4123</v>
      </c>
      <c r="D30" s="214" t="s">
        <v>4124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4039</v>
      </c>
      <c r="B31" s="211" t="s">
        <v>4125</v>
      </c>
      <c r="C31" s="212" t="s">
        <v>4126</v>
      </c>
      <c r="D31" s="214" t="s">
        <v>4127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4039</v>
      </c>
      <c r="B32" s="211" t="s">
        <v>4128</v>
      </c>
      <c r="C32" s="212" t="s">
        <v>4129</v>
      </c>
      <c r="D32" s="214" t="s">
        <v>4130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4039</v>
      </c>
      <c r="B33" s="211" t="s">
        <v>4131</v>
      </c>
      <c r="C33" s="212" t="s">
        <v>4132</v>
      </c>
      <c r="D33" s="214" t="s">
        <v>4133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4039</v>
      </c>
      <c r="B34" s="211" t="s">
        <v>4134</v>
      </c>
      <c r="C34" s="212" t="s">
        <v>4135</v>
      </c>
      <c r="D34" s="214" t="s">
        <v>4136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4039</v>
      </c>
      <c r="B35" s="211" t="s">
        <v>4137</v>
      </c>
      <c r="C35" s="212" t="s">
        <v>4138</v>
      </c>
      <c r="D35" s="214" t="s">
        <v>4139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4039</v>
      </c>
      <c r="B36" s="211" t="s">
        <v>4140</v>
      </c>
      <c r="C36" s="212" t="s">
        <v>4141</v>
      </c>
      <c r="D36" s="214" t="s">
        <v>4142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4039</v>
      </c>
      <c r="B37" s="211" t="s">
        <v>4143</v>
      </c>
      <c r="C37" s="212" t="s">
        <v>4144</v>
      </c>
      <c r="D37" s="214" t="s">
        <v>4145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4039</v>
      </c>
      <c r="B38" s="211" t="s">
        <v>4146</v>
      </c>
      <c r="C38" s="212" t="s">
        <v>4147</v>
      </c>
      <c r="D38" s="214" t="s">
        <v>4148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4039</v>
      </c>
      <c r="B39" s="211" t="s">
        <v>4149</v>
      </c>
      <c r="C39" s="212" t="s">
        <v>4150</v>
      </c>
      <c r="D39" s="214" t="s">
        <v>4151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4152</v>
      </c>
      <c r="B40" s="210" t="s">
        <v>4153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4152</v>
      </c>
      <c r="B41" s="211" t="s">
        <v>4154</v>
      </c>
      <c r="C41" s="212" t="s">
        <v>4155</v>
      </c>
      <c r="D41" s="214" t="s">
        <v>4156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4152</v>
      </c>
      <c r="B42" s="211" t="s">
        <v>4157</v>
      </c>
      <c r="C42" s="212" t="s">
        <v>4158</v>
      </c>
      <c r="D42" s="214" t="s">
        <v>4159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4152</v>
      </c>
      <c r="B43" s="211" t="s">
        <v>4160</v>
      </c>
      <c r="C43" s="212" t="s">
        <v>4161</v>
      </c>
      <c r="D43" s="214" t="s">
        <v>4162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4152</v>
      </c>
      <c r="B44" s="211" t="s">
        <v>4163</v>
      </c>
      <c r="C44" s="212" t="s">
        <v>4164</v>
      </c>
      <c r="D44" s="214" t="s">
        <v>4165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4152</v>
      </c>
      <c r="B45" s="211" t="s">
        <v>4166</v>
      </c>
      <c r="C45" s="212" t="s">
        <v>4167</v>
      </c>
      <c r="D45" s="214" t="s">
        <v>4168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4152</v>
      </c>
      <c r="B46" s="211" t="s">
        <v>4169</v>
      </c>
      <c r="C46" s="212" t="s">
        <v>4170</v>
      </c>
      <c r="D46" s="214" t="s">
        <v>4171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4152</v>
      </c>
      <c r="B47" s="211" t="s">
        <v>4172</v>
      </c>
      <c r="C47" s="212" t="s">
        <v>4173</v>
      </c>
      <c r="D47" s="214" t="s">
        <v>4174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4152</v>
      </c>
      <c r="B48" s="211" t="s">
        <v>4175</v>
      </c>
      <c r="C48" s="212" t="s">
        <v>4176</v>
      </c>
      <c r="D48" s="214" t="s">
        <v>4177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4178</v>
      </c>
      <c r="B49" s="210" t="s">
        <v>4179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4178</v>
      </c>
      <c r="B50" s="211" t="s">
        <v>4180</v>
      </c>
      <c r="C50" s="212" t="s">
        <v>4181</v>
      </c>
      <c r="D50" s="214" t="s">
        <v>4182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4178</v>
      </c>
      <c r="B51" s="211" t="s">
        <v>4183</v>
      </c>
      <c r="C51" s="212" t="s">
        <v>4184</v>
      </c>
      <c r="D51" s="214" t="s">
        <v>4185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4178</v>
      </c>
      <c r="B52" s="211" t="s">
        <v>4186</v>
      </c>
      <c r="C52" s="212" t="s">
        <v>4187</v>
      </c>
      <c r="D52" s="214" t="s">
        <v>4188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4178</v>
      </c>
      <c r="B53" s="211" t="s">
        <v>4189</v>
      </c>
      <c r="C53" s="212" t="s">
        <v>4190</v>
      </c>
      <c r="D53" s="214" t="s">
        <v>4191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4178</v>
      </c>
      <c r="B54" s="211" t="s">
        <v>4192</v>
      </c>
      <c r="C54" s="212" t="s">
        <v>4193</v>
      </c>
      <c r="D54" s="214" t="s">
        <v>4194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4178</v>
      </c>
      <c r="B55" s="211" t="s">
        <v>4195</v>
      </c>
      <c r="C55" s="212" t="s">
        <v>4196</v>
      </c>
      <c r="D55" s="214" t="s">
        <v>4197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4178</v>
      </c>
      <c r="B56" s="211" t="s">
        <v>4198</v>
      </c>
      <c r="C56" s="212" t="s">
        <v>4199</v>
      </c>
      <c r="D56" s="214" t="s">
        <v>4200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4178</v>
      </c>
      <c r="B57" s="211" t="s">
        <v>4201</v>
      </c>
      <c r="C57" s="212" t="s">
        <v>4202</v>
      </c>
      <c r="D57" s="214" t="s">
        <v>4203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4178</v>
      </c>
      <c r="B58" s="211" t="s">
        <v>4204</v>
      </c>
      <c r="C58" s="212" t="s">
        <v>4205</v>
      </c>
      <c r="D58" s="214" t="s">
        <v>4206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4178</v>
      </c>
      <c r="B59" s="211" t="s">
        <v>4207</v>
      </c>
      <c r="C59" s="212" t="s">
        <v>4208</v>
      </c>
      <c r="D59" s="214" t="s">
        <v>4209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4178</v>
      </c>
      <c r="B60" s="211" t="s">
        <v>4210</v>
      </c>
      <c r="C60" s="212" t="s">
        <v>4211</v>
      </c>
      <c r="D60" s="214" t="s">
        <v>4212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4178</v>
      </c>
      <c r="B61" s="211" t="s">
        <v>4213</v>
      </c>
      <c r="C61" s="212" t="s">
        <v>4214</v>
      </c>
      <c r="D61" s="214" t="s">
        <v>4215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4178</v>
      </c>
      <c r="B62" s="211" t="s">
        <v>4216</v>
      </c>
      <c r="C62" s="212" t="s">
        <v>4217</v>
      </c>
      <c r="D62" s="214" t="s">
        <v>4218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4178</v>
      </c>
      <c r="B63" s="211" t="s">
        <v>4219</v>
      </c>
      <c r="C63" s="212" t="s">
        <v>4220</v>
      </c>
      <c r="D63" s="214" t="s">
        <v>4221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4222</v>
      </c>
      <c r="B64" s="210" t="s">
        <v>4223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4222</v>
      </c>
      <c r="B65" s="211" t="s">
        <v>4224</v>
      </c>
      <c r="C65" s="212" t="s">
        <v>4225</v>
      </c>
      <c r="D65" s="214" t="s">
        <v>4226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4222</v>
      </c>
      <c r="B66" s="211" t="s">
        <v>4227</v>
      </c>
      <c r="C66" s="212" t="s">
        <v>4228</v>
      </c>
      <c r="D66" s="214" t="s">
        <v>4229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4222</v>
      </c>
      <c r="B67" s="211" t="s">
        <v>4230</v>
      </c>
      <c r="C67" s="212" t="s">
        <v>4231</v>
      </c>
      <c r="D67" s="214" t="s">
        <v>4232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4222</v>
      </c>
      <c r="B68" s="211" t="s">
        <v>4233</v>
      </c>
      <c r="C68" s="212" t="s">
        <v>4234</v>
      </c>
      <c r="D68" s="214" t="s">
        <v>4235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4222</v>
      </c>
      <c r="B69" s="211" t="s">
        <v>4236</v>
      </c>
      <c r="C69" s="212" t="s">
        <v>4237</v>
      </c>
      <c r="D69" s="214" t="s">
        <v>4238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4222</v>
      </c>
      <c r="B70" s="211" t="s">
        <v>4239</v>
      </c>
      <c r="C70" s="212" t="s">
        <v>4240</v>
      </c>
      <c r="D70" s="214" t="s">
        <v>4241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4222</v>
      </c>
      <c r="B71" s="211" t="s">
        <v>4242</v>
      </c>
      <c r="C71" s="212" t="s">
        <v>4243</v>
      </c>
      <c r="D71" s="214" t="s">
        <v>4244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4222</v>
      </c>
      <c r="B72" s="211" t="s">
        <v>4245</v>
      </c>
      <c r="C72" s="212" t="s">
        <v>4246</v>
      </c>
      <c r="D72" s="214" t="s">
        <v>4247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4222</v>
      </c>
      <c r="B73" s="211" t="s">
        <v>4248</v>
      </c>
      <c r="C73" s="212" t="s">
        <v>4249</v>
      </c>
      <c r="D73" s="214" t="s">
        <v>4250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4222</v>
      </c>
      <c r="B74" s="211" t="s">
        <v>4251</v>
      </c>
      <c r="C74" s="212" t="s">
        <v>4252</v>
      </c>
      <c r="D74" s="214" t="s">
        <v>4253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4222</v>
      </c>
      <c r="B75" s="211" t="s">
        <v>4254</v>
      </c>
      <c r="C75" s="212" t="s">
        <v>4255</v>
      </c>
      <c r="D75" s="214" t="s">
        <v>4256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4222</v>
      </c>
      <c r="B76" s="211" t="s">
        <v>4257</v>
      </c>
      <c r="C76" s="212" t="s">
        <v>4258</v>
      </c>
      <c r="D76" s="214" t="s">
        <v>4259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4222</v>
      </c>
      <c r="B77" s="211" t="s">
        <v>4260</v>
      </c>
      <c r="C77" s="212" t="s">
        <v>4261</v>
      </c>
      <c r="D77" s="214" t="s">
        <v>4262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4222</v>
      </c>
      <c r="B78" s="211" t="s">
        <v>4263</v>
      </c>
      <c r="C78" s="212" t="s">
        <v>4264</v>
      </c>
      <c r="D78" s="214" t="s">
        <v>4265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4222</v>
      </c>
      <c r="B79" s="211" t="s">
        <v>4266</v>
      </c>
      <c r="C79" s="212" t="s">
        <v>4267</v>
      </c>
      <c r="D79" s="214" t="s">
        <v>4268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4222</v>
      </c>
      <c r="B80" s="211" t="s">
        <v>4269</v>
      </c>
      <c r="C80" s="212" t="s">
        <v>4270</v>
      </c>
      <c r="D80" s="214" t="s">
        <v>4271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4222</v>
      </c>
      <c r="B81" s="211" t="s">
        <v>4272</v>
      </c>
      <c r="C81" s="212" t="s">
        <v>4273</v>
      </c>
      <c r="D81" s="214" t="s">
        <v>4274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4222</v>
      </c>
      <c r="B82" s="211" t="s">
        <v>4275</v>
      </c>
      <c r="C82" s="212" t="s">
        <v>4276</v>
      </c>
      <c r="D82" s="214" t="s">
        <v>4277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4222</v>
      </c>
      <c r="B83" s="211" t="s">
        <v>4278</v>
      </c>
      <c r="C83" s="212" t="s">
        <v>4279</v>
      </c>
      <c r="D83" s="214" t="s">
        <v>4280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4222</v>
      </c>
      <c r="B84" s="211" t="s">
        <v>4281</v>
      </c>
      <c r="C84" s="212" t="s">
        <v>4282</v>
      </c>
      <c r="D84" s="214" t="s">
        <v>4283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4222</v>
      </c>
      <c r="B85" s="211" t="s">
        <v>4284</v>
      </c>
      <c r="C85" s="212" t="s">
        <v>4285</v>
      </c>
      <c r="D85" s="214" t="s">
        <v>4286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4222</v>
      </c>
      <c r="B86" s="211" t="s">
        <v>4287</v>
      </c>
      <c r="C86" s="212" t="s">
        <v>4288</v>
      </c>
      <c r="D86" s="214" t="s">
        <v>4289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4222</v>
      </c>
      <c r="B87" s="211" t="s">
        <v>4290</v>
      </c>
      <c r="C87" s="212" t="s">
        <v>4291</v>
      </c>
      <c r="D87" s="214" t="s">
        <v>4292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4222</v>
      </c>
      <c r="B88" s="211" t="s">
        <v>4293</v>
      </c>
      <c r="C88" s="212" t="s">
        <v>4294</v>
      </c>
      <c r="D88" s="214" t="s">
        <v>4295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4222</v>
      </c>
      <c r="B89" s="211" t="s">
        <v>4296</v>
      </c>
      <c r="C89" s="212" t="s">
        <v>4297</v>
      </c>
      <c r="D89" s="214" t="s">
        <v>4298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4222</v>
      </c>
      <c r="B90" s="211" t="s">
        <v>4299</v>
      </c>
      <c r="C90" s="212" t="s">
        <v>4300</v>
      </c>
      <c r="D90" s="214" t="s">
        <v>4301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4222</v>
      </c>
      <c r="B91" s="211" t="s">
        <v>4302</v>
      </c>
      <c r="C91" s="212" t="s">
        <v>4303</v>
      </c>
      <c r="D91" s="214" t="s">
        <v>4304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4222</v>
      </c>
      <c r="B92" s="211" t="s">
        <v>4305</v>
      </c>
      <c r="C92" s="212" t="s">
        <v>4306</v>
      </c>
      <c r="D92" s="214" t="s">
        <v>4307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4222</v>
      </c>
      <c r="B93" s="211" t="s">
        <v>4308</v>
      </c>
      <c r="C93" s="212" t="s">
        <v>4309</v>
      </c>
      <c r="D93" s="214" t="s">
        <v>4310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4222</v>
      </c>
      <c r="B94" s="211" t="s">
        <v>4311</v>
      </c>
      <c r="C94" s="212" t="s">
        <v>4312</v>
      </c>
      <c r="D94" s="214" t="s">
        <v>4313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4222</v>
      </c>
      <c r="B95" s="211" t="s">
        <v>4314</v>
      </c>
      <c r="C95" s="212" t="s">
        <v>4315</v>
      </c>
      <c r="D95" s="214" t="s">
        <v>4316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4222</v>
      </c>
      <c r="B96" s="211" t="s">
        <v>4317</v>
      </c>
      <c r="C96" s="212" t="s">
        <v>4318</v>
      </c>
      <c r="D96" s="214" t="s">
        <v>4319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4222</v>
      </c>
      <c r="B97" s="211" t="s">
        <v>4320</v>
      </c>
      <c r="C97" s="212" t="s">
        <v>4321</v>
      </c>
      <c r="D97" s="214" t="s">
        <v>4322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4222</v>
      </c>
      <c r="B98" s="218" t="s">
        <v>4323</v>
      </c>
      <c r="C98" s="219" t="s">
        <v>4324</v>
      </c>
      <c r="D98" s="220" t="s">
        <v>4325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1276</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IFERROR(INDEX('Recommendations'!$G$2:$G$268, MATCH(F2,'Recommendations'!$A$2:$A$268,0))="Implemented", FALSE))</xm:f>
            <x14:dxf>
              <font>
                <color rgb="FF000000"/>
              </font>
              <fill>
                <patternFill>
                  <bgColor rgb="FF3C7D22"/>
                </patternFill>
              </fill>
            </x14:dxf>
          </x14:cfRule>
          <x14:cfRule type="expression" priority="2" id="{00000000-000E-0000-0900-000002000000}">
            <xm:f>AND(F2&lt;&gt;"", IFERROR(INDEX('Recommendations'!$G$2:$G$268, MATCH(F2,'Recommendations'!$A$2:$A$268,0))="Compensated", FALSE))</xm:f>
            <x14:dxf>
              <font>
                <color rgb="FF000000"/>
              </font>
              <fill>
                <patternFill>
                  <bgColor rgb="FFC6E0B4"/>
                </patternFill>
              </fill>
            </x14:dxf>
          </x14:cfRule>
          <x14:cfRule type="expression" priority="3" id="{00000000-000E-0000-0900-000003000000}">
            <xm:f>AND(F2&lt;&gt;"", IFERROR(INDEX('Recommendations'!$G$2:$G$268, MATCH(F2,'Recommendations'!$A$2:$A$268,0))="Testing", FALSE))</xm:f>
            <x14:dxf>
              <font>
                <color rgb="FF000000"/>
              </font>
              <fill>
                <patternFill>
                  <bgColor rgb="FFFFC000"/>
                </patternFill>
              </fill>
            </x14:dxf>
          </x14:cfRule>
          <x14:cfRule type="expression" priority="4" id="{00000000-000E-0000-0900-000004000000}">
            <xm:f>AND(F2&lt;&gt;"", IFERROR(INDEX('Recommendations'!$G$2:$G$268, MATCH(F2,'Recommendations'!$A$2:$A$268,0))="Failed", FALSE))</xm:f>
            <x14:dxf>
              <font>
                <color rgb="FF000000"/>
              </font>
              <fill>
                <patternFill>
                  <bgColor rgb="FFD82891"/>
                </patternFill>
              </fill>
            </x14:dxf>
          </x14:cfRule>
          <x14:cfRule type="expression" priority="5" id="{00000000-000E-0000-0900-000005000000}">
            <xm:f>AND(F2&lt;&gt;"", IFERROR(INDEX('Recommendations'!$G$2:$G$268, MATCH(F2,'Recommendations'!$A$2:$A$268,0))="Risk Accepted", FALSE))</xm:f>
            <x14:dxf>
              <font>
                <color rgb="FF000000"/>
              </font>
              <fill>
                <patternFill>
                  <bgColor rgb="FFD9D9D9"/>
                </patternFill>
              </fill>
            </x14:dxf>
          </x14:cfRule>
          <x14:cfRule type="expression" priority="6" id="{00000000-000E-0000-0900-000006000000}">
            <xm:f>AND(F2&lt;&gt;"", IFERROR(INDEX('Recommendations'!$G$2:$G$268, MATCH(F2,'Recommendations'!$A$2:$A$268,0))="N/A",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4326</v>
      </c>
      <c r="C1" s="253" t="s">
        <v>4327</v>
      </c>
      <c r="D1" s="253" t="s">
        <v>4328</v>
      </c>
      <c r="E1" s="253" t="s">
        <v>4329</v>
      </c>
      <c r="F1" s="253" t="s">
        <v>3155</v>
      </c>
      <c r="G1" s="253" t="s">
        <v>4330</v>
      </c>
      <c r="H1" s="253" t="s">
        <v>4331</v>
      </c>
      <c r="I1" s="253" t="s">
        <v>4332</v>
      </c>
      <c r="J1" s="253" t="s">
        <v>10</v>
      </c>
      <c r="K1" s="253" t="s">
        <v>1521</v>
      </c>
      <c r="L1" s="253" t="s">
        <v>1522</v>
      </c>
      <c r="M1" s="253" t="s">
        <v>1523</v>
      </c>
      <c r="N1" s="253" t="s">
        <v>1524</v>
      </c>
      <c r="O1" s="253" t="s">
        <v>1525</v>
      </c>
      <c r="P1" s="253" t="s">
        <v>1526</v>
      </c>
      <c r="Q1" s="253" t="s">
        <v>1527</v>
      </c>
      <c r="R1" s="253" t="s">
        <v>1528</v>
      </c>
      <c r="S1" s="253" t="s">
        <v>1529</v>
      </c>
      <c r="T1" s="253" t="s">
        <v>1530</v>
      </c>
      <c r="U1" s="253" t="s">
        <v>1531</v>
      </c>
      <c r="V1" s="253" t="s">
        <v>1532</v>
      </c>
      <c r="W1" s="253" t="s">
        <v>1533</v>
      </c>
      <c r="X1" s="253" t="s">
        <v>1534</v>
      </c>
      <c r="Y1" s="253" t="s">
        <v>1535</v>
      </c>
      <c r="Z1" s="253" t="s">
        <v>1536</v>
      </c>
      <c r="AA1" s="253" t="s">
        <v>1537</v>
      </c>
      <c r="AB1" s="253" t="s">
        <v>1538</v>
      </c>
      <c r="AC1" s="253" t="s">
        <v>1539</v>
      </c>
      <c r="AD1" s="253" t="s">
        <v>1540</v>
      </c>
      <c r="AE1" s="253" t="s">
        <v>1541</v>
      </c>
      <c r="AF1" s="253" t="s">
        <v>1542</v>
      </c>
      <c r="AG1" s="253" t="s">
        <v>1543</v>
      </c>
      <c r="AH1" s="253" t="s">
        <v>1544</v>
      </c>
      <c r="AI1" s="253" t="s">
        <v>1545</v>
      </c>
      <c r="AJ1" s="253" t="s">
        <v>1546</v>
      </c>
      <c r="AK1" s="253" t="s">
        <v>1547</v>
      </c>
      <c r="AL1" s="253" t="s">
        <v>1548</v>
      </c>
      <c r="AM1" s="253" t="s">
        <v>1549</v>
      </c>
      <c r="AN1" s="253" t="s">
        <v>1550</v>
      </c>
      <c r="AO1" s="253" t="s">
        <v>1551</v>
      </c>
      <c r="AP1" s="253" t="s">
        <v>1552</v>
      </c>
      <c r="AQ1" s="253" t="s">
        <v>1553</v>
      </c>
      <c r="AR1" s="253" t="s">
        <v>1554</v>
      </c>
      <c r="AS1" s="253" t="s">
        <v>1555</v>
      </c>
      <c r="AT1" s="253" t="s">
        <v>1556</v>
      </c>
      <c r="AU1" s="253" t="s">
        <v>1557</v>
      </c>
      <c r="AV1" s="253" t="s">
        <v>1558</v>
      </c>
      <c r="AW1" s="253" t="s">
        <v>1559</v>
      </c>
      <c r="AX1" s="253" t="s">
        <v>1560</v>
      </c>
      <c r="AY1" s="254" t="s">
        <v>1561</v>
      </c>
    </row>
    <row r="2" spans="1:51" ht="60" customHeight="1" outlineLevel="1" x14ac:dyDescent="0.35">
      <c r="A2" s="244" t="s">
        <v>4333</v>
      </c>
      <c r="B2" s="232" t="s">
        <v>4334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1564</v>
      </c>
      <c r="B3" s="233" t="s">
        <v>4335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4336</v>
      </c>
      <c r="B4" s="234" t="s">
        <v>4337</v>
      </c>
      <c r="C4" s="234" t="s">
        <v>4338</v>
      </c>
      <c r="D4" s="234" t="s">
        <v>4339</v>
      </c>
      <c r="E4" s="234" t="s">
        <v>4340</v>
      </c>
      <c r="F4" s="234" t="s">
        <v>19</v>
      </c>
      <c r="G4" s="234" t="s">
        <v>19</v>
      </c>
      <c r="H4" s="234" t="s">
        <v>4341</v>
      </c>
      <c r="I4" s="234" t="s">
        <v>19</v>
      </c>
      <c r="J4" s="234" t="s">
        <v>4342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4343</v>
      </c>
      <c r="B5" s="234" t="s">
        <v>4344</v>
      </c>
      <c r="C5" s="234" t="s">
        <v>4345</v>
      </c>
      <c r="D5" s="234" t="s">
        <v>4346</v>
      </c>
      <c r="E5" s="234" t="s">
        <v>4347</v>
      </c>
      <c r="F5" s="234" t="s">
        <v>4348</v>
      </c>
      <c r="G5" s="234" t="s">
        <v>19</v>
      </c>
      <c r="H5" s="234" t="s">
        <v>4349</v>
      </c>
      <c r="I5" s="234" t="s">
        <v>19</v>
      </c>
      <c r="J5" s="234" t="s">
        <v>4350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1570</v>
      </c>
      <c r="B6" s="233" t="s">
        <v>4351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4352</v>
      </c>
      <c r="B7" s="234" t="s">
        <v>4353</v>
      </c>
      <c r="C7" s="234" t="s">
        <v>4354</v>
      </c>
      <c r="D7" s="234" t="s">
        <v>4355</v>
      </c>
      <c r="E7" s="234" t="s">
        <v>4347</v>
      </c>
      <c r="F7" s="234" t="s">
        <v>4356</v>
      </c>
      <c r="G7" s="234" t="s">
        <v>19</v>
      </c>
      <c r="H7" s="234" t="s">
        <v>4357</v>
      </c>
      <c r="I7" s="234" t="s">
        <v>19</v>
      </c>
      <c r="J7" s="234" t="s">
        <v>4358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4359</v>
      </c>
      <c r="B8" s="234" t="s">
        <v>4360</v>
      </c>
      <c r="C8" s="234" t="s">
        <v>4361</v>
      </c>
      <c r="D8" s="234" t="s">
        <v>4362</v>
      </c>
      <c r="E8" s="234" t="s">
        <v>19</v>
      </c>
      <c r="F8" s="234" t="s">
        <v>19</v>
      </c>
      <c r="G8" s="234" t="s">
        <v>19</v>
      </c>
      <c r="H8" s="234" t="s">
        <v>4363</v>
      </c>
      <c r="I8" s="234" t="s">
        <v>4364</v>
      </c>
      <c r="J8" s="234" t="s">
        <v>4365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4366</v>
      </c>
      <c r="B9" s="234" t="s">
        <v>4367</v>
      </c>
      <c r="C9" s="234" t="s">
        <v>4368</v>
      </c>
      <c r="D9" s="234" t="s">
        <v>4369</v>
      </c>
      <c r="E9" s="234" t="s">
        <v>19</v>
      </c>
      <c r="F9" s="234" t="s">
        <v>19</v>
      </c>
      <c r="G9" s="234" t="s">
        <v>19</v>
      </c>
      <c r="H9" s="234" t="s">
        <v>4370</v>
      </c>
      <c r="I9" s="234" t="s">
        <v>4371</v>
      </c>
      <c r="J9" s="234" t="s">
        <v>4372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4373</v>
      </c>
      <c r="B10" s="234" t="s">
        <v>4374</v>
      </c>
      <c r="C10" s="234" t="s">
        <v>4375</v>
      </c>
      <c r="D10" s="234" t="s">
        <v>4376</v>
      </c>
      <c r="E10" s="234" t="s">
        <v>19</v>
      </c>
      <c r="F10" s="234" t="s">
        <v>19</v>
      </c>
      <c r="G10" s="234" t="s">
        <v>19</v>
      </c>
      <c r="H10" s="234" t="s">
        <v>4377</v>
      </c>
      <c r="I10" s="234" t="s">
        <v>4378</v>
      </c>
      <c r="J10" s="234" t="s">
        <v>4379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4380</v>
      </c>
      <c r="B11" s="234" t="s">
        <v>4381</v>
      </c>
      <c r="C11" s="234" t="s">
        <v>4382</v>
      </c>
      <c r="D11" s="234" t="s">
        <v>4383</v>
      </c>
      <c r="E11" s="234" t="s">
        <v>19</v>
      </c>
      <c r="F11" s="234" t="s">
        <v>19</v>
      </c>
      <c r="G11" s="234" t="s">
        <v>19</v>
      </c>
      <c r="H11" s="234" t="s">
        <v>4384</v>
      </c>
      <c r="I11" s="234" t="s">
        <v>19</v>
      </c>
      <c r="J11" s="234" t="s">
        <v>4385</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4386</v>
      </c>
      <c r="B12" s="234" t="s">
        <v>4387</v>
      </c>
      <c r="C12" s="234" t="s">
        <v>4388</v>
      </c>
      <c r="D12" s="234" t="s">
        <v>4389</v>
      </c>
      <c r="E12" s="234" t="s">
        <v>19</v>
      </c>
      <c r="F12" s="234" t="s">
        <v>19</v>
      </c>
      <c r="G12" s="234" t="s">
        <v>4390</v>
      </c>
      <c r="H12" s="234" t="s">
        <v>4391</v>
      </c>
      <c r="I12" s="234" t="s">
        <v>19</v>
      </c>
      <c r="J12" s="234" t="s">
        <v>4392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4393</v>
      </c>
      <c r="B13" s="234" t="s">
        <v>4394</v>
      </c>
      <c r="C13" s="234" t="s">
        <v>4395</v>
      </c>
      <c r="D13" s="234" t="s">
        <v>4396</v>
      </c>
      <c r="E13" s="234" t="s">
        <v>19</v>
      </c>
      <c r="F13" s="234" t="s">
        <v>19</v>
      </c>
      <c r="G13" s="234" t="s">
        <v>19</v>
      </c>
      <c r="H13" s="234" t="s">
        <v>4397</v>
      </c>
      <c r="I13" s="234" t="s">
        <v>19</v>
      </c>
      <c r="J13" s="234" t="s">
        <v>4398</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4399</v>
      </c>
      <c r="B14" s="234" t="s">
        <v>4400</v>
      </c>
      <c r="C14" s="234" t="s">
        <v>4401</v>
      </c>
      <c r="D14" s="234" t="s">
        <v>4402</v>
      </c>
      <c r="E14" s="234" t="s">
        <v>19</v>
      </c>
      <c r="F14" s="234" t="s">
        <v>4403</v>
      </c>
      <c r="G14" s="234" t="s">
        <v>19</v>
      </c>
      <c r="H14" s="234" t="s">
        <v>4404</v>
      </c>
      <c r="I14" s="234" t="s">
        <v>4405</v>
      </c>
      <c r="J14" s="234" t="s">
        <v>4406</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1575</v>
      </c>
      <c r="B15" s="233" t="s">
        <v>4407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4408</v>
      </c>
      <c r="B16" s="234" t="s">
        <v>4409</v>
      </c>
      <c r="C16" s="234" t="s">
        <v>4410</v>
      </c>
      <c r="D16" s="234" t="s">
        <v>4402</v>
      </c>
      <c r="E16" s="234" t="s">
        <v>19</v>
      </c>
      <c r="F16" s="234" t="s">
        <v>4411</v>
      </c>
      <c r="G16" s="234" t="s">
        <v>19</v>
      </c>
      <c r="H16" s="234" t="s">
        <v>4412</v>
      </c>
      <c r="I16" s="234" t="s">
        <v>19</v>
      </c>
      <c r="J16" s="234" t="s">
        <v>4413</v>
      </c>
      <c r="K16" s="237">
        <f>IF(COUNTIF(L16:AY16,"&lt;&gt;")=0,"",SUMPRODUCT(((Recommendations[ImplStatus]="Implemented")+(Recommendations[ImplStatus]="Compensated"))*ISNUMBER(MATCH(Recommendations[Id],L16:AY16,0)))/COUNTIF(L16:AY16,"&lt;&gt;"))</f>
        <v>0</v>
      </c>
      <c r="L16" s="240" t="s">
        <v>1074</v>
      </c>
      <c r="M16" s="240" t="s">
        <v>1177</v>
      </c>
      <c r="N16" s="240" t="s">
        <v>1221</v>
      </c>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4414</v>
      </c>
      <c r="B17" s="234" t="s">
        <v>4415</v>
      </c>
      <c r="C17" s="234" t="s">
        <v>4416</v>
      </c>
      <c r="D17" s="234" t="s">
        <v>4417</v>
      </c>
      <c r="E17" s="234" t="s">
        <v>19</v>
      </c>
      <c r="F17" s="234" t="s">
        <v>4411</v>
      </c>
      <c r="G17" s="234" t="s">
        <v>19</v>
      </c>
      <c r="H17" s="234" t="s">
        <v>4418</v>
      </c>
      <c r="I17" s="234" t="s">
        <v>19</v>
      </c>
      <c r="J17" s="234" t="s">
        <v>4419</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4420</v>
      </c>
      <c r="B18" s="234" t="s">
        <v>4421</v>
      </c>
      <c r="C18" s="234" t="s">
        <v>4422</v>
      </c>
      <c r="D18" s="234" t="s">
        <v>19</v>
      </c>
      <c r="E18" s="234" t="s">
        <v>19</v>
      </c>
      <c r="F18" s="234" t="s">
        <v>19</v>
      </c>
      <c r="G18" s="234" t="s">
        <v>19</v>
      </c>
      <c r="H18" s="234" t="s">
        <v>4423</v>
      </c>
      <c r="I18" s="234" t="s">
        <v>19</v>
      </c>
      <c r="J18" s="234" t="s">
        <v>4424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1580</v>
      </c>
      <c r="B19" s="233" t="s">
        <v>4425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4426</v>
      </c>
      <c r="B20" s="234" t="s">
        <v>4427</v>
      </c>
      <c r="C20" s="234" t="s">
        <v>4428</v>
      </c>
      <c r="D20" s="234" t="s">
        <v>4429</v>
      </c>
      <c r="E20" s="234" t="s">
        <v>19</v>
      </c>
      <c r="F20" s="234" t="s">
        <v>4430</v>
      </c>
      <c r="G20" s="234" t="s">
        <v>19</v>
      </c>
      <c r="H20" s="234" t="s">
        <v>4431</v>
      </c>
      <c r="I20" s="234" t="s">
        <v>19</v>
      </c>
      <c r="J20" s="234" t="s">
        <v>4432</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4433</v>
      </c>
      <c r="B21" s="234" t="s">
        <v>4434</v>
      </c>
      <c r="C21" s="234" t="s">
        <v>4435</v>
      </c>
      <c r="D21" s="234" t="s">
        <v>4436</v>
      </c>
      <c r="E21" s="234" t="s">
        <v>4437</v>
      </c>
      <c r="F21" s="234" t="s">
        <v>19</v>
      </c>
      <c r="G21" s="234" t="s">
        <v>19</v>
      </c>
      <c r="H21" s="234" t="s">
        <v>4438</v>
      </c>
      <c r="I21" s="234" t="s">
        <v>4439</v>
      </c>
      <c r="J21" s="234" t="s">
        <v>4440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4441</v>
      </c>
      <c r="B22" s="234" t="s">
        <v>4442</v>
      </c>
      <c r="C22" s="234" t="s">
        <v>4443</v>
      </c>
      <c r="D22" s="234" t="s">
        <v>4444</v>
      </c>
      <c r="E22" s="234" t="s">
        <v>19</v>
      </c>
      <c r="F22" s="234" t="s">
        <v>4445</v>
      </c>
      <c r="G22" s="234" t="s">
        <v>19</v>
      </c>
      <c r="H22" s="234" t="s">
        <v>4446</v>
      </c>
      <c r="I22" s="234" t="s">
        <v>19</v>
      </c>
      <c r="J22" s="234" t="s">
        <v>4447</v>
      </c>
      <c r="K22" s="237">
        <f>IF(COUNTIF(L22:AY22,"&lt;&gt;")=0,"",SUMPRODUCT(((Recommendations[ImplStatus]="Implemented")+(Recommendations[ImplStatus]="Compensated"))*ISNUMBER(MATCH(Recommendations[Id],L22:AY22,0)))/COUNTIF(L22:AY22,"&lt;&gt;"))</f>
        <v>0</v>
      </c>
      <c r="L22" s="240" t="s">
        <v>361</v>
      </c>
      <c r="M22" s="240" t="s">
        <v>366</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4448</v>
      </c>
      <c r="B23" s="234" t="s">
        <v>4449</v>
      </c>
      <c r="C23" s="234" t="s">
        <v>4450</v>
      </c>
      <c r="D23" s="234" t="s">
        <v>4451</v>
      </c>
      <c r="E23" s="234" t="s">
        <v>19</v>
      </c>
      <c r="F23" s="234" t="s">
        <v>19</v>
      </c>
      <c r="G23" s="234" t="s">
        <v>19</v>
      </c>
      <c r="H23" s="234" t="s">
        <v>4452</v>
      </c>
      <c r="I23" s="234" t="s">
        <v>4453</v>
      </c>
      <c r="J23" s="234" t="s">
        <v>4454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4455</v>
      </c>
      <c r="B24" s="234" t="s">
        <v>4456</v>
      </c>
      <c r="C24" s="234" t="s">
        <v>4457</v>
      </c>
      <c r="D24" s="234" t="s">
        <v>4451</v>
      </c>
      <c r="E24" s="234" t="s">
        <v>19</v>
      </c>
      <c r="F24" s="234" t="s">
        <v>4458</v>
      </c>
      <c r="G24" s="234" t="s">
        <v>19</v>
      </c>
      <c r="H24" s="234" t="s">
        <v>4459</v>
      </c>
      <c r="I24" s="234" t="s">
        <v>19</v>
      </c>
      <c r="J24" s="234" t="s">
        <v>4460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1584</v>
      </c>
      <c r="B25" s="233" t="s">
        <v>4461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4462</v>
      </c>
      <c r="B26" s="234" t="s">
        <v>4463</v>
      </c>
      <c r="C26" s="234" t="s">
        <v>4464</v>
      </c>
      <c r="D26" s="234" t="s">
        <v>4465</v>
      </c>
      <c r="E26" s="234" t="s">
        <v>19</v>
      </c>
      <c r="F26" s="234" t="s">
        <v>4466</v>
      </c>
      <c r="G26" s="234" t="s">
        <v>19</v>
      </c>
      <c r="H26" s="234" t="s">
        <v>4467</v>
      </c>
      <c r="I26" s="234" t="s">
        <v>19</v>
      </c>
      <c r="J26" s="234" t="s">
        <v>4468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4469</v>
      </c>
      <c r="B27" s="232" t="s">
        <v>4470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1590</v>
      </c>
      <c r="B28" s="233" t="s">
        <v>4471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4472</v>
      </c>
      <c r="B29" s="234" t="s">
        <v>4473</v>
      </c>
      <c r="C29" s="234" t="s">
        <v>4474</v>
      </c>
      <c r="D29" s="234" t="s">
        <v>4475</v>
      </c>
      <c r="E29" s="234" t="s">
        <v>4476</v>
      </c>
      <c r="F29" s="234" t="s">
        <v>19</v>
      </c>
      <c r="G29" s="234" t="s">
        <v>19</v>
      </c>
      <c r="H29" s="234" t="s">
        <v>4477</v>
      </c>
      <c r="I29" s="234" t="s">
        <v>19</v>
      </c>
      <c r="J29" s="234" t="s">
        <v>4478</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4479</v>
      </c>
      <c r="B30" s="234" t="s">
        <v>4480</v>
      </c>
      <c r="C30" s="234" t="s">
        <v>4345</v>
      </c>
      <c r="D30" s="234" t="s">
        <v>4346</v>
      </c>
      <c r="E30" s="234" t="s">
        <v>19</v>
      </c>
      <c r="F30" s="234" t="s">
        <v>4348</v>
      </c>
      <c r="G30" s="234" t="s">
        <v>19</v>
      </c>
      <c r="H30" s="234" t="s">
        <v>4481</v>
      </c>
      <c r="I30" s="234" t="s">
        <v>19</v>
      </c>
      <c r="J30" s="234" t="s">
        <v>4482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1595</v>
      </c>
      <c r="B31" s="233" t="s">
        <v>4483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4484</v>
      </c>
      <c r="B32" s="234" t="s">
        <v>4485</v>
      </c>
      <c r="C32" s="234" t="s">
        <v>4486</v>
      </c>
      <c r="D32" s="234" t="s">
        <v>4487</v>
      </c>
      <c r="E32" s="234" t="s">
        <v>19</v>
      </c>
      <c r="F32" s="234" t="s">
        <v>19</v>
      </c>
      <c r="G32" s="234" t="s">
        <v>4488</v>
      </c>
      <c r="H32" s="234" t="s">
        <v>4489</v>
      </c>
      <c r="I32" s="234" t="s">
        <v>19</v>
      </c>
      <c r="J32" s="234" t="s">
        <v>4490</v>
      </c>
      <c r="K32" s="237">
        <f>IF(COUNTIF(L32:AY32,"&lt;&gt;")=0,"",SUMPRODUCT(((Recommendations[ImplStatus]="Implemented")+(Recommendations[ImplStatus]="Compensated"))*ISNUMBER(MATCH(Recommendations[Id],L32:AY32,0)))/COUNTIF(L32:AY32,"&lt;&gt;"))</f>
        <v>0</v>
      </c>
      <c r="L32" s="240" t="s">
        <v>13</v>
      </c>
      <c r="M32" s="240" t="s">
        <v>23</v>
      </c>
      <c r="N32" s="240" t="s">
        <v>28</v>
      </c>
      <c r="O32" s="240" t="s">
        <v>49</v>
      </c>
      <c r="P32" s="240" t="s">
        <v>59</v>
      </c>
      <c r="Q32" s="240" t="s">
        <v>64</v>
      </c>
      <c r="R32" s="240" t="s">
        <v>69</v>
      </c>
      <c r="S32" s="240" t="s">
        <v>485</v>
      </c>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4491</v>
      </c>
      <c r="B33" s="234" t="s">
        <v>4492</v>
      </c>
      <c r="C33" s="234" t="s">
        <v>4493</v>
      </c>
      <c r="D33" s="234" t="s">
        <v>4494</v>
      </c>
      <c r="E33" s="234" t="s">
        <v>19</v>
      </c>
      <c r="F33" s="234" t="s">
        <v>4495</v>
      </c>
      <c r="G33" s="234" t="s">
        <v>19</v>
      </c>
      <c r="H33" s="234" t="s">
        <v>4496</v>
      </c>
      <c r="I33" s="234" t="s">
        <v>4497</v>
      </c>
      <c r="J33" s="234" t="s">
        <v>4498</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4499</v>
      </c>
      <c r="B34" s="234" t="s">
        <v>4500</v>
      </c>
      <c r="C34" s="234" t="s">
        <v>4501</v>
      </c>
      <c r="D34" s="234" t="s">
        <v>4502</v>
      </c>
      <c r="E34" s="234" t="s">
        <v>19</v>
      </c>
      <c r="F34" s="234" t="s">
        <v>19</v>
      </c>
      <c r="G34" s="234" t="s">
        <v>19</v>
      </c>
      <c r="H34" s="234" t="s">
        <v>4503</v>
      </c>
      <c r="I34" s="234" t="s">
        <v>19</v>
      </c>
      <c r="J34" s="234" t="s">
        <v>4504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4505</v>
      </c>
      <c r="B35" s="234" t="s">
        <v>4506</v>
      </c>
      <c r="C35" s="234" t="s">
        <v>4507</v>
      </c>
      <c r="D35" s="234" t="s">
        <v>4508</v>
      </c>
      <c r="E35" s="234" t="s">
        <v>19</v>
      </c>
      <c r="F35" s="234" t="s">
        <v>4509</v>
      </c>
      <c r="G35" s="234" t="s">
        <v>19</v>
      </c>
      <c r="H35" s="234" t="s">
        <v>4510</v>
      </c>
      <c r="I35" s="234" t="s">
        <v>19</v>
      </c>
      <c r="J35" s="234" t="s">
        <v>4511</v>
      </c>
      <c r="K35" s="237">
        <f>IF(COUNTIF(L35:AY35,"&lt;&gt;")=0,"",SUMPRODUCT(((Recommendations[ImplStatus]="Implemented")+(Recommendations[ImplStatus]="Compensated"))*ISNUMBER(MATCH(Recommendations[Id],L35:AY35,0)))/COUNTIF(L35:AY35,"&lt;&gt;"))</f>
        <v>0</v>
      </c>
      <c r="L35" s="240" t="s">
        <v>38</v>
      </c>
      <c r="M35" s="240" t="s">
        <v>185</v>
      </c>
      <c r="N35" s="240" t="s">
        <v>190</v>
      </c>
      <c r="O35" s="240" t="s">
        <v>200</v>
      </c>
      <c r="P35" s="240" t="s">
        <v>274</v>
      </c>
      <c r="Q35" s="240" t="s">
        <v>299</v>
      </c>
      <c r="R35" s="240" t="s">
        <v>304</v>
      </c>
      <c r="S35" s="240" t="s">
        <v>308</v>
      </c>
      <c r="T35" s="240" t="s">
        <v>313</v>
      </c>
      <c r="U35" s="240" t="s">
        <v>333</v>
      </c>
      <c r="V35" s="240" t="s">
        <v>341</v>
      </c>
      <c r="W35" s="240" t="s">
        <v>351</v>
      </c>
      <c r="X35" s="240" t="s">
        <v>356</v>
      </c>
      <c r="Y35" s="240" t="s">
        <v>361</v>
      </c>
      <c r="Z35" s="240" t="s">
        <v>366</v>
      </c>
      <c r="AA35" s="240" t="s">
        <v>370</v>
      </c>
      <c r="AB35" s="240" t="s">
        <v>375</v>
      </c>
      <c r="AC35" s="240" t="s">
        <v>380</v>
      </c>
      <c r="AD35" s="240" t="s">
        <v>385</v>
      </c>
      <c r="AE35" s="240" t="s">
        <v>390</v>
      </c>
      <c r="AF35" s="240" t="s">
        <v>528</v>
      </c>
      <c r="AG35" s="240" t="s">
        <v>533</v>
      </c>
      <c r="AH35" s="240" t="s">
        <v>538</v>
      </c>
      <c r="AI35" s="240" t="s">
        <v>543</v>
      </c>
      <c r="AJ35" s="240" t="s">
        <v>548</v>
      </c>
      <c r="AK35" s="240" t="s">
        <v>553</v>
      </c>
      <c r="AL35" s="240" t="s">
        <v>568</v>
      </c>
      <c r="AM35" s="240" t="s">
        <v>622</v>
      </c>
      <c r="AN35" s="240" t="s">
        <v>632</v>
      </c>
      <c r="AO35" s="240" t="s">
        <v>657</v>
      </c>
      <c r="AP35" s="240" t="s">
        <v>687</v>
      </c>
      <c r="AQ35" s="240" t="s">
        <v>692</v>
      </c>
      <c r="AR35" s="240" t="s">
        <v>741</v>
      </c>
      <c r="AS35" s="240" t="s">
        <v>751</v>
      </c>
      <c r="AT35" s="240" t="s">
        <v>761</v>
      </c>
      <c r="AU35" s="240" t="s">
        <v>765</v>
      </c>
      <c r="AV35" s="240" t="s">
        <v>795</v>
      </c>
      <c r="AW35" s="240" t="s">
        <v>840</v>
      </c>
      <c r="AX35" s="240" t="s">
        <v>845</v>
      </c>
      <c r="AY35" s="250" t="s">
        <v>986</v>
      </c>
    </row>
    <row r="36" spans="1:51" ht="60" customHeight="1" x14ac:dyDescent="0.35">
      <c r="A36" s="246" t="s">
        <v>4512</v>
      </c>
      <c r="B36" s="234" t="s">
        <v>4513</v>
      </c>
      <c r="C36" s="234" t="s">
        <v>4514</v>
      </c>
      <c r="D36" s="234" t="s">
        <v>4515</v>
      </c>
      <c r="E36" s="234" t="s">
        <v>19</v>
      </c>
      <c r="F36" s="234" t="s">
        <v>19</v>
      </c>
      <c r="G36" s="234" t="s">
        <v>4516</v>
      </c>
      <c r="H36" s="234" t="s">
        <v>4517</v>
      </c>
      <c r="I36" s="234" t="s">
        <v>19</v>
      </c>
      <c r="J36" s="234" t="s">
        <v>4518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4519</v>
      </c>
      <c r="B37" s="234" t="s">
        <v>4520</v>
      </c>
      <c r="C37" s="234" t="s">
        <v>4521</v>
      </c>
      <c r="D37" s="234" t="s">
        <v>4522</v>
      </c>
      <c r="E37" s="234" t="s">
        <v>19</v>
      </c>
      <c r="F37" s="234" t="s">
        <v>4523</v>
      </c>
      <c r="G37" s="234" t="s">
        <v>4524</v>
      </c>
      <c r="H37" s="234" t="s">
        <v>4525</v>
      </c>
      <c r="I37" s="234" t="s">
        <v>19</v>
      </c>
      <c r="J37" s="234" t="s">
        <v>4526</v>
      </c>
      <c r="K37" s="237">
        <f>IF(COUNTIF(L37:AY37,"&lt;&gt;")=0,"",SUMPRODUCT(((Recommendations[ImplStatus]="Implemented")+(Recommendations[ImplStatus]="Compensated"))*ISNUMBER(MATCH(Recommendations[Id],L37:AY37,0)))/COUNTIF(L37:AY37,"&lt;&gt;"))</f>
        <v>0</v>
      </c>
      <c r="L37" s="240" t="s">
        <v>33</v>
      </c>
      <c r="M37" s="240" t="s">
        <v>160</v>
      </c>
      <c r="N37" s="240" t="s">
        <v>165</v>
      </c>
      <c r="O37" s="240" t="s">
        <v>170</v>
      </c>
      <c r="P37" s="240" t="s">
        <v>175</v>
      </c>
      <c r="Q37" s="240" t="s">
        <v>249</v>
      </c>
      <c r="R37" s="240" t="s">
        <v>254</v>
      </c>
      <c r="S37" s="240" t="s">
        <v>259</v>
      </c>
      <c r="T37" s="240" t="s">
        <v>264</v>
      </c>
      <c r="U37" s="240" t="s">
        <v>269</v>
      </c>
      <c r="V37" s="240" t="s">
        <v>612</v>
      </c>
      <c r="W37" s="240" t="s">
        <v>736</v>
      </c>
      <c r="X37" s="240" t="s">
        <v>800</v>
      </c>
      <c r="Y37" s="240" t="s">
        <v>830</v>
      </c>
      <c r="Z37" s="240" t="s">
        <v>835</v>
      </c>
      <c r="AA37" s="240" t="s">
        <v>860</v>
      </c>
      <c r="AB37" s="240" t="s">
        <v>865</v>
      </c>
      <c r="AC37" s="240" t="s">
        <v>869</v>
      </c>
      <c r="AD37" s="240" t="s">
        <v>873</v>
      </c>
      <c r="AE37" s="240" t="s">
        <v>877</v>
      </c>
      <c r="AF37" s="240" t="s">
        <v>937</v>
      </c>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4527</v>
      </c>
      <c r="B38" s="234" t="s">
        <v>4528</v>
      </c>
      <c r="C38" s="234" t="s">
        <v>4529</v>
      </c>
      <c r="D38" s="234" t="s">
        <v>4530</v>
      </c>
      <c r="E38" s="234" t="s">
        <v>19</v>
      </c>
      <c r="F38" s="234" t="s">
        <v>4523</v>
      </c>
      <c r="G38" s="234" t="s">
        <v>4531</v>
      </c>
      <c r="H38" s="234" t="s">
        <v>4532</v>
      </c>
      <c r="I38" s="234" t="s">
        <v>4533</v>
      </c>
      <c r="J38" s="234" t="s">
        <v>4534</v>
      </c>
      <c r="K38" s="237">
        <f>IF(COUNTIF(L38:AY38,"&lt;&gt;")=0,"",SUMPRODUCT(((Recommendations[ImplStatus]="Implemented")+(Recommendations[ImplStatus]="Compensated"))*ISNUMBER(MATCH(Recommendations[Id],L38:AY38,0)))/COUNTIF(L38:AY38,"&lt;&gt;"))</f>
        <v>0</v>
      </c>
      <c r="L38" s="240" t="s">
        <v>538</v>
      </c>
      <c r="M38" s="240" t="s">
        <v>543</v>
      </c>
      <c r="N38" s="240" t="s">
        <v>548</v>
      </c>
      <c r="O38" s="240" t="s">
        <v>553</v>
      </c>
      <c r="P38" s="240" t="s">
        <v>1086</v>
      </c>
      <c r="Q38" s="240" t="s">
        <v>1091</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1599</v>
      </c>
      <c r="B39" s="233" t="s">
        <v>4535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4536</v>
      </c>
      <c r="B40" s="234" t="s">
        <v>4537</v>
      </c>
      <c r="C40" s="234" t="s">
        <v>4538</v>
      </c>
      <c r="D40" s="234" t="s">
        <v>4539</v>
      </c>
      <c r="E40" s="234" t="s">
        <v>19</v>
      </c>
      <c r="F40" s="234" t="s">
        <v>19</v>
      </c>
      <c r="G40" s="234" t="s">
        <v>19</v>
      </c>
      <c r="H40" s="234" t="s">
        <v>4540</v>
      </c>
      <c r="I40" s="234" t="s">
        <v>4541</v>
      </c>
      <c r="J40" s="234" t="s">
        <v>4542</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4543</v>
      </c>
      <c r="B41" s="234" t="s">
        <v>4544</v>
      </c>
      <c r="C41" s="234" t="s">
        <v>4545</v>
      </c>
      <c r="D41" s="234" t="s">
        <v>19</v>
      </c>
      <c r="E41" s="234" t="s">
        <v>19</v>
      </c>
      <c r="F41" s="234" t="s">
        <v>19</v>
      </c>
      <c r="G41" s="234" t="s">
        <v>19</v>
      </c>
      <c r="H41" s="234" t="s">
        <v>4546</v>
      </c>
      <c r="I41" s="234" t="s">
        <v>19</v>
      </c>
      <c r="J41" s="234" t="s">
        <v>4547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4548</v>
      </c>
      <c r="B42" s="232" t="s">
        <v>4549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1622</v>
      </c>
      <c r="B43" s="233" t="s">
        <v>4550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4551</v>
      </c>
      <c r="B44" s="234" t="s">
        <v>4552</v>
      </c>
      <c r="C44" s="234" t="s">
        <v>4553</v>
      </c>
      <c r="D44" s="234" t="s">
        <v>4554</v>
      </c>
      <c r="E44" s="234" t="s">
        <v>4340</v>
      </c>
      <c r="F44" s="234" t="s">
        <v>19</v>
      </c>
      <c r="G44" s="234" t="s">
        <v>19</v>
      </c>
      <c r="H44" s="234" t="s">
        <v>4555</v>
      </c>
      <c r="I44" s="234" t="s">
        <v>19</v>
      </c>
      <c r="J44" s="234" t="s">
        <v>4556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4557</v>
      </c>
      <c r="B45" s="234" t="s">
        <v>4558</v>
      </c>
      <c r="C45" s="234" t="s">
        <v>4559</v>
      </c>
      <c r="D45" s="234" t="s">
        <v>4346</v>
      </c>
      <c r="E45" s="234" t="s">
        <v>19</v>
      </c>
      <c r="F45" s="234" t="s">
        <v>4348</v>
      </c>
      <c r="G45" s="234" t="s">
        <v>19</v>
      </c>
      <c r="H45" s="234" t="s">
        <v>4560</v>
      </c>
      <c r="I45" s="234" t="s">
        <v>19</v>
      </c>
      <c r="J45" s="234" t="s">
        <v>4561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1628</v>
      </c>
      <c r="B46" s="233" t="s">
        <v>4562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4563</v>
      </c>
      <c r="B47" s="234" t="s">
        <v>4564</v>
      </c>
      <c r="C47" s="234" t="s">
        <v>4565</v>
      </c>
      <c r="D47" s="234" t="s">
        <v>4566</v>
      </c>
      <c r="E47" s="234" t="s">
        <v>19</v>
      </c>
      <c r="F47" s="234" t="s">
        <v>4567</v>
      </c>
      <c r="G47" s="234" t="s">
        <v>4568</v>
      </c>
      <c r="H47" s="234" t="s">
        <v>4569</v>
      </c>
      <c r="I47" s="234" t="s">
        <v>4570</v>
      </c>
      <c r="J47" s="234" t="s">
        <v>4571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1632</v>
      </c>
      <c r="B48" s="233" t="s">
        <v>4572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4573</v>
      </c>
      <c r="B49" s="234" t="s">
        <v>4574</v>
      </c>
      <c r="C49" s="234" t="s">
        <v>4575</v>
      </c>
      <c r="D49" s="234" t="s">
        <v>4576</v>
      </c>
      <c r="E49" s="234" t="s">
        <v>4577</v>
      </c>
      <c r="F49" s="234" t="s">
        <v>19</v>
      </c>
      <c r="G49" s="234" t="s">
        <v>19</v>
      </c>
      <c r="H49" s="234" t="s">
        <v>4578</v>
      </c>
      <c r="I49" s="234" t="s">
        <v>4579</v>
      </c>
      <c r="J49" s="234" t="s">
        <v>4580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4581</v>
      </c>
      <c r="B50" s="234" t="s">
        <v>4582</v>
      </c>
      <c r="C50" s="234" t="s">
        <v>4583</v>
      </c>
      <c r="D50" s="234" t="s">
        <v>19</v>
      </c>
      <c r="E50" s="234" t="s">
        <v>4584</v>
      </c>
      <c r="F50" s="234" t="s">
        <v>4585</v>
      </c>
      <c r="G50" s="234" t="s">
        <v>19</v>
      </c>
      <c r="H50" s="234" t="s">
        <v>4578</v>
      </c>
      <c r="I50" s="234" t="s">
        <v>4586</v>
      </c>
      <c r="J50" s="234" t="s">
        <v>4587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4588</v>
      </c>
      <c r="B51" s="234" t="s">
        <v>4589</v>
      </c>
      <c r="C51" s="234" t="s">
        <v>4590</v>
      </c>
      <c r="D51" s="234" t="s">
        <v>19</v>
      </c>
      <c r="E51" s="234" t="s">
        <v>19</v>
      </c>
      <c r="F51" s="234" t="s">
        <v>4591</v>
      </c>
      <c r="G51" s="234" t="s">
        <v>19</v>
      </c>
      <c r="H51" s="234" t="s">
        <v>4578</v>
      </c>
      <c r="I51" s="234" t="s">
        <v>4592</v>
      </c>
      <c r="J51" s="234" t="s">
        <v>4593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4594</v>
      </c>
      <c r="B52" s="234" t="s">
        <v>4595</v>
      </c>
      <c r="C52" s="234" t="s">
        <v>4596</v>
      </c>
      <c r="D52" s="234" t="s">
        <v>19</v>
      </c>
      <c r="E52" s="234" t="s">
        <v>19</v>
      </c>
      <c r="F52" s="234" t="s">
        <v>4597</v>
      </c>
      <c r="G52" s="234" t="s">
        <v>19</v>
      </c>
      <c r="H52" s="234" t="s">
        <v>4578</v>
      </c>
      <c r="I52" s="234" t="s">
        <v>4598</v>
      </c>
      <c r="J52" s="234" t="s">
        <v>4599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4600</v>
      </c>
      <c r="B53" s="234" t="s">
        <v>4601</v>
      </c>
      <c r="C53" s="234" t="s">
        <v>4602</v>
      </c>
      <c r="D53" s="234" t="s">
        <v>4603</v>
      </c>
      <c r="E53" s="234" t="s">
        <v>4604</v>
      </c>
      <c r="F53" s="234" t="s">
        <v>19</v>
      </c>
      <c r="G53" s="234" t="s">
        <v>19</v>
      </c>
      <c r="H53" s="234" t="s">
        <v>4605</v>
      </c>
      <c r="I53" s="234" t="s">
        <v>19</v>
      </c>
      <c r="J53" s="234" t="s">
        <v>4606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4607</v>
      </c>
      <c r="B54" s="234" t="s">
        <v>4608</v>
      </c>
      <c r="C54" s="234" t="s">
        <v>4602</v>
      </c>
      <c r="D54" s="234" t="s">
        <v>4603</v>
      </c>
      <c r="E54" s="234" t="s">
        <v>19</v>
      </c>
      <c r="F54" s="234" t="s">
        <v>19</v>
      </c>
      <c r="G54" s="234" t="s">
        <v>19</v>
      </c>
      <c r="H54" s="234" t="s">
        <v>4609</v>
      </c>
      <c r="I54" s="234" t="s">
        <v>4610</v>
      </c>
      <c r="J54" s="234" t="s">
        <v>4611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1636</v>
      </c>
      <c r="B55" s="233" t="s">
        <v>4612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4613</v>
      </c>
      <c r="B56" s="234" t="s">
        <v>4614</v>
      </c>
      <c r="C56" s="234" t="s">
        <v>4615</v>
      </c>
      <c r="D56" s="234" t="s">
        <v>4616</v>
      </c>
      <c r="E56" s="234" t="s">
        <v>4617</v>
      </c>
      <c r="F56" s="234" t="s">
        <v>19</v>
      </c>
      <c r="G56" s="234" t="s">
        <v>4618</v>
      </c>
      <c r="H56" s="234" t="s">
        <v>19</v>
      </c>
      <c r="I56" s="234" t="s">
        <v>19</v>
      </c>
      <c r="J56" s="234" t="s">
        <v>4619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4620</v>
      </c>
      <c r="B57" s="234" t="s">
        <v>4621</v>
      </c>
      <c r="C57" s="234" t="s">
        <v>4622</v>
      </c>
      <c r="D57" s="234" t="s">
        <v>4623</v>
      </c>
      <c r="E57" s="234" t="s">
        <v>4624</v>
      </c>
      <c r="F57" s="234" t="s">
        <v>19</v>
      </c>
      <c r="G57" s="234" t="s">
        <v>4625</v>
      </c>
      <c r="H57" s="234" t="s">
        <v>4626</v>
      </c>
      <c r="I57" s="234" t="s">
        <v>19</v>
      </c>
      <c r="J57" s="234" t="s">
        <v>4627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1640</v>
      </c>
      <c r="B58" s="233" t="s">
        <v>4628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4629</v>
      </c>
      <c r="B59" s="234" t="s">
        <v>4630</v>
      </c>
      <c r="C59" s="234" t="s">
        <v>4631</v>
      </c>
      <c r="D59" s="234" t="s">
        <v>4632</v>
      </c>
      <c r="E59" s="234" t="s">
        <v>19</v>
      </c>
      <c r="F59" s="234" t="s">
        <v>19</v>
      </c>
      <c r="G59" s="234" t="s">
        <v>4633</v>
      </c>
      <c r="H59" s="234" t="s">
        <v>4634</v>
      </c>
      <c r="I59" s="234" t="s">
        <v>4635</v>
      </c>
      <c r="J59" s="234" t="s">
        <v>4636</v>
      </c>
      <c r="K59" s="237">
        <f>IF(COUNTIF(L59:AY59,"&lt;&gt;")=0,"",SUMPRODUCT(((Recommendations[ImplStatus]="Implemented")+(Recommendations[ImplStatus]="Compensated"))*ISNUMBER(MATCH(Recommendations[Id],L59:AY59,0)))/COUNTIF(L59:AY59,"&lt;&gt;"))</f>
        <v>0</v>
      </c>
      <c r="L59" s="240" t="s">
        <v>711</v>
      </c>
      <c r="M59" s="240" t="s">
        <v>1134</v>
      </c>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4637</v>
      </c>
      <c r="B60" s="234" t="s">
        <v>4638</v>
      </c>
      <c r="C60" s="234" t="s">
        <v>4639</v>
      </c>
      <c r="D60" s="234" t="s">
        <v>19</v>
      </c>
      <c r="E60" s="234" t="s">
        <v>4640</v>
      </c>
      <c r="F60" s="234" t="s">
        <v>4641</v>
      </c>
      <c r="G60" s="234" t="s">
        <v>19</v>
      </c>
      <c r="H60" s="234" t="s">
        <v>4642</v>
      </c>
      <c r="I60" s="234" t="s">
        <v>4643</v>
      </c>
      <c r="J60" s="234" t="s">
        <v>4644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4645</v>
      </c>
      <c r="B61" s="234" t="s">
        <v>4646</v>
      </c>
      <c r="C61" s="234" t="s">
        <v>4647</v>
      </c>
      <c r="D61" s="234" t="s">
        <v>19</v>
      </c>
      <c r="E61" s="234" t="s">
        <v>19</v>
      </c>
      <c r="F61" s="234" t="s">
        <v>19</v>
      </c>
      <c r="G61" s="234" t="s">
        <v>4648</v>
      </c>
      <c r="H61" s="234" t="s">
        <v>4649</v>
      </c>
      <c r="I61" s="234" t="s">
        <v>4650</v>
      </c>
      <c r="J61" s="234" t="s">
        <v>4651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4652</v>
      </c>
      <c r="B62" s="234" t="s">
        <v>4653</v>
      </c>
      <c r="C62" s="234" t="s">
        <v>4654</v>
      </c>
      <c r="D62" s="234" t="s">
        <v>4655</v>
      </c>
      <c r="E62" s="234" t="s">
        <v>19</v>
      </c>
      <c r="F62" s="234" t="s">
        <v>19</v>
      </c>
      <c r="G62" s="234" t="s">
        <v>19</v>
      </c>
      <c r="H62" s="234" t="s">
        <v>4656</v>
      </c>
      <c r="I62" s="234" t="s">
        <v>4657</v>
      </c>
      <c r="J62" s="234" t="s">
        <v>4658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1644</v>
      </c>
      <c r="B63" s="233" t="s">
        <v>4659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4660</v>
      </c>
      <c r="B64" s="234" t="s">
        <v>4661</v>
      </c>
      <c r="C64" s="234" t="s">
        <v>4662</v>
      </c>
      <c r="D64" s="234" t="s">
        <v>4663</v>
      </c>
      <c r="E64" s="234" t="s">
        <v>19</v>
      </c>
      <c r="F64" s="234" t="s">
        <v>19</v>
      </c>
      <c r="G64" s="234" t="s">
        <v>4664</v>
      </c>
      <c r="H64" s="234" t="s">
        <v>4665</v>
      </c>
      <c r="I64" s="234" t="s">
        <v>4666</v>
      </c>
      <c r="J64" s="234" t="s">
        <v>4667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4668</v>
      </c>
      <c r="B65" s="234" t="s">
        <v>4669</v>
      </c>
      <c r="C65" s="234" t="s">
        <v>4670</v>
      </c>
      <c r="D65" s="234" t="s">
        <v>4671</v>
      </c>
      <c r="E65" s="234" t="s">
        <v>19</v>
      </c>
      <c r="F65" s="234" t="s">
        <v>19</v>
      </c>
      <c r="G65" s="234" t="s">
        <v>19</v>
      </c>
      <c r="H65" s="234" t="s">
        <v>4672</v>
      </c>
      <c r="I65" s="234" t="s">
        <v>4673</v>
      </c>
      <c r="J65" s="234" t="s">
        <v>4674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4675</v>
      </c>
      <c r="B66" s="234" t="s">
        <v>4676</v>
      </c>
      <c r="C66" s="234" t="s">
        <v>4677</v>
      </c>
      <c r="D66" s="234" t="s">
        <v>4678</v>
      </c>
      <c r="E66" s="234" t="s">
        <v>19</v>
      </c>
      <c r="F66" s="234" t="s">
        <v>19</v>
      </c>
      <c r="G66" s="234" t="s">
        <v>19</v>
      </c>
      <c r="H66" s="234" t="s">
        <v>4679</v>
      </c>
      <c r="I66" s="234" t="s">
        <v>4680</v>
      </c>
      <c r="J66" s="234" t="s">
        <v>4681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4682</v>
      </c>
      <c r="B67" s="234" t="s">
        <v>4683</v>
      </c>
      <c r="C67" s="234" t="s">
        <v>4684</v>
      </c>
      <c r="D67" s="234" t="s">
        <v>4685</v>
      </c>
      <c r="E67" s="234" t="s">
        <v>19</v>
      </c>
      <c r="F67" s="234" t="s">
        <v>19</v>
      </c>
      <c r="G67" s="234" t="s">
        <v>19</v>
      </c>
      <c r="H67" s="234" t="s">
        <v>4686</v>
      </c>
      <c r="I67" s="234" t="s">
        <v>19</v>
      </c>
      <c r="J67" s="234" t="s">
        <v>4687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4688</v>
      </c>
      <c r="B68" s="234" t="s">
        <v>4689</v>
      </c>
      <c r="C68" s="234" t="s">
        <v>4690</v>
      </c>
      <c r="D68" s="234" t="s">
        <v>19</v>
      </c>
      <c r="E68" s="234" t="s">
        <v>19</v>
      </c>
      <c r="F68" s="234" t="s">
        <v>19</v>
      </c>
      <c r="G68" s="234" t="s">
        <v>19</v>
      </c>
      <c r="H68" s="234" t="s">
        <v>4691</v>
      </c>
      <c r="I68" s="234" t="s">
        <v>19</v>
      </c>
      <c r="J68" s="234" t="s">
        <v>4692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1648</v>
      </c>
      <c r="B69" s="233" t="s">
        <v>4693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4694</v>
      </c>
      <c r="B70" s="234" t="s">
        <v>4695</v>
      </c>
      <c r="C70" s="234" t="s">
        <v>4696</v>
      </c>
      <c r="D70" s="234" t="s">
        <v>19</v>
      </c>
      <c r="E70" s="234" t="s">
        <v>19</v>
      </c>
      <c r="F70" s="234" t="s">
        <v>19</v>
      </c>
      <c r="G70" s="234" t="s">
        <v>4697</v>
      </c>
      <c r="H70" s="234" t="s">
        <v>4698</v>
      </c>
      <c r="I70" s="234" t="s">
        <v>19</v>
      </c>
      <c r="J70" s="234" t="s">
        <v>4699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4700</v>
      </c>
      <c r="B71" s="234" t="s">
        <v>4701</v>
      </c>
      <c r="C71" s="234" t="s">
        <v>4702</v>
      </c>
      <c r="D71" s="234" t="s">
        <v>19</v>
      </c>
      <c r="E71" s="234" t="s">
        <v>19</v>
      </c>
      <c r="F71" s="234" t="s">
        <v>19</v>
      </c>
      <c r="G71" s="234" t="s">
        <v>19</v>
      </c>
      <c r="H71" s="234" t="s">
        <v>4703</v>
      </c>
      <c r="I71" s="234" t="s">
        <v>19</v>
      </c>
      <c r="J71" s="234" t="s">
        <v>4704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4705</v>
      </c>
      <c r="B72" s="234" t="s">
        <v>4706</v>
      </c>
      <c r="C72" s="234" t="s">
        <v>4707</v>
      </c>
      <c r="D72" s="234" t="s">
        <v>4708</v>
      </c>
      <c r="E72" s="234" t="s">
        <v>4709</v>
      </c>
      <c r="F72" s="234" t="s">
        <v>19</v>
      </c>
      <c r="G72" s="234" t="s">
        <v>19</v>
      </c>
      <c r="H72" s="234" t="s">
        <v>4710</v>
      </c>
      <c r="I72" s="234" t="s">
        <v>19</v>
      </c>
      <c r="J72" s="234" t="s">
        <v>4711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4712</v>
      </c>
      <c r="B73" s="234" t="s">
        <v>4713</v>
      </c>
      <c r="C73" s="234" t="s">
        <v>4714</v>
      </c>
      <c r="D73" s="234" t="s">
        <v>4715</v>
      </c>
      <c r="E73" s="234" t="s">
        <v>4709</v>
      </c>
      <c r="F73" s="234" t="s">
        <v>19</v>
      </c>
      <c r="G73" s="234" t="s">
        <v>4716</v>
      </c>
      <c r="H73" s="234" t="s">
        <v>4717</v>
      </c>
      <c r="I73" s="234" t="s">
        <v>19</v>
      </c>
      <c r="J73" s="234" t="s">
        <v>4718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4719</v>
      </c>
      <c r="B74" s="234" t="s">
        <v>4720</v>
      </c>
      <c r="C74" s="234" t="s">
        <v>4721</v>
      </c>
      <c r="D74" s="234" t="s">
        <v>4715</v>
      </c>
      <c r="E74" s="234" t="s">
        <v>4722</v>
      </c>
      <c r="F74" s="234" t="s">
        <v>19</v>
      </c>
      <c r="G74" s="234" t="s">
        <v>4723</v>
      </c>
      <c r="H74" s="234" t="s">
        <v>4724</v>
      </c>
      <c r="I74" s="234" t="s">
        <v>4725</v>
      </c>
      <c r="J74" s="234" t="s">
        <v>4726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4727</v>
      </c>
      <c r="B75" s="234" t="s">
        <v>4728</v>
      </c>
      <c r="C75" s="234" t="s">
        <v>4729</v>
      </c>
      <c r="D75" s="234" t="s">
        <v>4730</v>
      </c>
      <c r="E75" s="234" t="s">
        <v>4722</v>
      </c>
      <c r="F75" s="234" t="s">
        <v>4731</v>
      </c>
      <c r="G75" s="234" t="s">
        <v>4732</v>
      </c>
      <c r="H75" s="234" t="s">
        <v>4733</v>
      </c>
      <c r="I75" s="234" t="s">
        <v>4734</v>
      </c>
      <c r="J75" s="234" t="s">
        <v>4735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4736</v>
      </c>
      <c r="B76" s="234" t="s">
        <v>4737</v>
      </c>
      <c r="C76" s="234" t="s">
        <v>4738</v>
      </c>
      <c r="D76" s="234" t="s">
        <v>4739</v>
      </c>
      <c r="E76" s="234" t="s">
        <v>19</v>
      </c>
      <c r="F76" s="234" t="s">
        <v>19</v>
      </c>
      <c r="G76" s="234" t="s">
        <v>19</v>
      </c>
      <c r="H76" s="234" t="s">
        <v>4740</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4741</v>
      </c>
      <c r="B77" s="234" t="s">
        <v>4742</v>
      </c>
      <c r="C77" s="234" t="s">
        <v>4743</v>
      </c>
      <c r="D77" s="234" t="s">
        <v>19</v>
      </c>
      <c r="E77" s="234" t="s">
        <v>19</v>
      </c>
      <c r="F77" s="234" t="s">
        <v>19</v>
      </c>
      <c r="G77" s="234" t="s">
        <v>4744</v>
      </c>
      <c r="H77" s="234" t="s">
        <v>4745</v>
      </c>
      <c r="I77" s="234" t="s">
        <v>19</v>
      </c>
      <c r="J77" s="234" t="s">
        <v>4746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4747</v>
      </c>
      <c r="B78" s="234" t="s">
        <v>4748</v>
      </c>
      <c r="C78" s="234" t="s">
        <v>4749</v>
      </c>
      <c r="D78" s="234" t="s">
        <v>19</v>
      </c>
      <c r="E78" s="234" t="s">
        <v>19</v>
      </c>
      <c r="F78" s="234" t="s">
        <v>19</v>
      </c>
      <c r="G78" s="234" t="s">
        <v>4750</v>
      </c>
      <c r="H78" s="234" t="s">
        <v>4751</v>
      </c>
      <c r="I78" s="234" t="s">
        <v>4752</v>
      </c>
      <c r="J78" s="234" t="s">
        <v>4753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4754</v>
      </c>
      <c r="B79" s="232" t="s">
        <v>4755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1682</v>
      </c>
      <c r="B80" s="233" t="s">
        <v>4756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4757</v>
      </c>
      <c r="B81" s="234" t="s">
        <v>4758</v>
      </c>
      <c r="C81" s="234" t="s">
        <v>4759</v>
      </c>
      <c r="D81" s="234" t="s">
        <v>4554</v>
      </c>
      <c r="E81" s="234" t="s">
        <v>4760</v>
      </c>
      <c r="F81" s="234" t="s">
        <v>19</v>
      </c>
      <c r="G81" s="234" t="s">
        <v>19</v>
      </c>
      <c r="H81" s="234" t="s">
        <v>4761</v>
      </c>
      <c r="I81" s="234" t="s">
        <v>19</v>
      </c>
      <c r="J81" s="234" t="s">
        <v>4762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4763</v>
      </c>
      <c r="B82" s="234" t="s">
        <v>4764</v>
      </c>
      <c r="C82" s="234" t="s">
        <v>4345</v>
      </c>
      <c r="D82" s="234" t="s">
        <v>4346</v>
      </c>
      <c r="E82" s="234" t="s">
        <v>19</v>
      </c>
      <c r="F82" s="234" t="s">
        <v>4348</v>
      </c>
      <c r="G82" s="234" t="s">
        <v>19</v>
      </c>
      <c r="H82" s="234" t="s">
        <v>4765</v>
      </c>
      <c r="I82" s="234" t="s">
        <v>19</v>
      </c>
      <c r="J82" s="234" t="s">
        <v>4766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1687</v>
      </c>
      <c r="B83" s="233" t="s">
        <v>4767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4768</v>
      </c>
      <c r="B84" s="234" t="s">
        <v>4769</v>
      </c>
      <c r="C84" s="234" t="s">
        <v>4770</v>
      </c>
      <c r="D84" s="234" t="s">
        <v>4771</v>
      </c>
      <c r="E84" s="234" t="s">
        <v>19</v>
      </c>
      <c r="F84" s="234" t="s">
        <v>4772</v>
      </c>
      <c r="G84" s="234" t="s">
        <v>4773</v>
      </c>
      <c r="H84" s="234" t="s">
        <v>4774</v>
      </c>
      <c r="I84" s="234" t="s">
        <v>4775</v>
      </c>
      <c r="J84" s="234" t="s">
        <v>4776</v>
      </c>
      <c r="K84" s="237">
        <f>IF(COUNTIF(L84:AY84,"&lt;&gt;")=0,"",SUMPRODUCT(((Recommendations[ImplStatus]="Implemented")+(Recommendations[ImplStatus]="Compensated"))*ISNUMBER(MATCH(Recommendations[Id],L84:AY84,0)))/COUNTIF(L84:AY84,"&lt;&gt;"))</f>
        <v>0</v>
      </c>
      <c r="L84" s="240" t="s">
        <v>235</v>
      </c>
      <c r="M84" s="240" t="s">
        <v>240</v>
      </c>
      <c r="N84" s="240" t="s">
        <v>245</v>
      </c>
      <c r="O84" s="240" t="s">
        <v>627</v>
      </c>
      <c r="P84" s="240" t="s">
        <v>697</v>
      </c>
      <c r="Q84" s="240" t="s">
        <v>702</v>
      </c>
      <c r="R84" s="240" t="s">
        <v>1016</v>
      </c>
      <c r="S84" s="240" t="s">
        <v>1101</v>
      </c>
      <c r="T84" s="240" t="s">
        <v>1181</v>
      </c>
      <c r="U84" s="240" t="s">
        <v>1236</v>
      </c>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4777</v>
      </c>
      <c r="B85" s="234" t="s">
        <v>4778</v>
      </c>
      <c r="C85" s="234" t="s">
        <v>4779</v>
      </c>
      <c r="D85" s="234" t="s">
        <v>4780</v>
      </c>
      <c r="E85" s="234" t="s">
        <v>19</v>
      </c>
      <c r="F85" s="234" t="s">
        <v>19</v>
      </c>
      <c r="G85" s="234" t="s">
        <v>19</v>
      </c>
      <c r="H85" s="234" t="s">
        <v>4781</v>
      </c>
      <c r="I85" s="234" t="s">
        <v>4782</v>
      </c>
      <c r="J85" s="234" t="s">
        <v>4783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4784</v>
      </c>
      <c r="B86" s="234" t="s">
        <v>4785</v>
      </c>
      <c r="C86" s="234" t="s">
        <v>4786</v>
      </c>
      <c r="D86" s="234" t="s">
        <v>4787</v>
      </c>
      <c r="E86" s="234" t="s">
        <v>19</v>
      </c>
      <c r="F86" s="234" t="s">
        <v>19</v>
      </c>
      <c r="G86" s="234" t="s">
        <v>4788</v>
      </c>
      <c r="H86" s="234" t="s">
        <v>4789</v>
      </c>
      <c r="I86" s="234" t="s">
        <v>19</v>
      </c>
      <c r="J86" s="234" t="s">
        <v>4790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4791</v>
      </c>
      <c r="B87" s="234" t="s">
        <v>4792</v>
      </c>
      <c r="C87" s="234" t="s">
        <v>4793</v>
      </c>
      <c r="D87" s="234" t="s">
        <v>4794</v>
      </c>
      <c r="E87" s="234" t="s">
        <v>19</v>
      </c>
      <c r="F87" s="234" t="s">
        <v>4795</v>
      </c>
      <c r="G87" s="234" t="s">
        <v>19</v>
      </c>
      <c r="H87" s="234" t="s">
        <v>4796</v>
      </c>
      <c r="I87" s="234" t="s">
        <v>4797</v>
      </c>
      <c r="J87" s="234" t="s">
        <v>4798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4799</v>
      </c>
      <c r="B88" s="232" t="s">
        <v>4800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1734</v>
      </c>
      <c r="B89" s="233" t="s">
        <v>4801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4802</v>
      </c>
      <c r="B90" s="234" t="s">
        <v>4803</v>
      </c>
      <c r="C90" s="234" t="s">
        <v>4804</v>
      </c>
      <c r="D90" s="234" t="s">
        <v>4554</v>
      </c>
      <c r="E90" s="234" t="s">
        <v>4340</v>
      </c>
      <c r="F90" s="234" t="s">
        <v>19</v>
      </c>
      <c r="G90" s="234" t="s">
        <v>19</v>
      </c>
      <c r="H90" s="234" t="s">
        <v>4805</v>
      </c>
      <c r="I90" s="234" t="s">
        <v>19</v>
      </c>
      <c r="J90" s="234" t="s">
        <v>4806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4807</v>
      </c>
      <c r="B91" s="234" t="s">
        <v>4808</v>
      </c>
      <c r="C91" s="234" t="s">
        <v>4809</v>
      </c>
      <c r="D91" s="234" t="s">
        <v>4346</v>
      </c>
      <c r="E91" s="234" t="s">
        <v>19</v>
      </c>
      <c r="F91" s="234" t="s">
        <v>4348</v>
      </c>
      <c r="G91" s="234" t="s">
        <v>19</v>
      </c>
      <c r="H91" s="234" t="s">
        <v>4810</v>
      </c>
      <c r="I91" s="234" t="s">
        <v>19</v>
      </c>
      <c r="J91" s="234" t="s">
        <v>4811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1738</v>
      </c>
      <c r="B92" s="233" t="s">
        <v>4812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4813</v>
      </c>
      <c r="B93" s="234" t="s">
        <v>4814</v>
      </c>
      <c r="C93" s="234" t="s">
        <v>4815</v>
      </c>
      <c r="D93" s="234" t="s">
        <v>4816</v>
      </c>
      <c r="E93" s="234" t="s">
        <v>4817</v>
      </c>
      <c r="F93" s="234" t="s">
        <v>19</v>
      </c>
      <c r="G93" s="234" t="s">
        <v>19</v>
      </c>
      <c r="H93" s="234" t="s">
        <v>4818</v>
      </c>
      <c r="I93" s="234" t="s">
        <v>19</v>
      </c>
      <c r="J93" s="234" t="s">
        <v>4819</v>
      </c>
      <c r="K93" s="237">
        <f>IF(COUNTIF(L93:AY93,"&lt;&gt;")=0,"",SUMPRODUCT(((Recommendations[ImplStatus]="Implemented")+(Recommendations[ImplStatus]="Compensated"))*ISNUMBER(MATCH(Recommendations[Id],L93:AY93,0)))/COUNTIF(L93:AY93,"&lt;&gt;"))</f>
        <v>0</v>
      </c>
      <c r="L93" s="240" t="s">
        <v>1137</v>
      </c>
      <c r="M93" s="240" t="s">
        <v>1226</v>
      </c>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4820</v>
      </c>
      <c r="B94" s="234" t="s">
        <v>4821</v>
      </c>
      <c r="C94" s="234" t="s">
        <v>4822</v>
      </c>
      <c r="D94" s="234" t="s">
        <v>4823</v>
      </c>
      <c r="E94" s="234" t="s">
        <v>19</v>
      </c>
      <c r="F94" s="234" t="s">
        <v>4824</v>
      </c>
      <c r="G94" s="234" t="s">
        <v>19</v>
      </c>
      <c r="H94" s="234" t="s">
        <v>4825</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4826</v>
      </c>
      <c r="B95" s="234" t="s">
        <v>4827</v>
      </c>
      <c r="C95" s="234" t="s">
        <v>4828</v>
      </c>
      <c r="D95" s="234" t="s">
        <v>4829</v>
      </c>
      <c r="E95" s="234" t="s">
        <v>19</v>
      </c>
      <c r="F95" s="234" t="s">
        <v>19</v>
      </c>
      <c r="G95" s="234" t="s">
        <v>19</v>
      </c>
      <c r="H95" s="234" t="s">
        <v>4830</v>
      </c>
      <c r="I95" s="234" t="s">
        <v>4831</v>
      </c>
      <c r="J95" s="234" t="s">
        <v>4832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4833</v>
      </c>
      <c r="B96" s="234" t="s">
        <v>4834</v>
      </c>
      <c r="C96" s="234" t="s">
        <v>4835</v>
      </c>
      <c r="D96" s="234" t="s">
        <v>19</v>
      </c>
      <c r="E96" s="234" t="s">
        <v>19</v>
      </c>
      <c r="F96" s="234" t="s">
        <v>19</v>
      </c>
      <c r="G96" s="234" t="s">
        <v>19</v>
      </c>
      <c r="H96" s="234" t="s">
        <v>4836</v>
      </c>
      <c r="I96" s="234" t="s">
        <v>4782</v>
      </c>
      <c r="J96" s="234" t="s">
        <v>4837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1742</v>
      </c>
      <c r="B97" s="233" t="s">
        <v>4838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4839</v>
      </c>
      <c r="B98" s="234" t="s">
        <v>4840</v>
      </c>
      <c r="C98" s="234" t="s">
        <v>4841</v>
      </c>
      <c r="D98" s="234" t="s">
        <v>4842</v>
      </c>
      <c r="E98" s="234" t="s">
        <v>19</v>
      </c>
      <c r="F98" s="234" t="s">
        <v>19</v>
      </c>
      <c r="G98" s="234" t="s">
        <v>19</v>
      </c>
      <c r="H98" s="234" t="s">
        <v>4843</v>
      </c>
      <c r="I98" s="234" t="s">
        <v>19</v>
      </c>
      <c r="J98" s="234" t="s">
        <v>4844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4845</v>
      </c>
      <c r="B99" s="234" t="s">
        <v>4846</v>
      </c>
      <c r="C99" s="234" t="s">
        <v>4847</v>
      </c>
      <c r="D99" s="234" t="s">
        <v>4848</v>
      </c>
      <c r="E99" s="234" t="s">
        <v>4849</v>
      </c>
      <c r="F99" s="234" t="s">
        <v>19</v>
      </c>
      <c r="G99" s="234" t="s">
        <v>19</v>
      </c>
      <c r="H99" s="234" t="s">
        <v>4850</v>
      </c>
      <c r="I99" s="234" t="s">
        <v>19</v>
      </c>
      <c r="J99" s="234" t="s">
        <v>4851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4852</v>
      </c>
      <c r="B100" s="234" t="s">
        <v>4853</v>
      </c>
      <c r="C100" s="234" t="s">
        <v>4854</v>
      </c>
      <c r="D100" s="234" t="s">
        <v>19</v>
      </c>
      <c r="E100" s="234" t="s">
        <v>19</v>
      </c>
      <c r="F100" s="234" t="s">
        <v>19</v>
      </c>
      <c r="G100" s="234" t="s">
        <v>19</v>
      </c>
      <c r="H100" s="234" t="s">
        <v>4855</v>
      </c>
      <c r="I100" s="234" t="s">
        <v>4856</v>
      </c>
      <c r="J100" s="234" t="s">
        <v>4857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4858</v>
      </c>
      <c r="B101" s="234" t="s">
        <v>4859</v>
      </c>
      <c r="C101" s="234" t="s">
        <v>4860</v>
      </c>
      <c r="D101" s="234" t="s">
        <v>19</v>
      </c>
      <c r="E101" s="234" t="s">
        <v>19</v>
      </c>
      <c r="F101" s="234" t="s">
        <v>19</v>
      </c>
      <c r="G101" s="234" t="s">
        <v>19</v>
      </c>
      <c r="H101" s="234" t="s">
        <v>4861</v>
      </c>
      <c r="I101" s="234" t="s">
        <v>4782</v>
      </c>
      <c r="J101" s="234" t="s">
        <v>4862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4863</v>
      </c>
      <c r="B102" s="234" t="s">
        <v>4864</v>
      </c>
      <c r="C102" s="234" t="s">
        <v>4865</v>
      </c>
      <c r="D102" s="234" t="s">
        <v>4866</v>
      </c>
      <c r="E102" s="234" t="s">
        <v>19</v>
      </c>
      <c r="F102" s="234" t="s">
        <v>19</v>
      </c>
      <c r="G102" s="234" t="s">
        <v>19</v>
      </c>
      <c r="H102" s="234" t="s">
        <v>4867</v>
      </c>
      <c r="I102" s="234" t="s">
        <v>19</v>
      </c>
      <c r="J102" s="234" t="s">
        <v>4868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4869</v>
      </c>
      <c r="B103" s="234" t="s">
        <v>4870</v>
      </c>
      <c r="C103" s="234" t="s">
        <v>4871</v>
      </c>
      <c r="D103" s="234" t="s">
        <v>4866</v>
      </c>
      <c r="E103" s="234" t="s">
        <v>19</v>
      </c>
      <c r="F103" s="234" t="s">
        <v>4872</v>
      </c>
      <c r="G103" s="234" t="s">
        <v>19</v>
      </c>
      <c r="H103" s="234" t="s">
        <v>4873</v>
      </c>
      <c r="I103" s="234" t="s">
        <v>4874</v>
      </c>
      <c r="J103" s="234" t="s">
        <v>4875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1746</v>
      </c>
      <c r="B104" s="233" t="s">
        <v>4876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4877</v>
      </c>
      <c r="B105" s="234" t="s">
        <v>4878</v>
      </c>
      <c r="C105" s="234" t="s">
        <v>4879</v>
      </c>
      <c r="D105" s="234" t="s">
        <v>4880</v>
      </c>
      <c r="E105" s="234" t="s">
        <v>4881</v>
      </c>
      <c r="F105" s="234" t="s">
        <v>19</v>
      </c>
      <c r="G105" s="234" t="s">
        <v>19</v>
      </c>
      <c r="H105" s="234" t="s">
        <v>4882</v>
      </c>
      <c r="I105" s="234" t="s">
        <v>4883</v>
      </c>
      <c r="J105" s="234" t="s">
        <v>4884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4885</v>
      </c>
      <c r="B106" s="232" t="s">
        <v>4886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1760</v>
      </c>
      <c r="B107" s="233" t="s">
        <v>4887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4888</v>
      </c>
      <c r="B108" s="234" t="s">
        <v>4889</v>
      </c>
      <c r="C108" s="234" t="s">
        <v>4890</v>
      </c>
      <c r="D108" s="234" t="s">
        <v>4554</v>
      </c>
      <c r="E108" s="234" t="s">
        <v>4340</v>
      </c>
      <c r="F108" s="234" t="s">
        <v>19</v>
      </c>
      <c r="G108" s="234" t="s">
        <v>19</v>
      </c>
      <c r="H108" s="234" t="s">
        <v>4891</v>
      </c>
      <c r="I108" s="234" t="s">
        <v>19</v>
      </c>
      <c r="J108" s="234" t="s">
        <v>4892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4893</v>
      </c>
      <c r="B109" s="234" t="s">
        <v>4894</v>
      </c>
      <c r="C109" s="234" t="s">
        <v>4895</v>
      </c>
      <c r="D109" s="234" t="s">
        <v>4346</v>
      </c>
      <c r="E109" s="234" t="s">
        <v>19</v>
      </c>
      <c r="F109" s="234" t="s">
        <v>4348</v>
      </c>
      <c r="G109" s="234" t="s">
        <v>19</v>
      </c>
      <c r="H109" s="234" t="s">
        <v>4896</v>
      </c>
      <c r="I109" s="234" t="s">
        <v>19</v>
      </c>
      <c r="J109" s="234" t="s">
        <v>4897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1764</v>
      </c>
      <c r="B110" s="233" t="s">
        <v>4898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4899</v>
      </c>
      <c r="B111" s="234" t="s">
        <v>4900</v>
      </c>
      <c r="C111" s="234" t="s">
        <v>4901</v>
      </c>
      <c r="D111" s="234" t="s">
        <v>4902</v>
      </c>
      <c r="E111" s="234" t="s">
        <v>19</v>
      </c>
      <c r="F111" s="234" t="s">
        <v>4903</v>
      </c>
      <c r="G111" s="234" t="s">
        <v>19</v>
      </c>
      <c r="H111" s="234" t="s">
        <v>4904</v>
      </c>
      <c r="I111" s="234" t="s">
        <v>4905</v>
      </c>
      <c r="J111" s="234" t="s">
        <v>4906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4907</v>
      </c>
      <c r="B112" s="234" t="s">
        <v>4908</v>
      </c>
      <c r="C112" s="234" t="s">
        <v>4909</v>
      </c>
      <c r="D112" s="234" t="s">
        <v>4910</v>
      </c>
      <c r="E112" s="234" t="s">
        <v>19</v>
      </c>
      <c r="F112" s="234" t="s">
        <v>19</v>
      </c>
      <c r="G112" s="234" t="s">
        <v>19</v>
      </c>
      <c r="H112" s="234" t="s">
        <v>4911</v>
      </c>
      <c r="I112" s="234" t="s">
        <v>19</v>
      </c>
      <c r="J112" s="234" t="s">
        <v>4912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4913</v>
      </c>
      <c r="B113" s="234" t="s">
        <v>4914</v>
      </c>
      <c r="C113" s="234" t="s">
        <v>4915</v>
      </c>
      <c r="D113" s="234" t="s">
        <v>4916</v>
      </c>
      <c r="E113" s="234" t="s">
        <v>19</v>
      </c>
      <c r="F113" s="234" t="s">
        <v>19</v>
      </c>
      <c r="G113" s="234" t="s">
        <v>19</v>
      </c>
      <c r="H113" s="234" t="s">
        <v>4917</v>
      </c>
      <c r="I113" s="234" t="s">
        <v>4918</v>
      </c>
      <c r="J113" s="234" t="s">
        <v>4919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4920</v>
      </c>
      <c r="B114" s="234" t="s">
        <v>4921</v>
      </c>
      <c r="C114" s="234" t="s">
        <v>4922</v>
      </c>
      <c r="D114" s="234" t="s">
        <v>4923</v>
      </c>
      <c r="E114" s="234" t="s">
        <v>19</v>
      </c>
      <c r="F114" s="234" t="s">
        <v>19</v>
      </c>
      <c r="G114" s="234" t="s">
        <v>4924</v>
      </c>
      <c r="H114" s="234" t="s">
        <v>4925</v>
      </c>
      <c r="I114" s="234" t="s">
        <v>4926</v>
      </c>
      <c r="J114" s="234" t="s">
        <v>4927</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4928</v>
      </c>
      <c r="B115" s="234" t="s">
        <v>4929</v>
      </c>
      <c r="C115" s="234" t="s">
        <v>4930</v>
      </c>
      <c r="D115" s="234" t="s">
        <v>4931</v>
      </c>
      <c r="E115" s="234" t="s">
        <v>19</v>
      </c>
      <c r="F115" s="234" t="s">
        <v>4932</v>
      </c>
      <c r="G115" s="234" t="s">
        <v>19</v>
      </c>
      <c r="H115" s="234" t="s">
        <v>4933</v>
      </c>
      <c r="I115" s="234" t="s">
        <v>4933</v>
      </c>
      <c r="J115" s="234" t="s">
        <v>4934</v>
      </c>
      <c r="K115" s="237">
        <f>IF(COUNTIF(L115:AY115,"&lt;&gt;")=0,"",SUMPRODUCT(((Recommendations[ImplStatus]="Implemented")+(Recommendations[ImplStatus]="Compensated"))*ISNUMBER(MATCH(Recommendations[Id],L115:AY115,0)))/COUNTIF(L115:AY115,"&lt;&gt;"))</f>
        <v>0</v>
      </c>
      <c r="L115" s="240" t="s">
        <v>1241</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1768</v>
      </c>
      <c r="B116" s="233" t="s">
        <v>4935</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4936</v>
      </c>
      <c r="B117" s="234" t="s">
        <v>4937</v>
      </c>
      <c r="C117" s="234" t="s">
        <v>4938</v>
      </c>
      <c r="D117" s="234" t="s">
        <v>4939</v>
      </c>
      <c r="E117" s="234" t="s">
        <v>19</v>
      </c>
      <c r="F117" s="234" t="s">
        <v>4940</v>
      </c>
      <c r="G117" s="234" t="s">
        <v>4941</v>
      </c>
      <c r="H117" s="234" t="s">
        <v>4942</v>
      </c>
      <c r="I117" s="234" t="s">
        <v>4943</v>
      </c>
      <c r="J117" s="234" t="s">
        <v>4944</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4945</v>
      </c>
      <c r="B118" s="234" t="s">
        <v>4946</v>
      </c>
      <c r="C118" s="234" t="s">
        <v>4947</v>
      </c>
      <c r="D118" s="234" t="s">
        <v>4948</v>
      </c>
      <c r="E118" s="234" t="s">
        <v>19</v>
      </c>
      <c r="F118" s="234" t="s">
        <v>19</v>
      </c>
      <c r="G118" s="234" t="s">
        <v>19</v>
      </c>
      <c r="H118" s="234" t="s">
        <v>4949</v>
      </c>
      <c r="I118" s="234" t="s">
        <v>4782</v>
      </c>
      <c r="J118" s="234" t="s">
        <v>4950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4951</v>
      </c>
      <c r="B119" s="234" t="s">
        <v>4952</v>
      </c>
      <c r="C119" s="234" t="s">
        <v>4953</v>
      </c>
      <c r="D119" s="234" t="s">
        <v>4954</v>
      </c>
      <c r="E119" s="234" t="s">
        <v>19</v>
      </c>
      <c r="F119" s="234" t="s">
        <v>4955</v>
      </c>
      <c r="G119" s="234" t="s">
        <v>19</v>
      </c>
      <c r="H119" s="234" t="s">
        <v>4956</v>
      </c>
      <c r="I119" s="234" t="s">
        <v>4957</v>
      </c>
      <c r="J119" s="234" t="s">
        <v>4958</v>
      </c>
      <c r="K119" s="237">
        <f>IF(COUNTIF(L119:AY119,"&lt;&gt;")=0,"",SUMPRODUCT(((Recommendations[ImplStatus]="Implemented")+(Recommendations[ImplStatus]="Compensated"))*ISNUMBER(MATCH(Recommendations[Id],L119:AY119,0)))/COUNTIF(L119:AY119,"&lt;&gt;"))</f>
        <v>0</v>
      </c>
      <c r="L119" s="240" t="s">
        <v>43</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1772</v>
      </c>
      <c r="B120" s="233" t="s">
        <v>4959</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4960</v>
      </c>
      <c r="B121" s="234" t="s">
        <v>4961</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4962</v>
      </c>
      <c r="B122" s="234" t="s">
        <v>4963</v>
      </c>
      <c r="C122" s="234" t="s">
        <v>4964</v>
      </c>
      <c r="D122" s="234" t="s">
        <v>4965</v>
      </c>
      <c r="E122" s="234" t="s">
        <v>19</v>
      </c>
      <c r="F122" s="234" t="s">
        <v>4966</v>
      </c>
      <c r="G122" s="234" t="s">
        <v>19</v>
      </c>
      <c r="H122" s="234" t="s">
        <v>4967</v>
      </c>
      <c r="I122" s="234" t="s">
        <v>4968</v>
      </c>
      <c r="J122" s="234" t="s">
        <v>4969</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4970</v>
      </c>
      <c r="B123" s="234" t="s">
        <v>4971</v>
      </c>
      <c r="C123" s="234" t="s">
        <v>4972</v>
      </c>
      <c r="D123" s="234" t="s">
        <v>4973</v>
      </c>
      <c r="E123" s="234" t="s">
        <v>19</v>
      </c>
      <c r="F123" s="234" t="s">
        <v>4974</v>
      </c>
      <c r="G123" s="234" t="s">
        <v>19</v>
      </c>
      <c r="H123" s="234" t="s">
        <v>4975</v>
      </c>
      <c r="I123" s="234" t="s">
        <v>19</v>
      </c>
      <c r="J123" s="234" t="s">
        <v>4976</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1776</v>
      </c>
      <c r="B124" s="233" t="s">
        <v>4977</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4978</v>
      </c>
      <c r="B125" s="234" t="s">
        <v>4979</v>
      </c>
      <c r="C125" s="234" t="s">
        <v>4980</v>
      </c>
      <c r="D125" s="234" t="s">
        <v>4981</v>
      </c>
      <c r="E125" s="234" t="s">
        <v>19</v>
      </c>
      <c r="F125" s="234" t="s">
        <v>19</v>
      </c>
      <c r="G125" s="234" t="s">
        <v>19</v>
      </c>
      <c r="H125" s="234" t="s">
        <v>4982</v>
      </c>
      <c r="I125" s="234" t="s">
        <v>19</v>
      </c>
      <c r="J125" s="234" t="s">
        <v>4983</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4984</v>
      </c>
      <c r="B126" s="234" t="s">
        <v>4985</v>
      </c>
      <c r="C126" s="234" t="s">
        <v>4986</v>
      </c>
      <c r="D126" s="234" t="s">
        <v>4987</v>
      </c>
      <c r="E126" s="234" t="s">
        <v>19</v>
      </c>
      <c r="F126" s="234" t="s">
        <v>4988</v>
      </c>
      <c r="G126" s="234" t="s">
        <v>19</v>
      </c>
      <c r="H126" s="234" t="s">
        <v>4989</v>
      </c>
      <c r="I126" s="234" t="s">
        <v>4990</v>
      </c>
      <c r="J126" s="234" t="s">
        <v>4991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4992</v>
      </c>
      <c r="B127" s="234" t="s">
        <v>4993</v>
      </c>
      <c r="C127" s="234" t="s">
        <v>4994</v>
      </c>
      <c r="D127" s="234" t="s">
        <v>4995</v>
      </c>
      <c r="E127" s="234" t="s">
        <v>4996</v>
      </c>
      <c r="F127" s="234" t="s">
        <v>19</v>
      </c>
      <c r="G127" s="234" t="s">
        <v>19</v>
      </c>
      <c r="H127" s="234" t="s">
        <v>4997</v>
      </c>
      <c r="I127" s="234" t="s">
        <v>19</v>
      </c>
      <c r="J127" s="234" t="s">
        <v>4998</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4999</v>
      </c>
      <c r="B128" s="234" t="s">
        <v>5000</v>
      </c>
      <c r="C128" s="234" t="s">
        <v>5001</v>
      </c>
      <c r="D128" s="234" t="s">
        <v>19</v>
      </c>
      <c r="E128" s="234" t="s">
        <v>19</v>
      </c>
      <c r="F128" s="234" t="s">
        <v>19</v>
      </c>
      <c r="G128" s="234" t="s">
        <v>19</v>
      </c>
      <c r="H128" s="234" t="s">
        <v>5002</v>
      </c>
      <c r="I128" s="234" t="s">
        <v>5003</v>
      </c>
      <c r="J128" s="234" t="s">
        <v>5004</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5005</v>
      </c>
      <c r="B129" s="234" t="s">
        <v>5006</v>
      </c>
      <c r="C129" s="234" t="s">
        <v>5007</v>
      </c>
      <c r="D129" s="234" t="s">
        <v>19</v>
      </c>
      <c r="E129" s="234" t="s">
        <v>5008</v>
      </c>
      <c r="F129" s="234" t="s">
        <v>19</v>
      </c>
      <c r="G129" s="234" t="s">
        <v>19</v>
      </c>
      <c r="H129" s="234" t="s">
        <v>5009</v>
      </c>
      <c r="I129" s="234" t="s">
        <v>19</v>
      </c>
      <c r="J129" s="234" t="s">
        <v>5010</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5011</v>
      </c>
      <c r="B130" s="234" t="s">
        <v>5012</v>
      </c>
      <c r="C130" s="234" t="s">
        <v>5013</v>
      </c>
      <c r="D130" s="234" t="s">
        <v>19</v>
      </c>
      <c r="E130" s="234" t="s">
        <v>19</v>
      </c>
      <c r="F130" s="234" t="s">
        <v>19</v>
      </c>
      <c r="G130" s="234" t="s">
        <v>19</v>
      </c>
      <c r="H130" s="234" t="s">
        <v>5014</v>
      </c>
      <c r="I130" s="234" t="s">
        <v>19</v>
      </c>
      <c r="J130" s="234" t="s">
        <v>5015</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5016</v>
      </c>
      <c r="B131" s="232" t="s">
        <v>5017</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1794</v>
      </c>
      <c r="B132" s="233" t="s">
        <v>5018</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5019</v>
      </c>
      <c r="B133" s="234" t="s">
        <v>5020</v>
      </c>
      <c r="C133" s="234" t="s">
        <v>5021</v>
      </c>
      <c r="D133" s="234" t="s">
        <v>4554</v>
      </c>
      <c r="E133" s="234" t="s">
        <v>4340</v>
      </c>
      <c r="F133" s="234" t="s">
        <v>19</v>
      </c>
      <c r="G133" s="234" t="s">
        <v>19</v>
      </c>
      <c r="H133" s="234" t="s">
        <v>5022</v>
      </c>
      <c r="I133" s="234" t="s">
        <v>19</v>
      </c>
      <c r="J133" s="234" t="s">
        <v>5023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5024</v>
      </c>
      <c r="B134" s="234" t="s">
        <v>5025</v>
      </c>
      <c r="C134" s="234" t="s">
        <v>4559</v>
      </c>
      <c r="D134" s="234" t="s">
        <v>4346</v>
      </c>
      <c r="E134" s="234" t="s">
        <v>19</v>
      </c>
      <c r="F134" s="234" t="s">
        <v>4348</v>
      </c>
      <c r="G134" s="234" t="s">
        <v>19</v>
      </c>
      <c r="H134" s="234" t="s">
        <v>5026</v>
      </c>
      <c r="I134" s="234" t="s">
        <v>19</v>
      </c>
      <c r="J134" s="234" t="s">
        <v>5027</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1798</v>
      </c>
      <c r="B135" s="233" t="s">
        <v>5028</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5029</v>
      </c>
      <c r="B136" s="234" t="s">
        <v>5030</v>
      </c>
      <c r="C136" s="234" t="s">
        <v>5031</v>
      </c>
      <c r="D136" s="234" t="s">
        <v>5032</v>
      </c>
      <c r="E136" s="234" t="s">
        <v>5033</v>
      </c>
      <c r="F136" s="234" t="s">
        <v>5034</v>
      </c>
      <c r="G136" s="234" t="s">
        <v>19</v>
      </c>
      <c r="H136" s="234" t="s">
        <v>5035</v>
      </c>
      <c r="I136" s="234" t="s">
        <v>19</v>
      </c>
      <c r="J136" s="234" t="s">
        <v>5036</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5037</v>
      </c>
      <c r="B137" s="234" t="s">
        <v>5038</v>
      </c>
      <c r="C137" s="234" t="s">
        <v>5039</v>
      </c>
      <c r="D137" s="234" t="s">
        <v>5040</v>
      </c>
      <c r="E137" s="234" t="s">
        <v>19</v>
      </c>
      <c r="F137" s="234" t="s">
        <v>19</v>
      </c>
      <c r="G137" s="234" t="s">
        <v>19</v>
      </c>
      <c r="H137" s="234" t="s">
        <v>5041</v>
      </c>
      <c r="I137" s="234" t="s">
        <v>19</v>
      </c>
      <c r="J137" s="234" t="s">
        <v>5042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5043</v>
      </c>
      <c r="B138" s="234" t="s">
        <v>5044</v>
      </c>
      <c r="C138" s="234" t="s">
        <v>5045</v>
      </c>
      <c r="D138" s="234" t="s">
        <v>19</v>
      </c>
      <c r="E138" s="234" t="s">
        <v>19</v>
      </c>
      <c r="F138" s="234" t="s">
        <v>19</v>
      </c>
      <c r="G138" s="234" t="s">
        <v>19</v>
      </c>
      <c r="H138" s="234" t="s">
        <v>5046</v>
      </c>
      <c r="I138" s="234" t="s">
        <v>19</v>
      </c>
      <c r="J138" s="234" t="s">
        <v>5047</v>
      </c>
      <c r="K138" s="237">
        <f>IF(COUNTIF(L138:AY138,"&lt;&gt;")=0,"",SUMPRODUCT(((Recommendations[ImplStatus]="Implemented")+(Recommendations[ImplStatus]="Compensated"))*ISNUMBER(MATCH(Recommendations[Id],L138:AY138,0)))/COUNTIF(L138:AY138,"&lt;&gt;"))</f>
        <v>0</v>
      </c>
      <c r="L138" s="240" t="s">
        <v>1256</v>
      </c>
      <c r="M138" s="240" t="s">
        <v>1266</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5048</v>
      </c>
      <c r="B139" s="234" t="s">
        <v>5049</v>
      </c>
      <c r="C139" s="234" t="s">
        <v>5050</v>
      </c>
      <c r="D139" s="234" t="s">
        <v>5051</v>
      </c>
      <c r="E139" s="234" t="s">
        <v>19</v>
      </c>
      <c r="F139" s="234" t="s">
        <v>19</v>
      </c>
      <c r="G139" s="234" t="s">
        <v>19</v>
      </c>
      <c r="H139" s="234" t="s">
        <v>5052</v>
      </c>
      <c r="I139" s="234" t="s">
        <v>5053</v>
      </c>
      <c r="J139" s="234" t="s">
        <v>5054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5055</v>
      </c>
      <c r="B140" s="234" t="s">
        <v>5056</v>
      </c>
      <c r="C140" s="234" t="s">
        <v>5057</v>
      </c>
      <c r="D140" s="234" t="s">
        <v>5058</v>
      </c>
      <c r="E140" s="234" t="s">
        <v>19</v>
      </c>
      <c r="F140" s="234" t="s">
        <v>19</v>
      </c>
      <c r="G140" s="234" t="s">
        <v>19</v>
      </c>
      <c r="H140" s="234" t="s">
        <v>5059</v>
      </c>
      <c r="I140" s="234" t="s">
        <v>4782</v>
      </c>
      <c r="J140" s="234" t="s">
        <v>5060</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5061</v>
      </c>
      <c r="B141" s="234" t="s">
        <v>5062</v>
      </c>
      <c r="C141" s="234" t="s">
        <v>5063</v>
      </c>
      <c r="D141" s="234" t="s">
        <v>19</v>
      </c>
      <c r="E141" s="234" t="s">
        <v>5064</v>
      </c>
      <c r="F141" s="234" t="s">
        <v>19</v>
      </c>
      <c r="G141" s="234" t="s">
        <v>19</v>
      </c>
      <c r="H141" s="234" t="s">
        <v>5065</v>
      </c>
      <c r="I141" s="234" t="s">
        <v>4782</v>
      </c>
      <c r="J141" s="234" t="s">
        <v>5066</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5067</v>
      </c>
      <c r="B142" s="234" t="s">
        <v>5068</v>
      </c>
      <c r="C142" s="234" t="s">
        <v>5069</v>
      </c>
      <c r="D142" s="234" t="s">
        <v>5070</v>
      </c>
      <c r="E142" s="234" t="s">
        <v>5064</v>
      </c>
      <c r="F142" s="234" t="s">
        <v>19</v>
      </c>
      <c r="G142" s="234" t="s">
        <v>19</v>
      </c>
      <c r="H142" s="234" t="s">
        <v>5071</v>
      </c>
      <c r="I142" s="234" t="s">
        <v>5072</v>
      </c>
      <c r="J142" s="234" t="s">
        <v>5073</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1802</v>
      </c>
      <c r="B143" s="233" t="s">
        <v>5074</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5075</v>
      </c>
      <c r="B144" s="234" t="s">
        <v>5076</v>
      </c>
      <c r="C144" s="234" t="s">
        <v>5077</v>
      </c>
      <c r="D144" s="234" t="s">
        <v>19</v>
      </c>
      <c r="E144" s="234" t="s">
        <v>19</v>
      </c>
      <c r="F144" s="234" t="s">
        <v>19</v>
      </c>
      <c r="G144" s="234" t="s">
        <v>19</v>
      </c>
      <c r="H144" s="234" t="s">
        <v>5078</v>
      </c>
      <c r="I144" s="234" t="s">
        <v>19</v>
      </c>
      <c r="J144" s="234" t="s">
        <v>5079</v>
      </c>
      <c r="K144" s="237">
        <f>IF(COUNTIF(L144:AY144,"&lt;&gt;")=0,"",SUMPRODUCT(((Recommendations[ImplStatus]="Implemented")+(Recommendations[ImplStatus]="Compensated"))*ISNUMBER(MATCH(Recommendations[Id],L144:AY144,0)))/COUNTIF(L144:AY144,"&lt;&gt;"))</f>
        <v>0</v>
      </c>
      <c r="L144" s="240" t="s">
        <v>1246</v>
      </c>
      <c r="M144" s="240" t="s">
        <v>1251</v>
      </c>
      <c r="N144" s="240" t="s">
        <v>1271</v>
      </c>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5080</v>
      </c>
      <c r="B145" s="234" t="s">
        <v>5081</v>
      </c>
      <c r="C145" s="234" t="s">
        <v>5082</v>
      </c>
      <c r="D145" s="234" t="s">
        <v>19</v>
      </c>
      <c r="E145" s="234" t="s">
        <v>19</v>
      </c>
      <c r="F145" s="234" t="s">
        <v>19</v>
      </c>
      <c r="G145" s="234" t="s">
        <v>19</v>
      </c>
      <c r="H145" s="234" t="s">
        <v>5083</v>
      </c>
      <c r="I145" s="234" t="s">
        <v>19</v>
      </c>
      <c r="J145" s="234" t="s">
        <v>5084</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5085</v>
      </c>
      <c r="B146" s="234" t="s">
        <v>5086</v>
      </c>
      <c r="C146" s="234" t="s">
        <v>5087</v>
      </c>
      <c r="D146" s="234" t="s">
        <v>5088</v>
      </c>
      <c r="E146" s="234" t="s">
        <v>19</v>
      </c>
      <c r="F146" s="234" t="s">
        <v>19</v>
      </c>
      <c r="G146" s="234" t="s">
        <v>19</v>
      </c>
      <c r="H146" s="234" t="s">
        <v>5089</v>
      </c>
      <c r="I146" s="234" t="s">
        <v>19</v>
      </c>
      <c r="J146" s="234" t="s">
        <v>5090</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5091</v>
      </c>
      <c r="B147" s="232" t="s">
        <v>5092</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1824</v>
      </c>
      <c r="B148" s="233" t="s">
        <v>5093</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5094</v>
      </c>
      <c r="B149" s="234" t="s">
        <v>5095</v>
      </c>
      <c r="C149" s="234" t="s">
        <v>5096</v>
      </c>
      <c r="D149" s="234" t="s">
        <v>4554</v>
      </c>
      <c r="E149" s="234" t="s">
        <v>4340</v>
      </c>
      <c r="F149" s="234" t="s">
        <v>19</v>
      </c>
      <c r="G149" s="234" t="s">
        <v>19</v>
      </c>
      <c r="H149" s="234" t="s">
        <v>5097</v>
      </c>
      <c r="I149" s="234" t="s">
        <v>19</v>
      </c>
      <c r="J149" s="234" t="s">
        <v>5098</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5099</v>
      </c>
      <c r="B150" s="234" t="s">
        <v>5100</v>
      </c>
      <c r="C150" s="234" t="s">
        <v>4345</v>
      </c>
      <c r="D150" s="234" t="s">
        <v>4346</v>
      </c>
      <c r="E150" s="234" t="s">
        <v>19</v>
      </c>
      <c r="F150" s="234" t="s">
        <v>4348</v>
      </c>
      <c r="G150" s="234" t="s">
        <v>19</v>
      </c>
      <c r="H150" s="234" t="s">
        <v>5101</v>
      </c>
      <c r="I150" s="234" t="s">
        <v>19</v>
      </c>
      <c r="J150" s="234" t="s">
        <v>5102</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1828</v>
      </c>
      <c r="B151" s="233" t="s">
        <v>5103</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5104</v>
      </c>
      <c r="B152" s="234" t="s">
        <v>5105</v>
      </c>
      <c r="C152" s="234" t="s">
        <v>5106</v>
      </c>
      <c r="D152" s="234" t="s">
        <v>19</v>
      </c>
      <c r="E152" s="234" t="s">
        <v>19</v>
      </c>
      <c r="F152" s="234" t="s">
        <v>19</v>
      </c>
      <c r="G152" s="234" t="s">
        <v>19</v>
      </c>
      <c r="H152" s="234" t="s">
        <v>5107</v>
      </c>
      <c r="I152" s="234" t="s">
        <v>5108</v>
      </c>
      <c r="J152" s="234" t="s">
        <v>5109</v>
      </c>
      <c r="K152" s="237">
        <f>IF(COUNTIF(L152:AY152,"&lt;&gt;")=0,"",SUMPRODUCT(((Recommendations[ImplStatus]="Implemented")+(Recommendations[ImplStatus]="Compensated"))*ISNUMBER(MATCH(Recommendations[Id],L152:AY152,0)))/COUNTIF(L152:AY152,"&lt;&gt;"))</f>
        <v>0</v>
      </c>
      <c r="L152" s="240" t="s">
        <v>100</v>
      </c>
      <c r="M152" s="240" t="s">
        <v>597</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5110</v>
      </c>
      <c r="B153" s="234" t="s">
        <v>5111</v>
      </c>
      <c r="C153" s="234" t="s">
        <v>5112</v>
      </c>
      <c r="D153" s="234" t="s">
        <v>5113</v>
      </c>
      <c r="E153" s="234" t="s">
        <v>19</v>
      </c>
      <c r="F153" s="234" t="s">
        <v>5114</v>
      </c>
      <c r="G153" s="234" t="s">
        <v>19</v>
      </c>
      <c r="H153" s="234" t="s">
        <v>5115</v>
      </c>
      <c r="I153" s="234" t="s">
        <v>5116</v>
      </c>
      <c r="J153" s="234" t="s">
        <v>5117</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5118</v>
      </c>
      <c r="B154" s="234" t="s">
        <v>5119</v>
      </c>
      <c r="C154" s="234" t="s">
        <v>5120</v>
      </c>
      <c r="D154" s="234" t="s">
        <v>19</v>
      </c>
      <c r="E154" s="234" t="s">
        <v>19</v>
      </c>
      <c r="F154" s="234" t="s">
        <v>5121</v>
      </c>
      <c r="G154" s="234" t="s">
        <v>19</v>
      </c>
      <c r="H154" s="234" t="s">
        <v>5122</v>
      </c>
      <c r="I154" s="234" t="s">
        <v>19</v>
      </c>
      <c r="J154" s="234" t="s">
        <v>5123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5124</v>
      </c>
      <c r="B155" s="234" t="s">
        <v>5125</v>
      </c>
      <c r="C155" s="234" t="s">
        <v>5126</v>
      </c>
      <c r="D155" s="234" t="s">
        <v>19</v>
      </c>
      <c r="E155" s="234" t="s">
        <v>19</v>
      </c>
      <c r="F155" s="234" t="s">
        <v>19</v>
      </c>
      <c r="G155" s="234" t="s">
        <v>19</v>
      </c>
      <c r="H155" s="234" t="s">
        <v>5127</v>
      </c>
      <c r="I155" s="234" t="s">
        <v>5128</v>
      </c>
      <c r="J155" s="234" t="s">
        <v>5129</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5130</v>
      </c>
      <c r="B156" s="234" t="s">
        <v>5131</v>
      </c>
      <c r="C156" s="234" t="s">
        <v>5132</v>
      </c>
      <c r="D156" s="234" t="s">
        <v>19</v>
      </c>
      <c r="E156" s="234" t="s">
        <v>19</v>
      </c>
      <c r="F156" s="234" t="s">
        <v>19</v>
      </c>
      <c r="G156" s="234" t="s">
        <v>19</v>
      </c>
      <c r="H156" s="234" t="s">
        <v>5133</v>
      </c>
      <c r="I156" s="234" t="s">
        <v>19</v>
      </c>
      <c r="J156" s="234" t="s">
        <v>5134</v>
      </c>
      <c r="K156" s="237">
        <f>IF(COUNTIF(L156:AY156,"&lt;&gt;")=0,"",SUMPRODUCT(((Recommendations[ImplStatus]="Implemented")+(Recommendations[ImplStatus]="Compensated"))*ISNUMBER(MATCH(Recommendations[Id],L156:AY156,0)))/COUNTIF(L156:AY156,"&lt;&gt;"))</f>
        <v>0</v>
      </c>
      <c r="L156" s="240" t="s">
        <v>823</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5135</v>
      </c>
      <c r="B157" s="234" t="s">
        <v>5136</v>
      </c>
      <c r="C157" s="234" t="s">
        <v>5137</v>
      </c>
      <c r="D157" s="234" t="s">
        <v>5138</v>
      </c>
      <c r="E157" s="234" t="s">
        <v>19</v>
      </c>
      <c r="F157" s="234" t="s">
        <v>19</v>
      </c>
      <c r="G157" s="234" t="s">
        <v>19</v>
      </c>
      <c r="H157" s="234" t="s">
        <v>5139</v>
      </c>
      <c r="I157" s="234" t="s">
        <v>19</v>
      </c>
      <c r="J157" s="234" t="s">
        <v>5140</v>
      </c>
      <c r="K157" s="237">
        <f>IF(COUNTIF(L157:AY157,"&lt;&gt;")=0,"",SUMPRODUCT(((Recommendations[ImplStatus]="Implemented")+(Recommendations[ImplStatus]="Compensated"))*ISNUMBER(MATCH(Recommendations[Id],L157:AY157,0)))/COUNTIF(L157:AY157,"&lt;&gt;"))</f>
        <v>0</v>
      </c>
      <c r="L157" s="240" t="s">
        <v>780</v>
      </c>
      <c r="M157" s="240" t="s">
        <v>785</v>
      </c>
      <c r="N157" s="240" t="s">
        <v>823</v>
      </c>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5141</v>
      </c>
      <c r="B158" s="234" t="s">
        <v>5142</v>
      </c>
      <c r="C158" s="234" t="s">
        <v>5143</v>
      </c>
      <c r="D158" s="234" t="s">
        <v>5144</v>
      </c>
      <c r="E158" s="234" t="s">
        <v>19</v>
      </c>
      <c r="F158" s="234" t="s">
        <v>19</v>
      </c>
      <c r="G158" s="234" t="s">
        <v>19</v>
      </c>
      <c r="H158" s="234" t="s">
        <v>19</v>
      </c>
      <c r="I158" s="234" t="s">
        <v>19</v>
      </c>
      <c r="J158" s="234" t="s">
        <v>5145</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5146</v>
      </c>
      <c r="B159" s="234" t="s">
        <v>5147</v>
      </c>
      <c r="C159" s="234" t="s">
        <v>5148</v>
      </c>
      <c r="D159" s="234" t="s">
        <v>5149</v>
      </c>
      <c r="E159" s="234" t="s">
        <v>19</v>
      </c>
      <c r="F159" s="234" t="s">
        <v>5150</v>
      </c>
      <c r="G159" s="234" t="s">
        <v>19</v>
      </c>
      <c r="H159" s="234" t="s">
        <v>5151</v>
      </c>
      <c r="I159" s="234" t="s">
        <v>5152</v>
      </c>
      <c r="J159" s="234" t="s">
        <v>5153</v>
      </c>
      <c r="K159" s="237">
        <f>IF(COUNTIF(L159:AY159,"&lt;&gt;")=0,"",SUMPRODUCT(((Recommendations[ImplStatus]="Implemented")+(Recommendations[ImplStatus]="Compensated"))*ISNUMBER(MATCH(Recommendations[Id],L159:AY159,0)))/COUNTIF(L159:AY159,"&lt;&gt;"))</f>
        <v>0</v>
      </c>
      <c r="L159" s="240" t="s">
        <v>578</v>
      </c>
      <c r="M159" s="240" t="s">
        <v>583</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1832</v>
      </c>
      <c r="B160" s="233" t="s">
        <v>5154</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5155</v>
      </c>
      <c r="B161" s="234" t="s">
        <v>5156</v>
      </c>
      <c r="C161" s="234" t="s">
        <v>5157</v>
      </c>
      <c r="D161" s="234" t="s">
        <v>5158</v>
      </c>
      <c r="E161" s="234" t="s">
        <v>19</v>
      </c>
      <c r="F161" s="234" t="s">
        <v>19</v>
      </c>
      <c r="G161" s="234" t="s">
        <v>5159</v>
      </c>
      <c r="H161" s="234" t="s">
        <v>5160</v>
      </c>
      <c r="I161" s="234" t="s">
        <v>5161</v>
      </c>
      <c r="J161" s="234" t="s">
        <v>5162</v>
      </c>
      <c r="K161" s="237">
        <f>IF(COUNTIF(L161:AY161,"&lt;&gt;")=0,"",SUMPRODUCT(((Recommendations[ImplStatus]="Implemented")+(Recommendations[ImplStatus]="Compensated"))*ISNUMBER(MATCH(Recommendations[Id],L161:AY161,0)))/COUNTIF(L161:AY161,"&lt;&gt;"))</f>
        <v>0</v>
      </c>
      <c r="L161" s="240" t="s">
        <v>89</v>
      </c>
      <c r="M161" s="240" t="s">
        <v>1261</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5163</v>
      </c>
      <c r="B162" s="234" t="s">
        <v>5164</v>
      </c>
      <c r="C162" s="234" t="s">
        <v>5165</v>
      </c>
      <c r="D162" s="234" t="s">
        <v>5166</v>
      </c>
      <c r="E162" s="234" t="s">
        <v>19</v>
      </c>
      <c r="F162" s="234" t="s">
        <v>19</v>
      </c>
      <c r="G162" s="234" t="s">
        <v>19</v>
      </c>
      <c r="H162" s="234" t="s">
        <v>5167</v>
      </c>
      <c r="I162" s="234" t="s">
        <v>19</v>
      </c>
      <c r="J162" s="234" t="s">
        <v>5168</v>
      </c>
      <c r="K162" s="237">
        <f>IF(COUNTIF(L162:AY162,"&lt;&gt;")=0,"",SUMPRODUCT(((Recommendations[ImplStatus]="Implemented")+(Recommendations[ImplStatus]="Compensated"))*ISNUMBER(MATCH(Recommendations[Id],L162:AY162,0)))/COUNTIF(L162:AY162,"&lt;&gt;"))</f>
        <v>0</v>
      </c>
      <c r="L162" s="240" t="s">
        <v>95</v>
      </c>
      <c r="M162" s="240" t="s">
        <v>105</v>
      </c>
      <c r="N162" s="240" t="s">
        <v>110</v>
      </c>
      <c r="O162" s="240" t="s">
        <v>115</v>
      </c>
      <c r="P162" s="240" t="s">
        <v>119</v>
      </c>
      <c r="Q162" s="240" t="s">
        <v>124</v>
      </c>
      <c r="R162" s="240" t="s">
        <v>128</v>
      </c>
      <c r="S162" s="240" t="s">
        <v>133</v>
      </c>
      <c r="T162" s="240" t="s">
        <v>138</v>
      </c>
      <c r="U162" s="240" t="s">
        <v>142</v>
      </c>
      <c r="V162" s="240" t="s">
        <v>147</v>
      </c>
      <c r="W162" s="240" t="s">
        <v>152</v>
      </c>
      <c r="X162" s="240" t="s">
        <v>156</v>
      </c>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5169</v>
      </c>
      <c r="B163" s="234" t="s">
        <v>5170</v>
      </c>
      <c r="C163" s="234" t="s">
        <v>5171</v>
      </c>
      <c r="D163" s="234" t="s">
        <v>5166</v>
      </c>
      <c r="E163" s="234" t="s">
        <v>19</v>
      </c>
      <c r="F163" s="234" t="s">
        <v>5172</v>
      </c>
      <c r="G163" s="234" t="s">
        <v>19</v>
      </c>
      <c r="H163" s="234" t="s">
        <v>5173</v>
      </c>
      <c r="I163" s="234" t="s">
        <v>19</v>
      </c>
      <c r="J163" s="234" t="s">
        <v>5174</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5175</v>
      </c>
      <c r="B164" s="234" t="s">
        <v>5176</v>
      </c>
      <c r="C164" s="234" t="s">
        <v>5177</v>
      </c>
      <c r="D164" s="234" t="s">
        <v>5178</v>
      </c>
      <c r="E164" s="234" t="s">
        <v>19</v>
      </c>
      <c r="F164" s="234" t="s">
        <v>19</v>
      </c>
      <c r="G164" s="234" t="s">
        <v>19</v>
      </c>
      <c r="H164" s="234" t="s">
        <v>5179</v>
      </c>
      <c r="I164" s="234" t="s">
        <v>5180</v>
      </c>
      <c r="J164" s="234" t="s">
        <v>5181</v>
      </c>
      <c r="K164" s="237">
        <f>IF(COUNTIF(L164:AY164,"&lt;&gt;")=0,"",SUMPRODUCT(((Recommendations[ImplStatus]="Implemented")+(Recommendations[ImplStatus]="Compensated"))*ISNUMBER(MATCH(Recommendations[Id],L164:AY164,0)))/COUNTIF(L164:AY164,"&lt;&gt;"))</f>
        <v>0</v>
      </c>
      <c r="L164" s="240" t="s">
        <v>1191</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5182</v>
      </c>
      <c r="B165" s="234" t="s">
        <v>5183</v>
      </c>
      <c r="C165" s="234" t="s">
        <v>5184</v>
      </c>
      <c r="D165" s="234" t="s">
        <v>19</v>
      </c>
      <c r="E165" s="234" t="s">
        <v>19</v>
      </c>
      <c r="F165" s="234" t="s">
        <v>19</v>
      </c>
      <c r="G165" s="234" t="s">
        <v>19</v>
      </c>
      <c r="H165" s="234" t="s">
        <v>5185</v>
      </c>
      <c r="I165" s="234" t="s">
        <v>19</v>
      </c>
      <c r="J165" s="234" t="s">
        <v>5186</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5187</v>
      </c>
      <c r="B166" s="234" t="s">
        <v>5188</v>
      </c>
      <c r="C166" s="234" t="s">
        <v>5189</v>
      </c>
      <c r="D166" s="234" t="s">
        <v>5190</v>
      </c>
      <c r="E166" s="234" t="s">
        <v>19</v>
      </c>
      <c r="F166" s="234" t="s">
        <v>19</v>
      </c>
      <c r="G166" s="234" t="s">
        <v>19</v>
      </c>
      <c r="H166" s="234" t="s">
        <v>5191</v>
      </c>
      <c r="I166" s="234" t="s">
        <v>5192</v>
      </c>
      <c r="J166" s="234" t="s">
        <v>5193</v>
      </c>
      <c r="K166" s="237">
        <f>IF(COUNTIF(L166:AY166,"&lt;&gt;")=0,"",SUMPRODUCT(((Recommendations[ImplStatus]="Implemented")+(Recommendations[ImplStatus]="Compensated"))*ISNUMBER(MATCH(Recommendations[Id],L166:AY166,0)))/COUNTIF(L166:AY166,"&lt;&gt;"))</f>
        <v>0</v>
      </c>
      <c r="L166" s="240" t="s">
        <v>180</v>
      </c>
      <c r="M166" s="240" t="s">
        <v>205</v>
      </c>
      <c r="N166" s="240" t="s">
        <v>210</v>
      </c>
      <c r="O166" s="240" t="s">
        <v>215</v>
      </c>
      <c r="P166" s="240" t="s">
        <v>220</v>
      </c>
      <c r="Q166" s="240" t="s">
        <v>225</v>
      </c>
      <c r="R166" s="240" t="s">
        <v>790</v>
      </c>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5194</v>
      </c>
      <c r="B167" s="234" t="s">
        <v>5195</v>
      </c>
      <c r="C167" s="234" t="s">
        <v>5196</v>
      </c>
      <c r="D167" s="234" t="s">
        <v>19</v>
      </c>
      <c r="E167" s="234" t="s">
        <v>19</v>
      </c>
      <c r="F167" s="234" t="s">
        <v>19</v>
      </c>
      <c r="G167" s="234" t="s">
        <v>19</v>
      </c>
      <c r="H167" s="234" t="s">
        <v>5197</v>
      </c>
      <c r="I167" s="234" t="s">
        <v>5198</v>
      </c>
      <c r="J167" s="234" t="s">
        <v>5199</v>
      </c>
      <c r="K167" s="237">
        <f>IF(COUNTIF(L167:AY167,"&lt;&gt;")=0,"",SUMPRODUCT(((Recommendations[ImplStatus]="Implemented")+(Recommendations[ImplStatus]="Compensated"))*ISNUMBER(MATCH(Recommendations[Id],L167:AY167,0)))/COUNTIF(L167:AY167,"&lt;&gt;"))</f>
        <v>0</v>
      </c>
      <c r="L167" s="240" t="s">
        <v>706</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5200</v>
      </c>
      <c r="B168" s="234" t="s">
        <v>5201</v>
      </c>
      <c r="C168" s="234" t="s">
        <v>5202</v>
      </c>
      <c r="D168" s="234" t="s">
        <v>5203</v>
      </c>
      <c r="E168" s="234" t="s">
        <v>19</v>
      </c>
      <c r="F168" s="234" t="s">
        <v>19</v>
      </c>
      <c r="G168" s="234" t="s">
        <v>19</v>
      </c>
      <c r="H168" s="234" t="s">
        <v>5204</v>
      </c>
      <c r="I168" s="234" t="s">
        <v>19</v>
      </c>
      <c r="J168" s="234" t="s">
        <v>5205</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5206</v>
      </c>
      <c r="B169" s="234" t="s">
        <v>5207</v>
      </c>
      <c r="C169" s="234" t="s">
        <v>5208</v>
      </c>
      <c r="D169" s="234" t="s">
        <v>5209</v>
      </c>
      <c r="E169" s="234" t="s">
        <v>19</v>
      </c>
      <c r="F169" s="234" t="s">
        <v>19</v>
      </c>
      <c r="G169" s="234" t="s">
        <v>5210</v>
      </c>
      <c r="H169" s="234" t="s">
        <v>5211</v>
      </c>
      <c r="I169" s="234" t="s">
        <v>5212</v>
      </c>
      <c r="J169" s="234" t="s">
        <v>5213</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5214</v>
      </c>
      <c r="B170" s="234" t="s">
        <v>5215</v>
      </c>
      <c r="C170" s="234" t="s">
        <v>5216</v>
      </c>
      <c r="D170" s="234" t="s">
        <v>5217</v>
      </c>
      <c r="E170" s="234" t="s">
        <v>19</v>
      </c>
      <c r="F170" s="234" t="s">
        <v>19</v>
      </c>
      <c r="G170" s="234" t="s">
        <v>19</v>
      </c>
      <c r="H170" s="234" t="s">
        <v>5218</v>
      </c>
      <c r="I170" s="234" t="s">
        <v>5219</v>
      </c>
      <c r="J170" s="234" t="s">
        <v>5220</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5221</v>
      </c>
      <c r="B171" s="234" t="s">
        <v>5222</v>
      </c>
      <c r="C171" s="234" t="s">
        <v>5216</v>
      </c>
      <c r="D171" s="234" t="s">
        <v>5223</v>
      </c>
      <c r="E171" s="234" t="s">
        <v>19</v>
      </c>
      <c r="F171" s="234" t="s">
        <v>19</v>
      </c>
      <c r="G171" s="234" t="s">
        <v>5224</v>
      </c>
      <c r="H171" s="234" t="s">
        <v>5218</v>
      </c>
      <c r="I171" s="234" t="s">
        <v>5225</v>
      </c>
      <c r="J171" s="234" t="s">
        <v>5226</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5227</v>
      </c>
      <c r="B172" s="234" t="s">
        <v>5228</v>
      </c>
      <c r="C172" s="234" t="s">
        <v>5229</v>
      </c>
      <c r="D172" s="234" t="s">
        <v>5230</v>
      </c>
      <c r="E172" s="234" t="s">
        <v>19</v>
      </c>
      <c r="F172" s="234" t="s">
        <v>19</v>
      </c>
      <c r="G172" s="234" t="s">
        <v>19</v>
      </c>
      <c r="H172" s="234" t="s">
        <v>5231</v>
      </c>
      <c r="I172" s="234" t="s">
        <v>19</v>
      </c>
      <c r="J172" s="234" t="s">
        <v>5232</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1836</v>
      </c>
      <c r="B173" s="233" t="s">
        <v>5233</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5234</v>
      </c>
      <c r="B174" s="234" t="s">
        <v>5235</v>
      </c>
      <c r="C174" s="234" t="s">
        <v>5236</v>
      </c>
      <c r="D174" s="234" t="s">
        <v>5237</v>
      </c>
      <c r="E174" s="234" t="s">
        <v>5238</v>
      </c>
      <c r="F174" s="234" t="s">
        <v>19</v>
      </c>
      <c r="G174" s="234" t="s">
        <v>19</v>
      </c>
      <c r="H174" s="234" t="s">
        <v>5239</v>
      </c>
      <c r="I174" s="234" t="s">
        <v>5240</v>
      </c>
      <c r="J174" s="234" t="s">
        <v>5241</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5242</v>
      </c>
      <c r="B175" s="234" t="s">
        <v>5243</v>
      </c>
      <c r="C175" s="234" t="s">
        <v>5244</v>
      </c>
      <c r="D175" s="234" t="s">
        <v>19</v>
      </c>
      <c r="E175" s="234" t="s">
        <v>5245</v>
      </c>
      <c r="F175" s="234" t="s">
        <v>19</v>
      </c>
      <c r="G175" s="234" t="s">
        <v>19</v>
      </c>
      <c r="H175" s="234" t="s">
        <v>5246</v>
      </c>
      <c r="I175" s="234" t="s">
        <v>19</v>
      </c>
      <c r="J175" s="234" t="s">
        <v>5247</v>
      </c>
      <c r="K175" s="237">
        <f>IF(COUNTIF(L175:AY175,"&lt;&gt;")=0,"",SUMPRODUCT(((Recommendations[ImplStatus]="Implemented")+(Recommendations[ImplStatus]="Compensated"))*ISNUMBER(MATCH(Recommendations[Id],L175:AY175,0)))/COUNTIF(L175:AY175,"&lt;&gt;"))</f>
        <v>0</v>
      </c>
      <c r="L175" s="240" t="s">
        <v>892</v>
      </c>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5248</v>
      </c>
      <c r="B176" s="234" t="s">
        <v>5249</v>
      </c>
      <c r="C176" s="234" t="s">
        <v>5250</v>
      </c>
      <c r="D176" s="234" t="s">
        <v>19</v>
      </c>
      <c r="E176" s="234" t="s">
        <v>5251</v>
      </c>
      <c r="F176" s="234" t="s">
        <v>19</v>
      </c>
      <c r="G176" s="234" t="s">
        <v>19</v>
      </c>
      <c r="H176" s="234" t="s">
        <v>5252</v>
      </c>
      <c r="I176" s="234" t="s">
        <v>5253</v>
      </c>
      <c r="J176" s="234" t="s">
        <v>5254</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1841</v>
      </c>
      <c r="B177" s="233" t="s">
        <v>5255</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5256</v>
      </c>
      <c r="B178" s="234" t="s">
        <v>5257</v>
      </c>
      <c r="C178" s="234" t="s">
        <v>5258</v>
      </c>
      <c r="D178" s="234" t="s">
        <v>5259</v>
      </c>
      <c r="E178" s="234" t="s">
        <v>5260</v>
      </c>
      <c r="F178" s="234" t="s">
        <v>5261</v>
      </c>
      <c r="G178" s="234" t="s">
        <v>19</v>
      </c>
      <c r="H178" s="234" t="s">
        <v>5262</v>
      </c>
      <c r="I178" s="234" t="s">
        <v>5263</v>
      </c>
      <c r="J178" s="234" t="s">
        <v>5264</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1845</v>
      </c>
      <c r="B179" s="233" t="s">
        <v>5265</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5266</v>
      </c>
      <c r="B180" s="234" t="s">
        <v>5267</v>
      </c>
      <c r="C180" s="234" t="s">
        <v>5268</v>
      </c>
      <c r="D180" s="234" t="s">
        <v>5259</v>
      </c>
      <c r="E180" s="234" t="s">
        <v>5269</v>
      </c>
      <c r="F180" s="234" t="s">
        <v>19</v>
      </c>
      <c r="G180" s="234" t="s">
        <v>19</v>
      </c>
      <c r="H180" s="234" t="s">
        <v>5270</v>
      </c>
      <c r="I180" s="234" t="s">
        <v>4782</v>
      </c>
      <c r="J180" s="234" t="s">
        <v>5271</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5272</v>
      </c>
      <c r="B181" s="234" t="s">
        <v>5273</v>
      </c>
      <c r="C181" s="234" t="s">
        <v>5274</v>
      </c>
      <c r="D181" s="234" t="s">
        <v>5275</v>
      </c>
      <c r="E181" s="234" t="s">
        <v>19</v>
      </c>
      <c r="F181" s="234" t="s">
        <v>19</v>
      </c>
      <c r="G181" s="234" t="s">
        <v>19</v>
      </c>
      <c r="H181" s="234" t="s">
        <v>5276</v>
      </c>
      <c r="I181" s="234" t="s">
        <v>5277</v>
      </c>
      <c r="J181" s="234" t="s">
        <v>5278</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5279</v>
      </c>
      <c r="B182" s="234" t="s">
        <v>5280</v>
      </c>
      <c r="C182" s="234" t="s">
        <v>5281</v>
      </c>
      <c r="D182" s="234" t="s">
        <v>5282</v>
      </c>
      <c r="E182" s="234" t="s">
        <v>19</v>
      </c>
      <c r="F182" s="234" t="s">
        <v>19</v>
      </c>
      <c r="G182" s="234" t="s">
        <v>19</v>
      </c>
      <c r="H182" s="234" t="s">
        <v>5283</v>
      </c>
      <c r="I182" s="234" t="s">
        <v>4782</v>
      </c>
      <c r="J182" s="234" t="s">
        <v>5284</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5285</v>
      </c>
      <c r="B183" s="232" t="s">
        <v>5286</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1875</v>
      </c>
      <c r="B184" s="233" t="s">
        <v>5287</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5288</v>
      </c>
      <c r="B185" s="234" t="s">
        <v>5289</v>
      </c>
      <c r="C185" s="234" t="s">
        <v>5290</v>
      </c>
      <c r="D185" s="234" t="s">
        <v>4554</v>
      </c>
      <c r="E185" s="234" t="s">
        <v>5291</v>
      </c>
      <c r="F185" s="234" t="s">
        <v>19</v>
      </c>
      <c r="G185" s="234" t="s">
        <v>19</v>
      </c>
      <c r="H185" s="234" t="s">
        <v>5292</v>
      </c>
      <c r="I185" s="234" t="s">
        <v>19</v>
      </c>
      <c r="J185" s="234" t="s">
        <v>5293</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5294</v>
      </c>
      <c r="B186" s="234" t="s">
        <v>5295</v>
      </c>
      <c r="C186" s="234" t="s">
        <v>4559</v>
      </c>
      <c r="D186" s="234" t="s">
        <v>5296</v>
      </c>
      <c r="E186" s="234" t="s">
        <v>19</v>
      </c>
      <c r="F186" s="234" t="s">
        <v>19</v>
      </c>
      <c r="G186" s="234" t="s">
        <v>19</v>
      </c>
      <c r="H186" s="234" t="s">
        <v>5297</v>
      </c>
      <c r="I186" s="234" t="s">
        <v>19</v>
      </c>
      <c r="J186" s="234" t="s">
        <v>5298</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1879</v>
      </c>
      <c r="B187" s="233" t="s">
        <v>5299</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5300</v>
      </c>
      <c r="B188" s="234" t="s">
        <v>5301</v>
      </c>
      <c r="C188" s="234" t="s">
        <v>5302</v>
      </c>
      <c r="D188" s="234" t="s">
        <v>5303</v>
      </c>
      <c r="E188" s="234" t="s">
        <v>19</v>
      </c>
      <c r="F188" s="234" t="s">
        <v>5304</v>
      </c>
      <c r="G188" s="234" t="s">
        <v>19</v>
      </c>
      <c r="H188" s="234" t="s">
        <v>5305</v>
      </c>
      <c r="I188" s="234" t="s">
        <v>5306</v>
      </c>
      <c r="J188" s="234" t="s">
        <v>5307</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5308</v>
      </c>
      <c r="B189" s="234" t="s">
        <v>5309</v>
      </c>
      <c r="C189" s="234" t="s">
        <v>5310</v>
      </c>
      <c r="D189" s="234" t="s">
        <v>5311</v>
      </c>
      <c r="E189" s="234" t="s">
        <v>19</v>
      </c>
      <c r="F189" s="234" t="s">
        <v>19</v>
      </c>
      <c r="G189" s="234" t="s">
        <v>19</v>
      </c>
      <c r="H189" s="234" t="s">
        <v>5312</v>
      </c>
      <c r="I189" s="234" t="s">
        <v>19</v>
      </c>
      <c r="J189" s="234" t="s">
        <v>5313</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5314</v>
      </c>
      <c r="B190" s="234" t="s">
        <v>5315</v>
      </c>
      <c r="C190" s="234" t="s">
        <v>5316</v>
      </c>
      <c r="D190" s="234" t="s">
        <v>5317</v>
      </c>
      <c r="E190" s="234" t="s">
        <v>19</v>
      </c>
      <c r="F190" s="234" t="s">
        <v>5318</v>
      </c>
      <c r="G190" s="234" t="s">
        <v>19</v>
      </c>
      <c r="H190" s="234" t="s">
        <v>5319</v>
      </c>
      <c r="I190" s="234" t="s">
        <v>19</v>
      </c>
      <c r="J190" s="234" t="s">
        <v>5320</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5321</v>
      </c>
      <c r="B191" s="234" t="s">
        <v>5322</v>
      </c>
      <c r="C191" s="234" t="s">
        <v>5323</v>
      </c>
      <c r="D191" s="234" t="s">
        <v>19</v>
      </c>
      <c r="E191" s="234" t="s">
        <v>19</v>
      </c>
      <c r="F191" s="234" t="s">
        <v>19</v>
      </c>
      <c r="G191" s="234" t="s">
        <v>19</v>
      </c>
      <c r="H191" s="234" t="s">
        <v>5324</v>
      </c>
      <c r="I191" s="234" t="s">
        <v>19</v>
      </c>
      <c r="J191" s="234" t="s">
        <v>5325</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5326</v>
      </c>
      <c r="B192" s="234" t="s">
        <v>5327</v>
      </c>
      <c r="C192" s="234" t="s">
        <v>5328</v>
      </c>
      <c r="D192" s="234" t="s">
        <v>5329</v>
      </c>
      <c r="E192" s="234" t="s">
        <v>5330</v>
      </c>
      <c r="F192" s="234" t="s">
        <v>19</v>
      </c>
      <c r="G192" s="234" t="s">
        <v>19</v>
      </c>
      <c r="H192" s="234" t="s">
        <v>5331</v>
      </c>
      <c r="I192" s="234" t="s">
        <v>19</v>
      </c>
      <c r="J192" s="234" t="s">
        <v>5332</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1883</v>
      </c>
      <c r="B193" s="233" t="s">
        <v>5333</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5334</v>
      </c>
      <c r="B194" s="234" t="s">
        <v>5335</v>
      </c>
      <c r="C194" s="234" t="s">
        <v>5336</v>
      </c>
      <c r="D194" s="234" t="s">
        <v>5329</v>
      </c>
      <c r="E194" s="234" t="s">
        <v>5330</v>
      </c>
      <c r="F194" s="234" t="s">
        <v>5337</v>
      </c>
      <c r="G194" s="234" t="s">
        <v>19</v>
      </c>
      <c r="H194" s="234" t="s">
        <v>5338</v>
      </c>
      <c r="I194" s="234" t="s">
        <v>19</v>
      </c>
      <c r="J194" s="234" t="s">
        <v>5339</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5340</v>
      </c>
      <c r="B195" s="234" t="s">
        <v>5341</v>
      </c>
      <c r="C195" s="234" t="s">
        <v>5342</v>
      </c>
      <c r="D195" s="234" t="s">
        <v>5343</v>
      </c>
      <c r="E195" s="234" t="s">
        <v>19</v>
      </c>
      <c r="F195" s="234" t="s">
        <v>19</v>
      </c>
      <c r="G195" s="234" t="s">
        <v>19</v>
      </c>
      <c r="H195" s="234" t="s">
        <v>5344</v>
      </c>
      <c r="I195" s="234" t="s">
        <v>19</v>
      </c>
      <c r="J195" s="234" t="s">
        <v>5345</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5346</v>
      </c>
      <c r="B196" s="234" t="s">
        <v>5347</v>
      </c>
      <c r="C196" s="234" t="s">
        <v>5348</v>
      </c>
      <c r="D196" s="234" t="s">
        <v>19</v>
      </c>
      <c r="E196" s="234" t="s">
        <v>5349</v>
      </c>
      <c r="F196" s="234" t="s">
        <v>19</v>
      </c>
      <c r="G196" s="234" t="s">
        <v>19</v>
      </c>
      <c r="H196" s="234" t="s">
        <v>5350</v>
      </c>
      <c r="I196" s="234" t="s">
        <v>19</v>
      </c>
      <c r="J196" s="234" t="s">
        <v>5351</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5352</v>
      </c>
      <c r="B197" s="234" t="s">
        <v>5353</v>
      </c>
      <c r="C197" s="234" t="s">
        <v>5354</v>
      </c>
      <c r="D197" s="234" t="s">
        <v>19</v>
      </c>
      <c r="E197" s="234" t="s">
        <v>19</v>
      </c>
      <c r="F197" s="234" t="s">
        <v>19</v>
      </c>
      <c r="G197" s="234" t="s">
        <v>19</v>
      </c>
      <c r="H197" s="234" t="s">
        <v>5355</v>
      </c>
      <c r="I197" s="234" t="s">
        <v>19</v>
      </c>
      <c r="J197" s="234" t="s">
        <v>5356</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5357</v>
      </c>
      <c r="B198" s="234" t="s">
        <v>5358</v>
      </c>
      <c r="C198" s="234" t="s">
        <v>5359</v>
      </c>
      <c r="D198" s="234" t="s">
        <v>5360</v>
      </c>
      <c r="E198" s="234" t="s">
        <v>19</v>
      </c>
      <c r="F198" s="234" t="s">
        <v>19</v>
      </c>
      <c r="G198" s="234" t="s">
        <v>19</v>
      </c>
      <c r="H198" s="234" t="s">
        <v>5361</v>
      </c>
      <c r="I198" s="234" t="s">
        <v>19</v>
      </c>
      <c r="J198" s="234" t="s">
        <v>5362</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1887</v>
      </c>
      <c r="B199" s="233" t="s">
        <v>5363</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5364</v>
      </c>
      <c r="B200" s="234" t="s">
        <v>5365</v>
      </c>
      <c r="C200" s="234" t="s">
        <v>5366</v>
      </c>
      <c r="D200" s="234" t="s">
        <v>19</v>
      </c>
      <c r="E200" s="234" t="s">
        <v>19</v>
      </c>
      <c r="F200" s="234" t="s">
        <v>19</v>
      </c>
      <c r="G200" s="234" t="s">
        <v>19</v>
      </c>
      <c r="H200" s="234" t="s">
        <v>5367</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5368</v>
      </c>
      <c r="B201" s="234" t="s">
        <v>5369</v>
      </c>
      <c r="C201" s="234" t="s">
        <v>5370</v>
      </c>
      <c r="D201" s="234" t="s">
        <v>5371</v>
      </c>
      <c r="E201" s="234" t="s">
        <v>19</v>
      </c>
      <c r="F201" s="234" t="s">
        <v>19</v>
      </c>
      <c r="G201" s="234" t="s">
        <v>19</v>
      </c>
      <c r="H201" s="234" t="s">
        <v>5372</v>
      </c>
      <c r="I201" s="234" t="s">
        <v>19</v>
      </c>
      <c r="J201" s="234" t="s">
        <v>5373</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5374</v>
      </c>
      <c r="B202" s="234" t="s">
        <v>5375</v>
      </c>
      <c r="C202" s="234" t="s">
        <v>5376</v>
      </c>
      <c r="D202" s="234" t="s">
        <v>19</v>
      </c>
      <c r="E202" s="234" t="s">
        <v>19</v>
      </c>
      <c r="F202" s="234" t="s">
        <v>19</v>
      </c>
      <c r="G202" s="234" t="s">
        <v>19</v>
      </c>
      <c r="H202" s="234" t="s">
        <v>5377</v>
      </c>
      <c r="I202" s="234" t="s">
        <v>19</v>
      </c>
      <c r="J202" s="234" t="s">
        <v>5378</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5379</v>
      </c>
      <c r="B203" s="234" t="s">
        <v>5380</v>
      </c>
      <c r="C203" s="234" t="s">
        <v>5381</v>
      </c>
      <c r="D203" s="234" t="s">
        <v>5382</v>
      </c>
      <c r="E203" s="234" t="s">
        <v>19</v>
      </c>
      <c r="F203" s="234" t="s">
        <v>19</v>
      </c>
      <c r="G203" s="234" t="s">
        <v>19</v>
      </c>
      <c r="H203" s="234" t="s">
        <v>5383</v>
      </c>
      <c r="I203" s="234" t="s">
        <v>19</v>
      </c>
      <c r="J203" s="234" t="s">
        <v>5384</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5385</v>
      </c>
      <c r="B204" s="234" t="s">
        <v>5386</v>
      </c>
      <c r="C204" s="234" t="s">
        <v>5387</v>
      </c>
      <c r="D204" s="234" t="s">
        <v>19</v>
      </c>
      <c r="E204" s="234" t="s">
        <v>19</v>
      </c>
      <c r="F204" s="234" t="s">
        <v>19</v>
      </c>
      <c r="G204" s="234" t="s">
        <v>19</v>
      </c>
      <c r="H204" s="234" t="s">
        <v>5388</v>
      </c>
      <c r="I204" s="234" t="s">
        <v>19</v>
      </c>
      <c r="J204" s="234" t="s">
        <v>5389</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5390</v>
      </c>
      <c r="B205" s="234" t="s">
        <v>5391</v>
      </c>
      <c r="C205" s="234" t="s">
        <v>5392</v>
      </c>
      <c r="D205" s="234" t="s">
        <v>19</v>
      </c>
      <c r="E205" s="234" t="s">
        <v>19</v>
      </c>
      <c r="F205" s="234" t="s">
        <v>19</v>
      </c>
      <c r="G205" s="234" t="s">
        <v>19</v>
      </c>
      <c r="H205" s="234" t="s">
        <v>5393</v>
      </c>
      <c r="I205" s="234" t="s">
        <v>5394</v>
      </c>
      <c r="J205" s="234" t="s">
        <v>5395</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5396</v>
      </c>
      <c r="B206" s="234" t="s">
        <v>5397</v>
      </c>
      <c r="C206" s="234" t="s">
        <v>5398</v>
      </c>
      <c r="D206" s="234" t="s">
        <v>19</v>
      </c>
      <c r="E206" s="234" t="s">
        <v>19</v>
      </c>
      <c r="F206" s="234" t="s">
        <v>19</v>
      </c>
      <c r="G206" s="234" t="s">
        <v>19</v>
      </c>
      <c r="H206" s="234" t="s">
        <v>5399</v>
      </c>
      <c r="I206" s="234" t="s">
        <v>19</v>
      </c>
      <c r="J206" s="234" t="s">
        <v>5400</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5401</v>
      </c>
      <c r="B207" s="234" t="s">
        <v>5402</v>
      </c>
      <c r="C207" s="234" t="s">
        <v>5398</v>
      </c>
      <c r="D207" s="234" t="s">
        <v>5403</v>
      </c>
      <c r="E207" s="234" t="s">
        <v>19</v>
      </c>
      <c r="F207" s="234" t="s">
        <v>19</v>
      </c>
      <c r="G207" s="234" t="s">
        <v>19</v>
      </c>
      <c r="H207" s="234" t="s">
        <v>5404</v>
      </c>
      <c r="I207" s="234" t="s">
        <v>19</v>
      </c>
      <c r="J207" s="234" t="s">
        <v>5405</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5406</v>
      </c>
      <c r="B208" s="234" t="s">
        <v>5407</v>
      </c>
      <c r="C208" s="234" t="s">
        <v>5408</v>
      </c>
      <c r="D208" s="234" t="s">
        <v>5403</v>
      </c>
      <c r="E208" s="234" t="s">
        <v>19</v>
      </c>
      <c r="F208" s="234" t="s">
        <v>5409</v>
      </c>
      <c r="G208" s="234" t="s">
        <v>5410</v>
      </c>
      <c r="H208" s="234" t="s">
        <v>5411</v>
      </c>
      <c r="I208" s="234" t="s">
        <v>5412</v>
      </c>
      <c r="J208" s="234" t="s">
        <v>5413</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5414</v>
      </c>
      <c r="B209" s="234" t="s">
        <v>5415</v>
      </c>
      <c r="C209" s="234" t="s">
        <v>5416</v>
      </c>
      <c r="D209" s="234" t="s">
        <v>5417</v>
      </c>
      <c r="E209" s="234" t="s">
        <v>19</v>
      </c>
      <c r="F209" s="234" t="s">
        <v>5409</v>
      </c>
      <c r="G209" s="234" t="s">
        <v>5418</v>
      </c>
      <c r="H209" s="234" t="s">
        <v>5419</v>
      </c>
      <c r="I209" s="234" t="s">
        <v>5412</v>
      </c>
      <c r="J209" s="234" t="s">
        <v>5420</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1891</v>
      </c>
      <c r="B210" s="233" t="s">
        <v>5421</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5422</v>
      </c>
      <c r="B211" s="234" t="s">
        <v>5423</v>
      </c>
      <c r="C211" s="234" t="s">
        <v>5424</v>
      </c>
      <c r="D211" s="234" t="s">
        <v>5425</v>
      </c>
      <c r="E211" s="234" t="s">
        <v>19</v>
      </c>
      <c r="F211" s="234" t="s">
        <v>19</v>
      </c>
      <c r="G211" s="234" t="s">
        <v>5426</v>
      </c>
      <c r="H211" s="234" t="s">
        <v>5427</v>
      </c>
      <c r="I211" s="234" t="s">
        <v>5428</v>
      </c>
      <c r="J211" s="234" t="s">
        <v>5429</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5430</v>
      </c>
      <c r="B212" s="234" t="s">
        <v>5431</v>
      </c>
      <c r="C212" s="234" t="s">
        <v>5432</v>
      </c>
      <c r="D212" s="234" t="s">
        <v>5433</v>
      </c>
      <c r="E212" s="234" t="s">
        <v>19</v>
      </c>
      <c r="F212" s="234" t="s">
        <v>5434</v>
      </c>
      <c r="G212" s="234" t="s">
        <v>19</v>
      </c>
      <c r="H212" s="234" t="s">
        <v>19</v>
      </c>
      <c r="I212" s="234" t="s">
        <v>19</v>
      </c>
      <c r="J212" s="234" t="s">
        <v>5435</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5436</v>
      </c>
      <c r="B213" s="234" t="s">
        <v>5437</v>
      </c>
      <c r="C213" s="234" t="s">
        <v>5438</v>
      </c>
      <c r="D213" s="234" t="s">
        <v>5439</v>
      </c>
      <c r="E213" s="234" t="s">
        <v>19</v>
      </c>
      <c r="F213" s="234" t="s">
        <v>5440</v>
      </c>
      <c r="G213" s="234" t="s">
        <v>19</v>
      </c>
      <c r="H213" s="234" t="s">
        <v>5441</v>
      </c>
      <c r="I213" s="234" t="s">
        <v>19</v>
      </c>
      <c r="J213" s="234" t="s">
        <v>5442</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5443</v>
      </c>
      <c r="B214" s="234" t="s">
        <v>5444</v>
      </c>
      <c r="C214" s="234" t="s">
        <v>5445</v>
      </c>
      <c r="D214" s="234" t="s">
        <v>5446</v>
      </c>
      <c r="E214" s="234" t="s">
        <v>19</v>
      </c>
      <c r="F214" s="234" t="s">
        <v>19</v>
      </c>
      <c r="G214" s="234" t="s">
        <v>19</v>
      </c>
      <c r="H214" s="234" t="s">
        <v>5447</v>
      </c>
      <c r="I214" s="234" t="s">
        <v>4782</v>
      </c>
      <c r="J214" s="234" t="s">
        <v>5448</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5449</v>
      </c>
      <c r="B215" s="234" t="s">
        <v>5450</v>
      </c>
      <c r="C215" s="234" t="s">
        <v>5451</v>
      </c>
      <c r="D215" s="234" t="s">
        <v>5452</v>
      </c>
      <c r="E215" s="234" t="s">
        <v>19</v>
      </c>
      <c r="F215" s="234" t="s">
        <v>19</v>
      </c>
      <c r="G215" s="234" t="s">
        <v>19</v>
      </c>
      <c r="H215" s="234" t="s">
        <v>5453</v>
      </c>
      <c r="I215" s="234" t="s">
        <v>19</v>
      </c>
      <c r="J215" s="234" t="s">
        <v>5454</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5455</v>
      </c>
      <c r="B216" s="232" t="s">
        <v>5456</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1905</v>
      </c>
      <c r="B217" s="233" t="s">
        <v>5457</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5458</v>
      </c>
      <c r="B218" s="234" t="s">
        <v>5459</v>
      </c>
      <c r="C218" s="234" t="s">
        <v>5460</v>
      </c>
      <c r="D218" s="234" t="s">
        <v>4554</v>
      </c>
      <c r="E218" s="234" t="s">
        <v>4340</v>
      </c>
      <c r="F218" s="234" t="s">
        <v>19</v>
      </c>
      <c r="G218" s="234" t="s">
        <v>19</v>
      </c>
      <c r="H218" s="234" t="s">
        <v>5461</v>
      </c>
      <c r="I218" s="234" t="s">
        <v>19</v>
      </c>
      <c r="J218" s="234" t="s">
        <v>5462</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5463</v>
      </c>
      <c r="B219" s="234" t="s">
        <v>5464</v>
      </c>
      <c r="C219" s="234" t="s">
        <v>4345</v>
      </c>
      <c r="D219" s="234" t="s">
        <v>4346</v>
      </c>
      <c r="E219" s="234" t="s">
        <v>19</v>
      </c>
      <c r="F219" s="234" t="s">
        <v>4348</v>
      </c>
      <c r="G219" s="234" t="s">
        <v>19</v>
      </c>
      <c r="H219" s="234" t="s">
        <v>5465</v>
      </c>
      <c r="I219" s="234" t="s">
        <v>19</v>
      </c>
      <c r="J219" s="234" t="s">
        <v>5466</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1909</v>
      </c>
      <c r="B220" s="233" t="s">
        <v>5467</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5468</v>
      </c>
      <c r="B221" s="234" t="s">
        <v>5469</v>
      </c>
      <c r="C221" s="234" t="s">
        <v>5470</v>
      </c>
      <c r="D221" s="234" t="s">
        <v>5471</v>
      </c>
      <c r="E221" s="234" t="s">
        <v>19</v>
      </c>
      <c r="F221" s="234" t="s">
        <v>19</v>
      </c>
      <c r="G221" s="234" t="s">
        <v>19</v>
      </c>
      <c r="H221" s="234" t="s">
        <v>5472</v>
      </c>
      <c r="I221" s="234" t="s">
        <v>19</v>
      </c>
      <c r="J221" s="234" t="s">
        <v>5473</v>
      </c>
      <c r="K221" s="237">
        <f>IF(COUNTIF(L221:AY221,"&lt;&gt;")=0,"",SUMPRODUCT(((Recommendations[ImplStatus]="Implemented")+(Recommendations[ImplStatus]="Compensated"))*ISNUMBER(MATCH(Recommendations[Id],L221:AY221,0)))/COUNTIF(L221:AY221,"&lt;&gt;"))</f>
        <v>0</v>
      </c>
      <c r="L221" s="240" t="s">
        <v>74</v>
      </c>
      <c r="M221" s="240" t="s">
        <v>79</v>
      </c>
      <c r="N221" s="240" t="s">
        <v>84</v>
      </c>
      <c r="O221" s="240" t="s">
        <v>195</v>
      </c>
      <c r="P221" s="240" t="s">
        <v>230</v>
      </c>
      <c r="Q221" s="240" t="s">
        <v>279</v>
      </c>
      <c r="R221" s="240" t="s">
        <v>289</v>
      </c>
      <c r="S221" s="240" t="s">
        <v>318</v>
      </c>
      <c r="T221" s="240" t="s">
        <v>323</v>
      </c>
      <c r="U221" s="240" t="s">
        <v>328</v>
      </c>
      <c r="V221" s="240" t="s">
        <v>337</v>
      </c>
      <c r="W221" s="240" t="s">
        <v>346</v>
      </c>
      <c r="X221" s="240" t="s">
        <v>395</v>
      </c>
      <c r="Y221" s="240" t="s">
        <v>400</v>
      </c>
      <c r="Z221" s="240" t="s">
        <v>404</v>
      </c>
      <c r="AA221" s="240" t="s">
        <v>409</v>
      </c>
      <c r="AB221" s="240" t="s">
        <v>414</v>
      </c>
      <c r="AC221" s="240" t="s">
        <v>419</v>
      </c>
      <c r="AD221" s="240" t="s">
        <v>424</v>
      </c>
      <c r="AE221" s="240" t="s">
        <v>426</v>
      </c>
      <c r="AF221" s="240" t="s">
        <v>428</v>
      </c>
      <c r="AG221" s="240" t="s">
        <v>433</v>
      </c>
      <c r="AH221" s="240" t="s">
        <v>437</v>
      </c>
      <c r="AI221" s="240" t="s">
        <v>442</v>
      </c>
      <c r="AJ221" s="240" t="s">
        <v>473</v>
      </c>
      <c r="AK221" s="240" t="s">
        <v>476</v>
      </c>
      <c r="AL221" s="240" t="s">
        <v>478</v>
      </c>
      <c r="AM221" s="240" t="s">
        <v>480</v>
      </c>
      <c r="AN221" s="240" t="s">
        <v>503</v>
      </c>
      <c r="AO221" s="240" t="s">
        <v>508</v>
      </c>
      <c r="AP221" s="240" t="s">
        <v>523</v>
      </c>
      <c r="AQ221" s="240" t="s">
        <v>558</v>
      </c>
      <c r="AR221" s="240" t="s">
        <v>563</v>
      </c>
      <c r="AS221" s="240" t="s">
        <v>602</v>
      </c>
      <c r="AT221" s="240" t="s">
        <v>617</v>
      </c>
      <c r="AU221" s="240" t="s">
        <v>637</v>
      </c>
      <c r="AV221" s="240" t="s">
        <v>642</v>
      </c>
      <c r="AW221" s="240" t="s">
        <v>647</v>
      </c>
      <c r="AX221" s="240" t="s">
        <v>662</v>
      </c>
      <c r="AY221" s="250" t="s">
        <v>672</v>
      </c>
    </row>
    <row r="222" spans="1:51" ht="60" customHeight="1" x14ac:dyDescent="0.35">
      <c r="A222" s="246" t="s">
        <v>5474</v>
      </c>
      <c r="B222" s="234" t="s">
        <v>5475</v>
      </c>
      <c r="C222" s="234" t="s">
        <v>5476</v>
      </c>
      <c r="D222" s="234" t="s">
        <v>5477</v>
      </c>
      <c r="E222" s="234" t="s">
        <v>19</v>
      </c>
      <c r="F222" s="234" t="s">
        <v>19</v>
      </c>
      <c r="G222" s="234" t="s">
        <v>19</v>
      </c>
      <c r="H222" s="234" t="s">
        <v>5478</v>
      </c>
      <c r="I222" s="234" t="s">
        <v>19</v>
      </c>
      <c r="J222" s="234" t="s">
        <v>5479</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5480</v>
      </c>
      <c r="B223" s="234" t="s">
        <v>5481</v>
      </c>
      <c r="C223" s="234" t="s">
        <v>5482</v>
      </c>
      <c r="D223" s="234" t="s">
        <v>19</v>
      </c>
      <c r="E223" s="234" t="s">
        <v>5483</v>
      </c>
      <c r="F223" s="234" t="s">
        <v>19</v>
      </c>
      <c r="G223" s="234" t="s">
        <v>19</v>
      </c>
      <c r="H223" s="234" t="s">
        <v>5484</v>
      </c>
      <c r="I223" s="234" t="s">
        <v>19</v>
      </c>
      <c r="J223" s="234" t="s">
        <v>5485</v>
      </c>
      <c r="K223" s="237">
        <f>IF(COUNTIF(L223:AY223,"&lt;&gt;")=0,"",SUMPRODUCT(((Recommendations[ImplStatus]="Implemented")+(Recommendations[ImplStatus]="Compensated"))*ISNUMBER(MATCH(Recommendations[Id],L223:AY223,0)))/COUNTIF(L223:AY223,"&lt;&gt;"))</f>
        <v>0</v>
      </c>
      <c r="L223" s="240" t="s">
        <v>518</v>
      </c>
      <c r="M223" s="240" t="s">
        <v>1081</v>
      </c>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5486</v>
      </c>
      <c r="B224" s="234" t="s">
        <v>5487</v>
      </c>
      <c r="C224" s="234" t="s">
        <v>5488</v>
      </c>
      <c r="D224" s="234" t="s">
        <v>19</v>
      </c>
      <c r="E224" s="234" t="s">
        <v>19</v>
      </c>
      <c r="F224" s="234" t="s">
        <v>19</v>
      </c>
      <c r="G224" s="234" t="s">
        <v>19</v>
      </c>
      <c r="H224" s="234" t="s">
        <v>5489</v>
      </c>
      <c r="I224" s="234" t="s">
        <v>19</v>
      </c>
      <c r="J224" s="234" t="s">
        <v>5490</v>
      </c>
      <c r="K224" s="237">
        <f>IF(COUNTIF(L224:AY224,"&lt;&gt;")=0,"",SUMPRODUCT(((Recommendations[ImplStatus]="Implemented")+(Recommendations[ImplStatus]="Compensated"))*ISNUMBER(MATCH(Recommendations[Id],L224:AY224,0)))/COUNTIF(L224:AY224,"&lt;&gt;"))</f>
        <v>0</v>
      </c>
      <c r="L224" s="240" t="s">
        <v>490</v>
      </c>
      <c r="M224" s="240" t="s">
        <v>495</v>
      </c>
      <c r="N224" s="240" t="s">
        <v>499</v>
      </c>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5491</v>
      </c>
      <c r="B225" s="234" t="s">
        <v>5492</v>
      </c>
      <c r="C225" s="234" t="s">
        <v>5493</v>
      </c>
      <c r="D225" s="234" t="s">
        <v>19</v>
      </c>
      <c r="E225" s="234" t="s">
        <v>19</v>
      </c>
      <c r="F225" s="234" t="s">
        <v>19</v>
      </c>
      <c r="G225" s="234" t="s">
        <v>19</v>
      </c>
      <c r="H225" s="234" t="s">
        <v>5494</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5495</v>
      </c>
      <c r="B226" s="234" t="s">
        <v>5496</v>
      </c>
      <c r="C226" s="234" t="s">
        <v>5497</v>
      </c>
      <c r="D226" s="234" t="s">
        <v>19</v>
      </c>
      <c r="E226" s="234" t="s">
        <v>19</v>
      </c>
      <c r="F226" s="234" t="s">
        <v>19</v>
      </c>
      <c r="G226" s="234" t="s">
        <v>19</v>
      </c>
      <c r="H226" s="234" t="s">
        <v>5498</v>
      </c>
      <c r="I226" s="234" t="s">
        <v>19</v>
      </c>
      <c r="J226" s="234" t="s">
        <v>5499</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5500</v>
      </c>
      <c r="B227" s="234" t="s">
        <v>5501</v>
      </c>
      <c r="C227" s="234" t="s">
        <v>5502</v>
      </c>
      <c r="D227" s="234" t="s">
        <v>19</v>
      </c>
      <c r="E227" s="234" t="s">
        <v>19</v>
      </c>
      <c r="F227" s="234" t="s">
        <v>19</v>
      </c>
      <c r="G227" s="234" t="s">
        <v>19</v>
      </c>
      <c r="H227" s="234" t="s">
        <v>5503</v>
      </c>
      <c r="I227" s="234" t="s">
        <v>19</v>
      </c>
      <c r="J227" s="234" t="s">
        <v>5504</v>
      </c>
      <c r="K227" s="237">
        <f>IF(COUNTIF(L227:AY227,"&lt;&gt;")=0,"",SUMPRODUCT(((Recommendations[ImplStatus]="Implemented")+(Recommendations[ImplStatus]="Compensated"))*ISNUMBER(MATCH(Recommendations[Id],L227:AY227,0)))/COUNTIF(L227:AY227,"&lt;&gt;"))</f>
        <v>0</v>
      </c>
      <c r="L227" s="240" t="s">
        <v>447</v>
      </c>
      <c r="M227" s="240" t="s">
        <v>452</v>
      </c>
      <c r="N227" s="240" t="s">
        <v>456</v>
      </c>
      <c r="O227" s="240" t="s">
        <v>460</v>
      </c>
      <c r="P227" s="240" t="s">
        <v>464</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5505</v>
      </c>
      <c r="B228" s="234" t="s">
        <v>5506</v>
      </c>
      <c r="C228" s="234" t="s">
        <v>5507</v>
      </c>
      <c r="D228" s="234" t="s">
        <v>19</v>
      </c>
      <c r="E228" s="234" t="s">
        <v>19</v>
      </c>
      <c r="F228" s="234" t="s">
        <v>19</v>
      </c>
      <c r="G228" s="234" t="s">
        <v>19</v>
      </c>
      <c r="H228" s="234" t="s">
        <v>5508</v>
      </c>
      <c r="I228" s="234" t="s">
        <v>19</v>
      </c>
      <c r="J228" s="234" t="s">
        <v>5509</v>
      </c>
      <c r="K228" s="237">
        <f>IF(COUNTIF(L228:AY228,"&lt;&gt;")=0,"",SUMPRODUCT(((Recommendations[ImplStatus]="Implemented")+(Recommendations[ImplStatus]="Compensated"))*ISNUMBER(MATCH(Recommendations[Id],L228:AY228,0)))/COUNTIF(L228:AY228,"&lt;&gt;"))</f>
        <v>0</v>
      </c>
      <c r="L228" s="240" t="s">
        <v>468</v>
      </c>
      <c r="M228" s="240" t="s">
        <v>513</v>
      </c>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5510</v>
      </c>
      <c r="B229" s="234" t="s">
        <v>5511</v>
      </c>
      <c r="C229" s="234" t="s">
        <v>5512</v>
      </c>
      <c r="D229" s="234" t="s">
        <v>19</v>
      </c>
      <c r="E229" s="234" t="s">
        <v>19</v>
      </c>
      <c r="F229" s="234" t="s">
        <v>19</v>
      </c>
      <c r="G229" s="234" t="s">
        <v>19</v>
      </c>
      <c r="H229" s="234" t="s">
        <v>5513</v>
      </c>
      <c r="I229" s="234" t="s">
        <v>19</v>
      </c>
      <c r="J229" s="234" t="s">
        <v>5514</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1913</v>
      </c>
      <c r="B230" s="233" t="s">
        <v>5515</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5516</v>
      </c>
      <c r="B231" s="234" t="s">
        <v>5517</v>
      </c>
      <c r="C231" s="234" t="s">
        <v>5518</v>
      </c>
      <c r="D231" s="234" t="s">
        <v>5519</v>
      </c>
      <c r="E231" s="234" t="s">
        <v>19</v>
      </c>
      <c r="F231" s="234" t="s">
        <v>19</v>
      </c>
      <c r="G231" s="234" t="s">
        <v>19</v>
      </c>
      <c r="H231" s="234" t="s">
        <v>5520</v>
      </c>
      <c r="I231" s="234" t="s">
        <v>19</v>
      </c>
      <c r="J231" s="234" t="s">
        <v>5521</v>
      </c>
      <c r="K231" s="237">
        <f>IF(COUNTIF(L231:AY231,"&lt;&gt;")=0,"",SUMPRODUCT(((Recommendations[ImplStatus]="Implemented")+(Recommendations[ImplStatus]="Compensated"))*ISNUMBER(MATCH(Recommendations[Id],L231:AY231,0)))/COUNTIF(L231:AY231,"&lt;&gt;"))</f>
        <v>0</v>
      </c>
      <c r="L231" s="240" t="s">
        <v>902</v>
      </c>
      <c r="M231" s="240" t="s">
        <v>907</v>
      </c>
      <c r="N231" s="240" t="s">
        <v>912</v>
      </c>
      <c r="O231" s="240" t="s">
        <v>967</v>
      </c>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5522</v>
      </c>
      <c r="B232" s="234" t="s">
        <v>5523</v>
      </c>
      <c r="C232" s="234" t="s">
        <v>5524</v>
      </c>
      <c r="D232" s="234" t="s">
        <v>5525</v>
      </c>
      <c r="E232" s="234" t="s">
        <v>19</v>
      </c>
      <c r="F232" s="234" t="s">
        <v>19</v>
      </c>
      <c r="G232" s="234" t="s">
        <v>19</v>
      </c>
      <c r="H232" s="234" t="s">
        <v>5526</v>
      </c>
      <c r="I232" s="234" t="s">
        <v>19</v>
      </c>
      <c r="J232" s="234" t="s">
        <v>5527</v>
      </c>
      <c r="K232" s="237">
        <f>IF(COUNTIF(L232:AY232,"&lt;&gt;")=0,"",SUMPRODUCT(((Recommendations[ImplStatus]="Implemented")+(Recommendations[ImplStatus]="Compensated"))*ISNUMBER(MATCH(Recommendations[Id],L232:AY232,0)))/COUNTIF(L232:AY232,"&lt;&gt;"))</f>
        <v>0</v>
      </c>
      <c r="L232" s="240" t="s">
        <v>902</v>
      </c>
      <c r="M232" s="240" t="s">
        <v>907</v>
      </c>
      <c r="N232" s="240" t="s">
        <v>912</v>
      </c>
      <c r="O232" s="240" t="s">
        <v>967</v>
      </c>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5528</v>
      </c>
      <c r="B233" s="234" t="s">
        <v>5529</v>
      </c>
      <c r="C233" s="234" t="s">
        <v>5530</v>
      </c>
      <c r="D233" s="234" t="s">
        <v>5531</v>
      </c>
      <c r="E233" s="234" t="s">
        <v>19</v>
      </c>
      <c r="F233" s="234" t="s">
        <v>19</v>
      </c>
      <c r="G233" s="234" t="s">
        <v>19</v>
      </c>
      <c r="H233" s="234" t="s">
        <v>5532</v>
      </c>
      <c r="I233" s="234" t="s">
        <v>19</v>
      </c>
      <c r="J233" s="234" t="s">
        <v>5533</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5534</v>
      </c>
      <c r="B234" s="234" t="s">
        <v>5535</v>
      </c>
      <c r="C234" s="234" t="s">
        <v>5536</v>
      </c>
      <c r="D234" s="234" t="s">
        <v>5537</v>
      </c>
      <c r="E234" s="234" t="s">
        <v>19</v>
      </c>
      <c r="F234" s="234" t="s">
        <v>19</v>
      </c>
      <c r="G234" s="234" t="s">
        <v>19</v>
      </c>
      <c r="H234" s="234" t="s">
        <v>5538</v>
      </c>
      <c r="I234" s="234" t="s">
        <v>19</v>
      </c>
      <c r="J234" s="234" t="s">
        <v>5539</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1917</v>
      </c>
      <c r="B235" s="233" t="s">
        <v>5540</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5541</v>
      </c>
      <c r="B236" s="234" t="s">
        <v>5542</v>
      </c>
      <c r="C236" s="234" t="s">
        <v>5543</v>
      </c>
      <c r="D236" s="234" t="s">
        <v>5544</v>
      </c>
      <c r="E236" s="234" t="s">
        <v>19</v>
      </c>
      <c r="F236" s="234" t="s">
        <v>19</v>
      </c>
      <c r="G236" s="234" t="s">
        <v>19</v>
      </c>
      <c r="H236" s="234" t="s">
        <v>5545</v>
      </c>
      <c r="I236" s="234" t="s">
        <v>19</v>
      </c>
      <c r="J236" s="234" t="s">
        <v>5546</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5547</v>
      </c>
      <c r="B237" s="234" t="s">
        <v>5548</v>
      </c>
      <c r="C237" s="234" t="s">
        <v>5549</v>
      </c>
      <c r="D237" s="234" t="s">
        <v>5550</v>
      </c>
      <c r="E237" s="234" t="s">
        <v>19</v>
      </c>
      <c r="F237" s="234" t="s">
        <v>19</v>
      </c>
      <c r="G237" s="234" t="s">
        <v>5551</v>
      </c>
      <c r="H237" s="234" t="s">
        <v>5552</v>
      </c>
      <c r="I237" s="234" t="s">
        <v>4782</v>
      </c>
      <c r="J237" s="234" t="s">
        <v>5553</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5554</v>
      </c>
      <c r="B238" s="234" t="s">
        <v>5555</v>
      </c>
      <c r="C238" s="234" t="s">
        <v>5556</v>
      </c>
      <c r="D238" s="234" t="s">
        <v>19</v>
      </c>
      <c r="E238" s="234" t="s">
        <v>19</v>
      </c>
      <c r="F238" s="234" t="s">
        <v>19</v>
      </c>
      <c r="G238" s="234" t="s">
        <v>19</v>
      </c>
      <c r="H238" s="234" t="s">
        <v>5557</v>
      </c>
      <c r="I238" s="234" t="s">
        <v>5558</v>
      </c>
      <c r="J238" s="234" t="s">
        <v>5559</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5560</v>
      </c>
      <c r="B239" s="234" t="s">
        <v>5561</v>
      </c>
      <c r="C239" s="234" t="s">
        <v>5562</v>
      </c>
      <c r="D239" s="234" t="s">
        <v>19</v>
      </c>
      <c r="E239" s="234" t="s">
        <v>19</v>
      </c>
      <c r="F239" s="234" t="s">
        <v>19</v>
      </c>
      <c r="G239" s="234" t="s">
        <v>19</v>
      </c>
      <c r="H239" s="234" t="s">
        <v>5563</v>
      </c>
      <c r="I239" s="234" t="s">
        <v>4782</v>
      </c>
      <c r="J239" s="234" t="s">
        <v>5564</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5565</v>
      </c>
      <c r="B240" s="234" t="s">
        <v>5566</v>
      </c>
      <c r="C240" s="234" t="s">
        <v>5567</v>
      </c>
      <c r="D240" s="234" t="s">
        <v>5568</v>
      </c>
      <c r="E240" s="234" t="s">
        <v>19</v>
      </c>
      <c r="F240" s="234" t="s">
        <v>19</v>
      </c>
      <c r="G240" s="234" t="s">
        <v>19</v>
      </c>
      <c r="H240" s="234" t="s">
        <v>5569</v>
      </c>
      <c r="I240" s="234" t="s">
        <v>19</v>
      </c>
      <c r="J240" s="234" t="s">
        <v>5570</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1921</v>
      </c>
      <c r="B241" s="233" t="s">
        <v>5571</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5572</v>
      </c>
      <c r="B242" s="234" t="s">
        <v>5573</v>
      </c>
      <c r="C242" s="234" t="s">
        <v>5574</v>
      </c>
      <c r="D242" s="234" t="s">
        <v>19</v>
      </c>
      <c r="E242" s="234" t="s">
        <v>19</v>
      </c>
      <c r="F242" s="234" t="s">
        <v>5575</v>
      </c>
      <c r="G242" s="234" t="s">
        <v>19</v>
      </c>
      <c r="H242" s="234" t="s">
        <v>5576</v>
      </c>
      <c r="I242" s="234" t="s">
        <v>19</v>
      </c>
      <c r="J242" s="234" t="s">
        <v>5577</v>
      </c>
      <c r="K242" s="237">
        <f>IF(COUNTIF(L242:AY242,"&lt;&gt;")=0,"",SUMPRODUCT(((Recommendations[ImplStatus]="Implemented")+(Recommendations[ImplStatus]="Compensated"))*ISNUMBER(MATCH(Recommendations[Id],L242:AY242,0)))/COUNTIF(L242:AY242,"&lt;&gt;"))</f>
        <v>0</v>
      </c>
      <c r="L242" s="240" t="s">
        <v>805</v>
      </c>
      <c r="M242" s="240" t="s">
        <v>1026</v>
      </c>
      <c r="N242" s="240" t="s">
        <v>1168</v>
      </c>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1925</v>
      </c>
      <c r="B243" s="233" t="s">
        <v>5578</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5579</v>
      </c>
      <c r="B244" s="234" t="s">
        <v>5580</v>
      </c>
      <c r="C244" s="234" t="s">
        <v>5581</v>
      </c>
      <c r="D244" s="234" t="s">
        <v>19</v>
      </c>
      <c r="E244" s="234" t="s">
        <v>19</v>
      </c>
      <c r="F244" s="234" t="s">
        <v>5582</v>
      </c>
      <c r="G244" s="234" t="s">
        <v>19</v>
      </c>
      <c r="H244" s="234" t="s">
        <v>5583</v>
      </c>
      <c r="I244" s="234" t="s">
        <v>5584</v>
      </c>
      <c r="J244" s="234" t="s">
        <v>5585</v>
      </c>
      <c r="K244" s="237">
        <f>IF(COUNTIF(L244:AY244,"&lt;&gt;")=0,"",SUMPRODUCT(((Recommendations[ImplStatus]="Implemented")+(Recommendations[ImplStatus]="Compensated"))*ISNUMBER(MATCH(Recommendations[Id],L244:AY244,0)))/COUNTIF(L244:AY244,"&lt;&gt;"))</f>
        <v>0</v>
      </c>
      <c r="L244" s="240" t="s">
        <v>667</v>
      </c>
      <c r="M244" s="240" t="s">
        <v>1116</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5586</v>
      </c>
      <c r="B245" s="234" t="s">
        <v>5587</v>
      </c>
      <c r="C245" s="234" t="s">
        <v>5588</v>
      </c>
      <c r="D245" s="234" t="s">
        <v>5589</v>
      </c>
      <c r="E245" s="234" t="s">
        <v>19</v>
      </c>
      <c r="F245" s="234" t="s">
        <v>19</v>
      </c>
      <c r="G245" s="234" t="s">
        <v>19</v>
      </c>
      <c r="H245" s="234" t="s">
        <v>5590</v>
      </c>
      <c r="I245" s="234" t="s">
        <v>19</v>
      </c>
      <c r="J245" s="234" t="s">
        <v>5591</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5592</v>
      </c>
      <c r="B246" s="234" t="s">
        <v>5593</v>
      </c>
      <c r="C246" s="234" t="s">
        <v>5594</v>
      </c>
      <c r="D246" s="234" t="s">
        <v>19</v>
      </c>
      <c r="E246" s="234" t="s">
        <v>19</v>
      </c>
      <c r="F246" s="234" t="s">
        <v>19</v>
      </c>
      <c r="G246" s="234" t="s">
        <v>19</v>
      </c>
      <c r="H246" s="234" t="s">
        <v>5595</v>
      </c>
      <c r="I246" s="234" t="s">
        <v>19</v>
      </c>
      <c r="J246" s="234" t="s">
        <v>5596</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1929</v>
      </c>
      <c r="B247" s="233" t="s">
        <v>5597</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5598</v>
      </c>
      <c r="B248" s="234" t="s">
        <v>5599</v>
      </c>
      <c r="C248" s="234" t="s">
        <v>5600</v>
      </c>
      <c r="D248" s="234" t="s">
        <v>5601</v>
      </c>
      <c r="E248" s="234" t="s">
        <v>19</v>
      </c>
      <c r="F248" s="234" t="s">
        <v>19</v>
      </c>
      <c r="G248" s="234" t="s">
        <v>19</v>
      </c>
      <c r="H248" s="234" t="s">
        <v>5602</v>
      </c>
      <c r="I248" s="234" t="s">
        <v>5603</v>
      </c>
      <c r="J248" s="234" t="s">
        <v>5604</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5605</v>
      </c>
      <c r="B249" s="234" t="s">
        <v>5606</v>
      </c>
      <c r="C249" s="234" t="s">
        <v>5600</v>
      </c>
      <c r="D249" s="234" t="s">
        <v>5607</v>
      </c>
      <c r="E249" s="234" t="s">
        <v>19</v>
      </c>
      <c r="F249" s="234" t="s">
        <v>19</v>
      </c>
      <c r="G249" s="234" t="s">
        <v>19</v>
      </c>
      <c r="H249" s="234" t="s">
        <v>5602</v>
      </c>
      <c r="I249" s="234" t="s">
        <v>5608</v>
      </c>
      <c r="J249" s="234" t="s">
        <v>5609</v>
      </c>
      <c r="K249" s="237">
        <f>IF(COUNTIF(L249:AY249,"&lt;&gt;")=0,"",SUMPRODUCT(((Recommendations[ImplStatus]="Implemented")+(Recommendations[ImplStatus]="Compensated"))*ISNUMBER(MATCH(Recommendations[Id],L249:AY249,0)))/COUNTIF(L249:AY249,"&lt;&gt;"))</f>
        <v>0</v>
      </c>
      <c r="L249" s="240" t="s">
        <v>927</v>
      </c>
      <c r="M249" s="240" t="s">
        <v>932</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5610</v>
      </c>
      <c r="B250" s="234" t="s">
        <v>5611</v>
      </c>
      <c r="C250" s="234" t="s">
        <v>5612</v>
      </c>
      <c r="D250" s="234" t="s">
        <v>5613</v>
      </c>
      <c r="E250" s="234" t="s">
        <v>19</v>
      </c>
      <c r="F250" s="234" t="s">
        <v>19</v>
      </c>
      <c r="G250" s="234" t="s">
        <v>19</v>
      </c>
      <c r="H250" s="234" t="s">
        <v>5614</v>
      </c>
      <c r="I250" s="234" t="s">
        <v>19</v>
      </c>
      <c r="J250" s="234" t="s">
        <v>5615</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5616</v>
      </c>
      <c r="B251" s="232" t="s">
        <v>5617</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1935</v>
      </c>
      <c r="B252" s="233" t="s">
        <v>5618</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5619</v>
      </c>
      <c r="B253" s="234" t="s">
        <v>5620</v>
      </c>
      <c r="C253" s="234" t="s">
        <v>5621</v>
      </c>
      <c r="D253" s="234" t="s">
        <v>4554</v>
      </c>
      <c r="E253" s="234" t="s">
        <v>4340</v>
      </c>
      <c r="F253" s="234" t="s">
        <v>19</v>
      </c>
      <c r="G253" s="234" t="s">
        <v>19</v>
      </c>
      <c r="H253" s="234" t="s">
        <v>5622</v>
      </c>
      <c r="I253" s="234" t="s">
        <v>19</v>
      </c>
      <c r="J253" s="234" t="s">
        <v>5623</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5624</v>
      </c>
      <c r="B254" s="234" t="s">
        <v>5625</v>
      </c>
      <c r="C254" s="234" t="s">
        <v>4345</v>
      </c>
      <c r="D254" s="234" t="s">
        <v>4346</v>
      </c>
      <c r="E254" s="234" t="s">
        <v>19</v>
      </c>
      <c r="F254" s="234" t="s">
        <v>4348</v>
      </c>
      <c r="G254" s="234" t="s">
        <v>19</v>
      </c>
      <c r="H254" s="234" t="s">
        <v>5626</v>
      </c>
      <c r="I254" s="234" t="s">
        <v>19</v>
      </c>
      <c r="J254" s="234" t="s">
        <v>5627</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1939</v>
      </c>
      <c r="B255" s="233" t="s">
        <v>5628</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5629</v>
      </c>
      <c r="B256" s="234" t="s">
        <v>5630</v>
      </c>
      <c r="C256" s="234" t="s">
        <v>5631</v>
      </c>
      <c r="D256" s="234" t="s">
        <v>5632</v>
      </c>
      <c r="E256" s="234" t="s">
        <v>5633</v>
      </c>
      <c r="F256" s="234" t="s">
        <v>5634</v>
      </c>
      <c r="G256" s="234" t="s">
        <v>19</v>
      </c>
      <c r="H256" s="234" t="s">
        <v>5635</v>
      </c>
      <c r="I256" s="234" t="s">
        <v>19</v>
      </c>
      <c r="J256" s="234" t="s">
        <v>5636</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5637</v>
      </c>
      <c r="B257" s="234" t="s">
        <v>5638</v>
      </c>
      <c r="C257" s="234" t="s">
        <v>5639</v>
      </c>
      <c r="D257" s="234" t="s">
        <v>5640</v>
      </c>
      <c r="E257" s="234" t="s">
        <v>19</v>
      </c>
      <c r="F257" s="234" t="s">
        <v>19</v>
      </c>
      <c r="G257" s="234" t="s">
        <v>19</v>
      </c>
      <c r="H257" s="234" t="s">
        <v>5641</v>
      </c>
      <c r="I257" s="234" t="s">
        <v>19</v>
      </c>
      <c r="J257" s="234" t="s">
        <v>5642</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1944</v>
      </c>
      <c r="B258" s="233" t="s">
        <v>5643</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5644</v>
      </c>
      <c r="B259" s="234" t="s">
        <v>5645</v>
      </c>
      <c r="C259" s="234" t="s">
        <v>5646</v>
      </c>
      <c r="D259" s="234" t="s">
        <v>5647</v>
      </c>
      <c r="E259" s="234" t="s">
        <v>5648</v>
      </c>
      <c r="F259" s="234" t="s">
        <v>19</v>
      </c>
      <c r="G259" s="234" t="s">
        <v>19</v>
      </c>
      <c r="H259" s="234" t="s">
        <v>5649</v>
      </c>
      <c r="I259" s="234" t="s">
        <v>19</v>
      </c>
      <c r="J259" s="234" t="s">
        <v>5650</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5651</v>
      </c>
      <c r="B260" s="234" t="s">
        <v>5652</v>
      </c>
      <c r="C260" s="234" t="s">
        <v>5653</v>
      </c>
      <c r="D260" s="234" t="s">
        <v>19</v>
      </c>
      <c r="E260" s="234" t="s">
        <v>19</v>
      </c>
      <c r="F260" s="234" t="s">
        <v>19</v>
      </c>
      <c r="G260" s="234" t="s">
        <v>19</v>
      </c>
      <c r="H260" s="234" t="s">
        <v>5654</v>
      </c>
      <c r="I260" s="234" t="s">
        <v>5655</v>
      </c>
      <c r="J260" s="234" t="s">
        <v>5656</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5657</v>
      </c>
      <c r="B261" s="234" t="s">
        <v>5658</v>
      </c>
      <c r="C261" s="234" t="s">
        <v>5659</v>
      </c>
      <c r="D261" s="234" t="s">
        <v>5660</v>
      </c>
      <c r="E261" s="234" t="s">
        <v>19</v>
      </c>
      <c r="F261" s="234" t="s">
        <v>19</v>
      </c>
      <c r="G261" s="234" t="s">
        <v>19</v>
      </c>
      <c r="H261" s="234" t="s">
        <v>5661</v>
      </c>
      <c r="I261" s="234" t="s">
        <v>5662</v>
      </c>
      <c r="J261" s="234" t="s">
        <v>5663</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5664</v>
      </c>
      <c r="B262" s="234" t="s">
        <v>5665</v>
      </c>
      <c r="C262" s="234" t="s">
        <v>5666</v>
      </c>
      <c r="D262" s="234" t="s">
        <v>5667</v>
      </c>
      <c r="E262" s="234" t="s">
        <v>19</v>
      </c>
      <c r="F262" s="234" t="s">
        <v>19</v>
      </c>
      <c r="G262" s="234" t="s">
        <v>19</v>
      </c>
      <c r="H262" s="234" t="s">
        <v>5668</v>
      </c>
      <c r="I262" s="234" t="s">
        <v>5669</v>
      </c>
      <c r="J262" s="234" t="s">
        <v>5670</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5671</v>
      </c>
      <c r="B263" s="234" t="s">
        <v>5672</v>
      </c>
      <c r="C263" s="234" t="s">
        <v>5673</v>
      </c>
      <c r="D263" s="234" t="s">
        <v>5674</v>
      </c>
      <c r="E263" s="234" t="s">
        <v>19</v>
      </c>
      <c r="F263" s="234" t="s">
        <v>19</v>
      </c>
      <c r="G263" s="234" t="s">
        <v>5675</v>
      </c>
      <c r="H263" s="234" t="s">
        <v>4578</v>
      </c>
      <c r="I263" s="234" t="s">
        <v>5676</v>
      </c>
      <c r="J263" s="234" t="s">
        <v>5677</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5678</v>
      </c>
      <c r="B264" s="234" t="s">
        <v>5679</v>
      </c>
      <c r="C264" s="234" t="s">
        <v>5666</v>
      </c>
      <c r="D264" s="234" t="s">
        <v>5680</v>
      </c>
      <c r="E264" s="234" t="s">
        <v>19</v>
      </c>
      <c r="F264" s="234" t="s">
        <v>19</v>
      </c>
      <c r="G264" s="234" t="s">
        <v>19</v>
      </c>
      <c r="H264" s="234" t="s">
        <v>5681</v>
      </c>
      <c r="I264" s="234" t="s">
        <v>19</v>
      </c>
      <c r="J264" s="234" t="s">
        <v>5682</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1948</v>
      </c>
      <c r="B265" s="233" t="s">
        <v>5683</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5684</v>
      </c>
      <c r="B266" s="234" t="s">
        <v>5685</v>
      </c>
      <c r="C266" s="234" t="s">
        <v>5686</v>
      </c>
      <c r="D266" s="234" t="s">
        <v>5687</v>
      </c>
      <c r="E266" s="234" t="s">
        <v>5688</v>
      </c>
      <c r="F266" s="234" t="s">
        <v>19</v>
      </c>
      <c r="G266" s="234" t="s">
        <v>5689</v>
      </c>
      <c r="H266" s="234" t="s">
        <v>5690</v>
      </c>
      <c r="I266" s="234" t="s">
        <v>5691</v>
      </c>
      <c r="J266" s="234" t="s">
        <v>5692</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5693</v>
      </c>
      <c r="B267" s="234" t="s">
        <v>5694</v>
      </c>
      <c r="C267" s="234" t="s">
        <v>5695</v>
      </c>
      <c r="D267" s="234" t="s">
        <v>5696</v>
      </c>
      <c r="E267" s="234" t="s">
        <v>19</v>
      </c>
      <c r="F267" s="234" t="s">
        <v>19</v>
      </c>
      <c r="G267" s="234" t="s">
        <v>19</v>
      </c>
      <c r="H267" s="234" t="s">
        <v>5697</v>
      </c>
      <c r="I267" s="234" t="s">
        <v>19</v>
      </c>
      <c r="J267" s="234" t="s">
        <v>5698</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5699</v>
      </c>
      <c r="B268" s="234" t="s">
        <v>5700</v>
      </c>
      <c r="C268" s="234" t="s">
        <v>5701</v>
      </c>
      <c r="D268" s="234" t="s">
        <v>5696</v>
      </c>
      <c r="E268" s="234" t="s">
        <v>19</v>
      </c>
      <c r="F268" s="234" t="s">
        <v>19</v>
      </c>
      <c r="G268" s="234" t="s">
        <v>5702</v>
      </c>
      <c r="H268" s="234" t="s">
        <v>5703</v>
      </c>
      <c r="I268" s="234" t="s">
        <v>19</v>
      </c>
      <c r="J268" s="234" t="s">
        <v>5704</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5705</v>
      </c>
      <c r="B269" s="234" t="s">
        <v>5706</v>
      </c>
      <c r="C269" s="234" t="s">
        <v>5701</v>
      </c>
      <c r="D269" s="234" t="s">
        <v>5707</v>
      </c>
      <c r="E269" s="234" t="s">
        <v>19</v>
      </c>
      <c r="F269" s="234" t="s">
        <v>19</v>
      </c>
      <c r="G269" s="234" t="s">
        <v>19</v>
      </c>
      <c r="H269" s="234" t="s">
        <v>5708</v>
      </c>
      <c r="I269" s="234" t="s">
        <v>19</v>
      </c>
      <c r="J269" s="234" t="s">
        <v>5709</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5710</v>
      </c>
      <c r="B270" s="234" t="s">
        <v>5711</v>
      </c>
      <c r="C270" s="234" t="s">
        <v>5712</v>
      </c>
      <c r="D270" s="234" t="s">
        <v>5713</v>
      </c>
      <c r="E270" s="234" t="s">
        <v>19</v>
      </c>
      <c r="F270" s="234" t="s">
        <v>19</v>
      </c>
      <c r="G270" s="234" t="s">
        <v>19</v>
      </c>
      <c r="H270" s="234" t="s">
        <v>5714</v>
      </c>
      <c r="I270" s="234" t="s">
        <v>19</v>
      </c>
      <c r="J270" s="234" t="s">
        <v>5715</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5716</v>
      </c>
      <c r="B271" s="234" t="s">
        <v>5717</v>
      </c>
      <c r="C271" s="234" t="s">
        <v>5718</v>
      </c>
      <c r="D271" s="234" t="s">
        <v>5719</v>
      </c>
      <c r="E271" s="234" t="s">
        <v>19</v>
      </c>
      <c r="F271" s="234" t="s">
        <v>19</v>
      </c>
      <c r="G271" s="234" t="s">
        <v>19</v>
      </c>
      <c r="H271" s="234" t="s">
        <v>5720</v>
      </c>
      <c r="I271" s="234" t="s">
        <v>5721</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5722</v>
      </c>
      <c r="B272" s="234" t="s">
        <v>5723</v>
      </c>
      <c r="C272" s="234" t="s">
        <v>5724</v>
      </c>
      <c r="D272" s="234" t="s">
        <v>5725</v>
      </c>
      <c r="E272" s="234" t="s">
        <v>19</v>
      </c>
      <c r="F272" s="234" t="s">
        <v>19</v>
      </c>
      <c r="G272" s="234" t="s">
        <v>19</v>
      </c>
      <c r="H272" s="234" t="s">
        <v>5726</v>
      </c>
      <c r="I272" s="234" t="s">
        <v>5727</v>
      </c>
      <c r="J272" s="234" t="s">
        <v>5728</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1952</v>
      </c>
      <c r="B273" s="233" t="s">
        <v>5729</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5730</v>
      </c>
      <c r="B274" s="234" t="s">
        <v>5731</v>
      </c>
      <c r="C274" s="234" t="s">
        <v>5732</v>
      </c>
      <c r="D274" s="234" t="s">
        <v>5725</v>
      </c>
      <c r="E274" s="234" t="s">
        <v>5733</v>
      </c>
      <c r="F274" s="234" t="s">
        <v>19</v>
      </c>
      <c r="G274" s="234" t="s">
        <v>19</v>
      </c>
      <c r="H274" s="234" t="s">
        <v>5734</v>
      </c>
      <c r="I274" s="234" t="s">
        <v>19</v>
      </c>
      <c r="J274" s="234" t="s">
        <v>5735</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5736</v>
      </c>
      <c r="B275" s="234" t="s">
        <v>5737</v>
      </c>
      <c r="C275" s="234" t="s">
        <v>5738</v>
      </c>
      <c r="D275" s="234" t="s">
        <v>5739</v>
      </c>
      <c r="E275" s="234" t="s">
        <v>19</v>
      </c>
      <c r="F275" s="234" t="s">
        <v>19</v>
      </c>
      <c r="G275" s="234" t="s">
        <v>19</v>
      </c>
      <c r="H275" s="234" t="s">
        <v>5740</v>
      </c>
      <c r="I275" s="234" t="s">
        <v>19</v>
      </c>
      <c r="J275" s="234" t="s">
        <v>5741</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5742</v>
      </c>
      <c r="B276" s="234" t="s">
        <v>5743</v>
      </c>
      <c r="C276" s="234" t="s">
        <v>5744</v>
      </c>
      <c r="D276" s="234" t="s">
        <v>5745</v>
      </c>
      <c r="E276" s="234" t="s">
        <v>19</v>
      </c>
      <c r="F276" s="234" t="s">
        <v>5746</v>
      </c>
      <c r="G276" s="234" t="s">
        <v>19</v>
      </c>
      <c r="H276" s="234" t="s">
        <v>5747</v>
      </c>
      <c r="I276" s="234" t="s">
        <v>5748</v>
      </c>
      <c r="J276" s="234" t="s">
        <v>5749</v>
      </c>
      <c r="K276" s="237">
        <f>IF(COUNTIF(L276:AY276,"&lt;&gt;")=0,"",SUMPRODUCT(((Recommendations[ImplStatus]="Implemented")+(Recommendations[ImplStatus]="Compensated"))*ISNUMBER(MATCH(Recommendations[Id],L276:AY276,0)))/COUNTIF(L276:AY276,"&lt;&gt;"))</f>
        <v>0</v>
      </c>
      <c r="L276" s="240" t="s">
        <v>54</v>
      </c>
      <c r="M276" s="240" t="s">
        <v>716</v>
      </c>
      <c r="N276" s="240" t="s">
        <v>721</v>
      </c>
      <c r="O276" s="240" t="s">
        <v>726</v>
      </c>
      <c r="P276" s="240" t="s">
        <v>731</v>
      </c>
      <c r="Q276" s="240" t="s">
        <v>942</v>
      </c>
      <c r="R276" s="240" t="s">
        <v>947</v>
      </c>
      <c r="S276" s="240" t="s">
        <v>952</v>
      </c>
      <c r="T276" s="240" t="s">
        <v>957</v>
      </c>
      <c r="U276" s="240" t="s">
        <v>1046</v>
      </c>
      <c r="V276" s="240" t="s">
        <v>1152</v>
      </c>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5750</v>
      </c>
      <c r="B277" s="233" t="s">
        <v>5751</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5752</v>
      </c>
      <c r="B278" s="234" t="s">
        <v>5753</v>
      </c>
      <c r="C278" s="234" t="s">
        <v>5754</v>
      </c>
      <c r="D278" s="234" t="s">
        <v>5755</v>
      </c>
      <c r="E278" s="234" t="s">
        <v>19</v>
      </c>
      <c r="F278" s="234" t="s">
        <v>5756</v>
      </c>
      <c r="G278" s="234" t="s">
        <v>19</v>
      </c>
      <c r="H278" s="234" t="s">
        <v>5757</v>
      </c>
      <c r="I278" s="234" t="s">
        <v>19</v>
      </c>
      <c r="J278" s="234" t="s">
        <v>5758</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5759</v>
      </c>
      <c r="B279" s="232" t="s">
        <v>5760</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1958</v>
      </c>
      <c r="B280" s="233" t="s">
        <v>5761</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5762</v>
      </c>
      <c r="B281" s="234" t="s">
        <v>5763</v>
      </c>
      <c r="C281" s="234" t="s">
        <v>5764</v>
      </c>
      <c r="D281" s="234" t="s">
        <v>5765</v>
      </c>
      <c r="E281" s="234" t="s">
        <v>5766</v>
      </c>
      <c r="F281" s="234" t="s">
        <v>19</v>
      </c>
      <c r="G281" s="234" t="s">
        <v>19</v>
      </c>
      <c r="H281" s="234" t="s">
        <v>5767</v>
      </c>
      <c r="I281" s="234" t="s">
        <v>19</v>
      </c>
      <c r="J281" s="234" t="s">
        <v>5768</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5769</v>
      </c>
      <c r="B282" s="234" t="s">
        <v>5770</v>
      </c>
      <c r="C282" s="234" t="s">
        <v>5771</v>
      </c>
      <c r="D282" s="234" t="s">
        <v>19</v>
      </c>
      <c r="E282" s="234" t="s">
        <v>19</v>
      </c>
      <c r="F282" s="234" t="s">
        <v>19</v>
      </c>
      <c r="G282" s="234" t="s">
        <v>19</v>
      </c>
      <c r="H282" s="234" t="s">
        <v>5772</v>
      </c>
      <c r="I282" s="234" t="s">
        <v>19</v>
      </c>
      <c r="J282" s="234" t="s">
        <v>5773</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5774</v>
      </c>
      <c r="B283" s="234" t="s">
        <v>5775</v>
      </c>
      <c r="C283" s="234" t="s">
        <v>5776</v>
      </c>
      <c r="D283" s="234" t="s">
        <v>19</v>
      </c>
      <c r="E283" s="234" t="s">
        <v>19</v>
      </c>
      <c r="F283" s="234" t="s">
        <v>19</v>
      </c>
      <c r="G283" s="234" t="s">
        <v>19</v>
      </c>
      <c r="H283" s="234" t="s">
        <v>5777</v>
      </c>
      <c r="I283" s="234" t="s">
        <v>19</v>
      </c>
      <c r="J283" s="234" t="s">
        <v>5778</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5779</v>
      </c>
      <c r="B284" s="234" t="s">
        <v>5780</v>
      </c>
      <c r="C284" s="234" t="s">
        <v>5781</v>
      </c>
      <c r="D284" s="234" t="s">
        <v>5782</v>
      </c>
      <c r="E284" s="234" t="s">
        <v>19</v>
      </c>
      <c r="F284" s="234" t="s">
        <v>19</v>
      </c>
      <c r="G284" s="234" t="s">
        <v>19</v>
      </c>
      <c r="H284" s="234" t="s">
        <v>5783</v>
      </c>
      <c r="I284" s="234" t="s">
        <v>19</v>
      </c>
      <c r="J284" s="234" t="s">
        <v>5784</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1962</v>
      </c>
      <c r="B285" s="233" t="s">
        <v>5785</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5786</v>
      </c>
      <c r="B286" s="234" t="s">
        <v>5787</v>
      </c>
      <c r="C286" s="234" t="s">
        <v>5788</v>
      </c>
      <c r="D286" s="234" t="s">
        <v>5789</v>
      </c>
      <c r="E286" s="234" t="s">
        <v>19</v>
      </c>
      <c r="F286" s="234" t="s">
        <v>19</v>
      </c>
      <c r="G286" s="234" t="s">
        <v>19</v>
      </c>
      <c r="H286" s="234" t="s">
        <v>5790</v>
      </c>
      <c r="I286" s="234" t="s">
        <v>5791</v>
      </c>
      <c r="J286" s="234" t="s">
        <v>5792</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1966</v>
      </c>
      <c r="B287" s="233" t="s">
        <v>5793</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5794</v>
      </c>
      <c r="B288" s="234" t="s">
        <v>5795</v>
      </c>
      <c r="C288" s="234" t="s">
        <v>5796</v>
      </c>
      <c r="D288" s="234" t="s">
        <v>5797</v>
      </c>
      <c r="E288" s="234" t="s">
        <v>5798</v>
      </c>
      <c r="F288" s="234" t="s">
        <v>5799</v>
      </c>
      <c r="G288" s="234" t="s">
        <v>5800</v>
      </c>
      <c r="H288" s="234" t="s">
        <v>5801</v>
      </c>
      <c r="I288" s="234" t="s">
        <v>4782</v>
      </c>
      <c r="J288" s="234" t="s">
        <v>5802</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5803</v>
      </c>
      <c r="B289" s="234" t="s">
        <v>5804</v>
      </c>
      <c r="C289" s="234" t="s">
        <v>5805</v>
      </c>
      <c r="D289" s="234" t="s">
        <v>19</v>
      </c>
      <c r="E289" s="234" t="s">
        <v>5798</v>
      </c>
      <c r="F289" s="234" t="s">
        <v>19</v>
      </c>
      <c r="G289" s="234" t="s">
        <v>5806</v>
      </c>
      <c r="H289" s="234" t="s">
        <v>5807</v>
      </c>
      <c r="I289" s="234" t="s">
        <v>5808</v>
      </c>
      <c r="J289" s="234" t="s">
        <v>5809</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5810</v>
      </c>
      <c r="B290" s="234" t="s">
        <v>5811</v>
      </c>
      <c r="C290" s="234" t="s">
        <v>5812</v>
      </c>
      <c r="D290" s="234" t="s">
        <v>19</v>
      </c>
      <c r="E290" s="234" t="s">
        <v>5813</v>
      </c>
      <c r="F290" s="234" t="s">
        <v>19</v>
      </c>
      <c r="G290" s="234" t="s">
        <v>5814</v>
      </c>
      <c r="H290" s="234" t="s">
        <v>5815</v>
      </c>
      <c r="I290" s="234" t="s">
        <v>5816</v>
      </c>
      <c r="J290" s="234" t="s">
        <v>5817</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5818</v>
      </c>
      <c r="B291" s="234" t="s">
        <v>5819</v>
      </c>
      <c r="C291" s="234" t="s">
        <v>5820</v>
      </c>
      <c r="D291" s="234" t="s">
        <v>19</v>
      </c>
      <c r="E291" s="234" t="s">
        <v>19</v>
      </c>
      <c r="F291" s="234" t="s">
        <v>19</v>
      </c>
      <c r="G291" s="234" t="s">
        <v>19</v>
      </c>
      <c r="H291" s="234" t="s">
        <v>5821</v>
      </c>
      <c r="I291" s="234" t="s">
        <v>4782</v>
      </c>
      <c r="J291" s="234" t="s">
        <v>5822</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1970</v>
      </c>
      <c r="B292" s="233" t="s">
        <v>5823</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5824</v>
      </c>
      <c r="B293" s="234" t="s">
        <v>5825</v>
      </c>
      <c r="C293" s="234" t="s">
        <v>5826</v>
      </c>
      <c r="D293" s="234" t="s">
        <v>5827</v>
      </c>
      <c r="E293" s="234" t="s">
        <v>19</v>
      </c>
      <c r="F293" s="234" t="s">
        <v>19</v>
      </c>
      <c r="G293" s="234" t="s">
        <v>19</v>
      </c>
      <c r="H293" s="234" t="s">
        <v>5828</v>
      </c>
      <c r="I293" s="234" t="s">
        <v>5829</v>
      </c>
      <c r="J293" s="234" t="s">
        <v>5830</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5831</v>
      </c>
      <c r="B294" s="234" t="s">
        <v>5832</v>
      </c>
      <c r="C294" s="234" t="s">
        <v>5833</v>
      </c>
      <c r="D294" s="234" t="s">
        <v>5827</v>
      </c>
      <c r="E294" s="234" t="s">
        <v>19</v>
      </c>
      <c r="F294" s="234" t="s">
        <v>5834</v>
      </c>
      <c r="G294" s="234" t="s">
        <v>19</v>
      </c>
      <c r="H294" s="234" t="s">
        <v>5835</v>
      </c>
      <c r="I294" s="234" t="s">
        <v>4752</v>
      </c>
      <c r="J294" s="234" t="s">
        <v>5836</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5837</v>
      </c>
      <c r="B295" s="234" t="s">
        <v>5838</v>
      </c>
      <c r="C295" s="234" t="s">
        <v>5839</v>
      </c>
      <c r="D295" s="234" t="s">
        <v>5840</v>
      </c>
      <c r="E295" s="234" t="s">
        <v>19</v>
      </c>
      <c r="F295" s="234" t="s">
        <v>19</v>
      </c>
      <c r="G295" s="234" t="s">
        <v>19</v>
      </c>
      <c r="H295" s="234" t="s">
        <v>5841</v>
      </c>
      <c r="I295" s="234" t="s">
        <v>4752</v>
      </c>
      <c r="J295" s="234" t="s">
        <v>5842</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1974</v>
      </c>
      <c r="B296" s="233" t="s">
        <v>5843</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5844</v>
      </c>
      <c r="B297" s="234" t="s">
        <v>5845</v>
      </c>
      <c r="C297" s="234" t="s">
        <v>5846</v>
      </c>
      <c r="D297" s="234" t="s">
        <v>5840</v>
      </c>
      <c r="E297" s="234" t="s">
        <v>19</v>
      </c>
      <c r="F297" s="234" t="s">
        <v>5847</v>
      </c>
      <c r="G297" s="234" t="s">
        <v>19</v>
      </c>
      <c r="H297" s="234" t="s">
        <v>5848</v>
      </c>
      <c r="I297" s="234" t="s">
        <v>19</v>
      </c>
      <c r="J297" s="234" t="s">
        <v>5849</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5850</v>
      </c>
      <c r="B298" s="234" t="s">
        <v>5851</v>
      </c>
      <c r="C298" s="234" t="s">
        <v>5852</v>
      </c>
      <c r="D298" s="234" t="s">
        <v>5853</v>
      </c>
      <c r="E298" s="234" t="s">
        <v>19</v>
      </c>
      <c r="F298" s="234" t="s">
        <v>19</v>
      </c>
      <c r="G298" s="234" t="s">
        <v>5854</v>
      </c>
      <c r="H298" s="234" t="s">
        <v>5855</v>
      </c>
      <c r="I298" s="234" t="s">
        <v>5855</v>
      </c>
      <c r="J298" s="234" t="s">
        <v>5856</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5857</v>
      </c>
      <c r="B299" s="234" t="s">
        <v>5858</v>
      </c>
      <c r="C299" s="234" t="s">
        <v>5859</v>
      </c>
      <c r="D299" s="234" t="s">
        <v>19</v>
      </c>
      <c r="E299" s="234" t="s">
        <v>19</v>
      </c>
      <c r="F299" s="234" t="s">
        <v>19</v>
      </c>
      <c r="G299" s="234" t="s">
        <v>19</v>
      </c>
      <c r="H299" s="234" t="s">
        <v>5860</v>
      </c>
      <c r="I299" s="234" t="s">
        <v>5861</v>
      </c>
      <c r="J299" s="234" t="s">
        <v>5862</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5863</v>
      </c>
      <c r="B300" s="234" t="s">
        <v>5864</v>
      </c>
      <c r="C300" s="234" t="s">
        <v>5865</v>
      </c>
      <c r="D300" s="234" t="s">
        <v>19</v>
      </c>
      <c r="E300" s="234" t="s">
        <v>19</v>
      </c>
      <c r="F300" s="234" t="s">
        <v>5866</v>
      </c>
      <c r="G300" s="234" t="s">
        <v>19</v>
      </c>
      <c r="H300" s="234" t="s">
        <v>5867</v>
      </c>
      <c r="I300" s="234" t="s">
        <v>5861</v>
      </c>
      <c r="J300" s="234" t="s">
        <v>5868</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1978</v>
      </c>
      <c r="B301" s="233" t="s">
        <v>5869</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5870</v>
      </c>
      <c r="B302" s="234" t="s">
        <v>5871</v>
      </c>
      <c r="C302" s="234" t="s">
        <v>5872</v>
      </c>
      <c r="D302" s="234" t="s">
        <v>19</v>
      </c>
      <c r="E302" s="234" t="s">
        <v>19</v>
      </c>
      <c r="F302" s="234" t="s">
        <v>19</v>
      </c>
      <c r="G302" s="234" t="s">
        <v>19</v>
      </c>
      <c r="H302" s="234" t="s">
        <v>5873</v>
      </c>
      <c r="I302" s="234" t="s">
        <v>19</v>
      </c>
      <c r="J302" s="234" t="s">
        <v>5874</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5875</v>
      </c>
      <c r="B303" s="234" t="s">
        <v>5876</v>
      </c>
      <c r="C303" s="234" t="s">
        <v>5877</v>
      </c>
      <c r="D303" s="234" t="s">
        <v>5878</v>
      </c>
      <c r="E303" s="234" t="s">
        <v>19</v>
      </c>
      <c r="F303" s="234" t="s">
        <v>19</v>
      </c>
      <c r="G303" s="234" t="s">
        <v>19</v>
      </c>
      <c r="H303" s="234" t="s">
        <v>5879</v>
      </c>
      <c r="I303" s="234" t="s">
        <v>4782</v>
      </c>
      <c r="J303" s="234" t="s">
        <v>5880</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5881</v>
      </c>
      <c r="B304" s="234" t="s">
        <v>5882</v>
      </c>
      <c r="C304" s="234" t="s">
        <v>5883</v>
      </c>
      <c r="D304" s="234" t="s">
        <v>5878</v>
      </c>
      <c r="E304" s="234" t="s">
        <v>19</v>
      </c>
      <c r="F304" s="234" t="s">
        <v>5884</v>
      </c>
      <c r="G304" s="234" t="s">
        <v>19</v>
      </c>
      <c r="H304" s="234" t="s">
        <v>5885</v>
      </c>
      <c r="I304" s="234" t="s">
        <v>19</v>
      </c>
      <c r="J304" s="234" t="s">
        <v>5886</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5887</v>
      </c>
      <c r="B305" s="234" t="s">
        <v>5888</v>
      </c>
      <c r="C305" s="234" t="s">
        <v>5889</v>
      </c>
      <c r="D305" s="234" t="s">
        <v>5890</v>
      </c>
      <c r="E305" s="234" t="s">
        <v>19</v>
      </c>
      <c r="F305" s="234" t="s">
        <v>19</v>
      </c>
      <c r="G305" s="234" t="s">
        <v>19</v>
      </c>
      <c r="H305" s="234" t="s">
        <v>5891</v>
      </c>
      <c r="I305" s="234" t="s">
        <v>5892</v>
      </c>
      <c r="J305" s="234" t="s">
        <v>5893</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5894</v>
      </c>
      <c r="B306" s="234" t="s">
        <v>5895</v>
      </c>
      <c r="C306" s="234" t="s">
        <v>5896</v>
      </c>
      <c r="D306" s="234" t="s">
        <v>5897</v>
      </c>
      <c r="E306" s="234" t="s">
        <v>19</v>
      </c>
      <c r="F306" s="234" t="s">
        <v>19</v>
      </c>
      <c r="G306" s="234" t="s">
        <v>19</v>
      </c>
      <c r="H306" s="234" t="s">
        <v>5898</v>
      </c>
      <c r="I306" s="234" t="s">
        <v>4782</v>
      </c>
      <c r="J306" s="234" t="s">
        <v>5899</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1982</v>
      </c>
      <c r="B307" s="233" t="s">
        <v>5900</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5901</v>
      </c>
      <c r="B308" s="234" t="s">
        <v>5902</v>
      </c>
      <c r="C308" s="234" t="s">
        <v>5903</v>
      </c>
      <c r="D308" s="234" t="s">
        <v>5897</v>
      </c>
      <c r="E308" s="234" t="s">
        <v>19</v>
      </c>
      <c r="F308" s="234" t="s">
        <v>5904</v>
      </c>
      <c r="G308" s="234" t="s">
        <v>19</v>
      </c>
      <c r="H308" s="234" t="s">
        <v>5905</v>
      </c>
      <c r="I308" s="234" t="s">
        <v>5906</v>
      </c>
      <c r="J308" s="234" t="s">
        <v>5907</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1986</v>
      </c>
      <c r="B309" s="233" t="s">
        <v>5908</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5909</v>
      </c>
      <c r="B310" s="234" t="s">
        <v>5910</v>
      </c>
      <c r="C310" s="234" t="s">
        <v>5911</v>
      </c>
      <c r="D310" s="234" t="s">
        <v>19</v>
      </c>
      <c r="E310" s="234" t="s">
        <v>19</v>
      </c>
      <c r="F310" s="234" t="s">
        <v>5912</v>
      </c>
      <c r="G310" s="234" t="s">
        <v>19</v>
      </c>
      <c r="H310" s="234" t="s">
        <v>5913</v>
      </c>
      <c r="I310" s="234" t="s">
        <v>5914</v>
      </c>
      <c r="J310" s="234" t="s">
        <v>5915</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5916</v>
      </c>
      <c r="B311" s="234" t="s">
        <v>5917</v>
      </c>
      <c r="C311" s="234" t="s">
        <v>5918</v>
      </c>
      <c r="D311" s="234" t="s">
        <v>5919</v>
      </c>
      <c r="E311" s="234" t="s">
        <v>19</v>
      </c>
      <c r="F311" s="234" t="s">
        <v>19</v>
      </c>
      <c r="G311" s="234" t="s">
        <v>5920</v>
      </c>
      <c r="H311" s="234" t="s">
        <v>5921</v>
      </c>
      <c r="I311" s="234" t="s">
        <v>19</v>
      </c>
      <c r="J311" s="234" t="s">
        <v>5922</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5923</v>
      </c>
      <c r="B312" s="234" t="s">
        <v>5924</v>
      </c>
      <c r="C312" s="234" t="s">
        <v>5925</v>
      </c>
      <c r="D312" s="234" t="s">
        <v>5926</v>
      </c>
      <c r="E312" s="234" t="s">
        <v>19</v>
      </c>
      <c r="F312" s="234" t="s">
        <v>19</v>
      </c>
      <c r="G312" s="234" t="s">
        <v>19</v>
      </c>
      <c r="H312" s="234" t="s">
        <v>5927</v>
      </c>
      <c r="I312" s="234" t="s">
        <v>19</v>
      </c>
      <c r="J312" s="234" t="s">
        <v>5928</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5929</v>
      </c>
      <c r="B313" s="234" t="s">
        <v>5930</v>
      </c>
      <c r="C313" s="234" t="s">
        <v>5931</v>
      </c>
      <c r="D313" s="234" t="s">
        <v>5932</v>
      </c>
      <c r="E313" s="234" t="s">
        <v>19</v>
      </c>
      <c r="F313" s="234" t="s">
        <v>19</v>
      </c>
      <c r="G313" s="234" t="s">
        <v>5933</v>
      </c>
      <c r="H313" s="234" t="s">
        <v>5934</v>
      </c>
      <c r="I313" s="234" t="s">
        <v>5935</v>
      </c>
      <c r="J313" s="234" t="s">
        <v>5936</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5937</v>
      </c>
      <c r="B314" s="234" t="s">
        <v>5938</v>
      </c>
      <c r="C314" s="234" t="s">
        <v>5939</v>
      </c>
      <c r="D314" s="234" t="s">
        <v>5940</v>
      </c>
      <c r="E314" s="234" t="s">
        <v>19</v>
      </c>
      <c r="F314" s="234" t="s">
        <v>19</v>
      </c>
      <c r="G314" s="234" t="s">
        <v>5941</v>
      </c>
      <c r="H314" s="234" t="s">
        <v>5942</v>
      </c>
      <c r="I314" s="234" t="s">
        <v>5943</v>
      </c>
      <c r="J314" s="234" t="s">
        <v>5944</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5945</v>
      </c>
      <c r="B315" s="233" t="s">
        <v>5946</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5947</v>
      </c>
      <c r="B316" s="234" t="s">
        <v>5948</v>
      </c>
      <c r="C316" s="234" t="s">
        <v>5949</v>
      </c>
      <c r="D316" s="234" t="s">
        <v>19</v>
      </c>
      <c r="E316" s="234" t="s">
        <v>19</v>
      </c>
      <c r="F316" s="234" t="s">
        <v>19</v>
      </c>
      <c r="G316" s="234" t="s">
        <v>19</v>
      </c>
      <c r="H316" s="234" t="s">
        <v>5950</v>
      </c>
      <c r="I316" s="234" t="s">
        <v>5951</v>
      </c>
      <c r="J316" s="234" t="s">
        <v>5952</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5953</v>
      </c>
      <c r="B317" s="234" t="s">
        <v>5954</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5955</v>
      </c>
      <c r="B318" s="233" t="s">
        <v>5956</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5957</v>
      </c>
      <c r="B319" s="234" t="s">
        <v>5958</v>
      </c>
      <c r="C319" s="234" t="s">
        <v>5959</v>
      </c>
      <c r="D319" s="234" t="s">
        <v>5960</v>
      </c>
      <c r="E319" s="234" t="s">
        <v>19</v>
      </c>
      <c r="F319" s="234" t="s">
        <v>5961</v>
      </c>
      <c r="G319" s="234" t="s">
        <v>5962</v>
      </c>
      <c r="H319" s="234" t="s">
        <v>5963</v>
      </c>
      <c r="I319" s="234" t="s">
        <v>19</v>
      </c>
      <c r="J319" s="234" t="s">
        <v>5964</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5965</v>
      </c>
      <c r="B320" s="234" t="s">
        <v>5966</v>
      </c>
      <c r="C320" s="234" t="s">
        <v>5967</v>
      </c>
      <c r="D320" s="234" t="s">
        <v>5968</v>
      </c>
      <c r="E320" s="234" t="s">
        <v>19</v>
      </c>
      <c r="F320" s="234" t="s">
        <v>19</v>
      </c>
      <c r="G320" s="234" t="s">
        <v>19</v>
      </c>
      <c r="H320" s="234" t="s">
        <v>5969</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5970</v>
      </c>
      <c r="B321" s="234" t="s">
        <v>5971</v>
      </c>
      <c r="C321" s="234" t="s">
        <v>5972</v>
      </c>
      <c r="D321" s="234" t="s">
        <v>5973</v>
      </c>
      <c r="E321" s="234" t="s">
        <v>19</v>
      </c>
      <c r="F321" s="234" t="s">
        <v>19</v>
      </c>
      <c r="G321" s="234" t="s">
        <v>19</v>
      </c>
      <c r="H321" s="234" t="s">
        <v>5974</v>
      </c>
      <c r="I321" s="234" t="s">
        <v>19</v>
      </c>
      <c r="J321" s="234" t="s">
        <v>5975</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5976</v>
      </c>
      <c r="B322" s="234" t="s">
        <v>5977</v>
      </c>
      <c r="C322" s="234" t="s">
        <v>5978</v>
      </c>
      <c r="D322" s="234" t="s">
        <v>5979</v>
      </c>
      <c r="E322" s="234" t="s">
        <v>19</v>
      </c>
      <c r="F322" s="234" t="s">
        <v>19</v>
      </c>
      <c r="G322" s="234" t="s">
        <v>19</v>
      </c>
      <c r="H322" s="234" t="s">
        <v>5980</v>
      </c>
      <c r="I322" s="234" t="s">
        <v>19</v>
      </c>
      <c r="J322" s="234" t="s">
        <v>5981</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5982</v>
      </c>
      <c r="B323" s="234" t="s">
        <v>5983</v>
      </c>
      <c r="C323" s="234" t="s">
        <v>5984</v>
      </c>
      <c r="D323" s="234" t="s">
        <v>19</v>
      </c>
      <c r="E323" s="234" t="s">
        <v>19</v>
      </c>
      <c r="F323" s="234" t="s">
        <v>19</v>
      </c>
      <c r="G323" s="234" t="s">
        <v>19</v>
      </c>
      <c r="H323" s="234" t="s">
        <v>5985</v>
      </c>
      <c r="I323" s="234" t="s">
        <v>4782</v>
      </c>
      <c r="J323" s="234" t="s">
        <v>5986</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5987</v>
      </c>
      <c r="B324" s="234" t="s">
        <v>5988</v>
      </c>
      <c r="C324" s="234" t="s">
        <v>5989</v>
      </c>
      <c r="D324" s="234" t="s">
        <v>19</v>
      </c>
      <c r="E324" s="234" t="s">
        <v>19</v>
      </c>
      <c r="F324" s="234" t="s">
        <v>19</v>
      </c>
      <c r="G324" s="234" t="s">
        <v>19</v>
      </c>
      <c r="H324" s="234" t="s">
        <v>5990</v>
      </c>
      <c r="I324" s="234" t="s">
        <v>5991</v>
      </c>
      <c r="J324" s="234" t="s">
        <v>5992</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5993</v>
      </c>
      <c r="B325" s="234" t="s">
        <v>5994</v>
      </c>
      <c r="C325" s="234" t="s">
        <v>5995</v>
      </c>
      <c r="D325" s="234" t="s">
        <v>5996</v>
      </c>
      <c r="E325" s="234" t="s">
        <v>19</v>
      </c>
      <c r="F325" s="234" t="s">
        <v>19</v>
      </c>
      <c r="G325" s="234" t="s">
        <v>19</v>
      </c>
      <c r="H325" s="234" t="s">
        <v>5997</v>
      </c>
      <c r="I325" s="234" t="s">
        <v>19</v>
      </c>
      <c r="J325" s="234" t="s">
        <v>5998</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5999</v>
      </c>
      <c r="B326" s="241" t="s">
        <v>6000</v>
      </c>
      <c r="C326" s="241" t="s">
        <v>6001</v>
      </c>
      <c r="D326" s="241" t="s">
        <v>6002</v>
      </c>
      <c r="E326" s="241" t="s">
        <v>19</v>
      </c>
      <c r="F326" s="241" t="s">
        <v>19</v>
      </c>
      <c r="G326" s="241" t="s">
        <v>19</v>
      </c>
      <c r="H326" s="241" t="s">
        <v>6003</v>
      </c>
      <c r="I326" s="241" t="s">
        <v>4782</v>
      </c>
      <c r="J326" s="241" t="s">
        <v>6004</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1276</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IFERROR(INDEX('Recommendations'!$G$2:$G$268, MATCH(L2,'Recommendations'!$A$2:$A$268,0))="Implemented", FALSE))</xm:f>
            <x14:dxf>
              <font>
                <color rgb="FF000000"/>
              </font>
              <fill>
                <patternFill>
                  <bgColor rgb="FF3C7D22"/>
                </patternFill>
              </fill>
            </x14:dxf>
          </x14:cfRule>
          <x14:cfRule type="expression" priority="2" id="{00000000-000E-0000-0A00-000002000000}">
            <xm:f>AND(L2&lt;&gt;"", IFERROR(INDEX('Recommendations'!$G$2:$G$268, MATCH(L2,'Recommendations'!$A$2:$A$268,0))="Compensated", FALSE))</xm:f>
            <x14:dxf>
              <font>
                <color rgb="FF000000"/>
              </font>
              <fill>
                <patternFill>
                  <bgColor rgb="FFC6E0B4"/>
                </patternFill>
              </fill>
            </x14:dxf>
          </x14:cfRule>
          <x14:cfRule type="expression" priority="3" id="{00000000-000E-0000-0A00-000003000000}">
            <xm:f>AND(L2&lt;&gt;"", IFERROR(INDEX('Recommendations'!$G$2:$G$268, MATCH(L2,'Recommendations'!$A$2:$A$268,0))="Testing", FALSE))</xm:f>
            <x14:dxf>
              <font>
                <color rgb="FF000000"/>
              </font>
              <fill>
                <patternFill>
                  <bgColor rgb="FFFFC000"/>
                </patternFill>
              </fill>
            </x14:dxf>
          </x14:cfRule>
          <x14:cfRule type="expression" priority="4" id="{00000000-000E-0000-0A00-000004000000}">
            <xm:f>AND(L2&lt;&gt;"", IFERROR(INDEX('Recommendations'!$G$2:$G$268, MATCH(L2,'Recommendations'!$A$2:$A$268,0))="Failed", FALSE))</xm:f>
            <x14:dxf>
              <font>
                <color rgb="FF000000"/>
              </font>
              <fill>
                <patternFill>
                  <bgColor rgb="FFD82891"/>
                </patternFill>
              </fill>
            </x14:dxf>
          </x14:cfRule>
          <x14:cfRule type="expression" priority="5" id="{00000000-000E-0000-0A00-000005000000}">
            <xm:f>AND(L2&lt;&gt;"", IFERROR(INDEX('Recommendations'!$G$2:$G$268, MATCH(L2,'Recommendations'!$A$2:$A$268,0))="Risk Accepted", FALSE))</xm:f>
            <x14:dxf>
              <font>
                <color rgb="FF000000"/>
              </font>
              <fill>
                <patternFill>
                  <bgColor rgb="FFD9D9D9"/>
                </patternFill>
              </fill>
            </x14:dxf>
          </x14:cfRule>
          <x14:cfRule type="expression" priority="6" id="{00000000-000E-0000-0A00-000006000000}">
            <xm:f>AND(L2&lt;&gt;"", IFERROR(INDEX('Recommendations'!$G$2:$G$268, MATCH(L2,'Recommendations'!$A$2:$A$268,0))="N/A",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3153</v>
      </c>
      <c r="B1" s="286" t="s">
        <v>4038</v>
      </c>
      <c r="C1" s="286" t="s">
        <v>0</v>
      </c>
      <c r="D1" s="286" t="s">
        <v>1516</v>
      </c>
      <c r="E1" s="286" t="s">
        <v>6005</v>
      </c>
      <c r="F1" s="286" t="s">
        <v>6006</v>
      </c>
      <c r="G1" s="286" t="s">
        <v>1521</v>
      </c>
      <c r="H1" s="286" t="s">
        <v>1522</v>
      </c>
      <c r="I1" s="286" t="s">
        <v>1523</v>
      </c>
      <c r="J1" s="286" t="s">
        <v>1524</v>
      </c>
      <c r="K1" s="286" t="s">
        <v>1525</v>
      </c>
      <c r="L1" s="286" t="s">
        <v>1526</v>
      </c>
      <c r="M1" s="286" t="s">
        <v>1527</v>
      </c>
      <c r="N1" s="286" t="s">
        <v>1528</v>
      </c>
      <c r="O1" s="286" t="s">
        <v>1529</v>
      </c>
      <c r="P1" s="286" t="s">
        <v>1530</v>
      </c>
      <c r="Q1" s="286" t="s">
        <v>1531</v>
      </c>
      <c r="R1" s="286" t="s">
        <v>1532</v>
      </c>
      <c r="S1" s="286" t="s">
        <v>1533</v>
      </c>
      <c r="T1" s="286" t="s">
        <v>1534</v>
      </c>
      <c r="U1" s="286" t="s">
        <v>1535</v>
      </c>
      <c r="V1" s="286" t="s">
        <v>1536</v>
      </c>
      <c r="W1" s="286" t="s">
        <v>1537</v>
      </c>
      <c r="X1" s="286" t="s">
        <v>1538</v>
      </c>
      <c r="Y1" s="286" t="s">
        <v>1539</v>
      </c>
      <c r="Z1" s="286" t="s">
        <v>1540</v>
      </c>
      <c r="AA1" s="286" t="s">
        <v>1541</v>
      </c>
      <c r="AB1" s="286" t="s">
        <v>1542</v>
      </c>
      <c r="AC1" s="286" t="s">
        <v>1543</v>
      </c>
      <c r="AD1" s="286" t="s">
        <v>1544</v>
      </c>
      <c r="AE1" s="286" t="s">
        <v>1545</v>
      </c>
      <c r="AF1" s="286" t="s">
        <v>1546</v>
      </c>
      <c r="AG1" s="286" t="s">
        <v>1547</v>
      </c>
      <c r="AH1" s="286" t="s">
        <v>1548</v>
      </c>
      <c r="AI1" s="286" t="s">
        <v>1549</v>
      </c>
      <c r="AJ1" s="286" t="s">
        <v>1550</v>
      </c>
      <c r="AK1" s="286" t="s">
        <v>1551</v>
      </c>
      <c r="AL1" s="286" t="s">
        <v>1552</v>
      </c>
      <c r="AM1" s="286" t="s">
        <v>1553</v>
      </c>
      <c r="AN1" s="286" t="s">
        <v>1554</v>
      </c>
      <c r="AO1" s="286" t="s">
        <v>1555</v>
      </c>
      <c r="AP1" s="286" t="s">
        <v>1556</v>
      </c>
      <c r="AQ1" s="286" t="s">
        <v>1557</v>
      </c>
      <c r="AR1" s="286" t="s">
        <v>1558</v>
      </c>
      <c r="AS1" s="286" t="s">
        <v>1559</v>
      </c>
      <c r="AT1" s="286" t="s">
        <v>1560</v>
      </c>
      <c r="AU1" s="287" t="s">
        <v>1561</v>
      </c>
    </row>
    <row r="2" spans="1:47" ht="60" customHeight="1" outlineLevel="1" x14ac:dyDescent="0.35">
      <c r="A2" s="277" t="s">
        <v>6007</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6007</v>
      </c>
      <c r="B3" s="256" t="s">
        <v>6008</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6007</v>
      </c>
      <c r="B4" s="257" t="s">
        <v>6008</v>
      </c>
      <c r="C4" s="258" t="s">
        <v>6009</v>
      </c>
      <c r="D4" s="261" t="s">
        <v>6010</v>
      </c>
      <c r="E4" s="262" t="s">
        <v>6011</v>
      </c>
      <c r="F4" s="265" t="s">
        <v>6012</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6007</v>
      </c>
      <c r="B5" s="257" t="s">
        <v>6008</v>
      </c>
      <c r="C5" s="258" t="s">
        <v>6013</v>
      </c>
      <c r="D5" s="261" t="s">
        <v>6014</v>
      </c>
      <c r="E5" s="262" t="s">
        <v>6011</v>
      </c>
      <c r="F5" s="265" t="s">
        <v>6012</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6007</v>
      </c>
      <c r="B6" s="257" t="s">
        <v>6008</v>
      </c>
      <c r="C6" s="258" t="s">
        <v>6015</v>
      </c>
      <c r="D6" s="261" t="s">
        <v>6016</v>
      </c>
      <c r="E6" s="262" t="s">
        <v>6011</v>
      </c>
      <c r="F6" s="265" t="s">
        <v>6012</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6007</v>
      </c>
      <c r="B7" s="257" t="s">
        <v>6008</v>
      </c>
      <c r="C7" s="258" t="s">
        <v>6017</v>
      </c>
      <c r="D7" s="261" t="s">
        <v>6018</v>
      </c>
      <c r="E7" s="262" t="s">
        <v>6011</v>
      </c>
      <c r="F7" s="265" t="s">
        <v>6012</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6007</v>
      </c>
      <c r="B8" s="257" t="s">
        <v>6008</v>
      </c>
      <c r="C8" s="258" t="s">
        <v>6019</v>
      </c>
      <c r="D8" s="261" t="s">
        <v>6020</v>
      </c>
      <c r="E8" s="262" t="s">
        <v>6011</v>
      </c>
      <c r="F8" s="265" t="s">
        <v>6012</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6007</v>
      </c>
      <c r="B9" s="257" t="s">
        <v>6008</v>
      </c>
      <c r="C9" s="258" t="s">
        <v>6021</v>
      </c>
      <c r="D9" s="261" t="s">
        <v>6022</v>
      </c>
      <c r="E9" s="262" t="s">
        <v>6011</v>
      </c>
      <c r="F9" s="265" t="s">
        <v>6012</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6007</v>
      </c>
      <c r="B10" s="257" t="s">
        <v>6008</v>
      </c>
      <c r="C10" s="258" t="s">
        <v>6023</v>
      </c>
      <c r="D10" s="261" t="s">
        <v>6024</v>
      </c>
      <c r="E10" s="262" t="s">
        <v>6011</v>
      </c>
      <c r="F10" s="265" t="s">
        <v>6012</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6007</v>
      </c>
      <c r="B11" s="257" t="s">
        <v>6008</v>
      </c>
      <c r="C11" s="258" t="s">
        <v>6025</v>
      </c>
      <c r="D11" s="261" t="s">
        <v>6026</v>
      </c>
      <c r="E11" s="262" t="s">
        <v>6011</v>
      </c>
      <c r="F11" s="265" t="s">
        <v>6012</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6007</v>
      </c>
      <c r="B12" s="257" t="s">
        <v>6008</v>
      </c>
      <c r="C12" s="258" t="s">
        <v>6027</v>
      </c>
      <c r="D12" s="261" t="s">
        <v>6028</v>
      </c>
      <c r="E12" s="262" t="s">
        <v>6011</v>
      </c>
      <c r="F12" s="265" t="s">
        <v>6012</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6007</v>
      </c>
      <c r="B13" s="257" t="s">
        <v>6008</v>
      </c>
      <c r="C13" s="258" t="s">
        <v>6029</v>
      </c>
      <c r="D13" s="261" t="s">
        <v>6030</v>
      </c>
      <c r="E13" s="262" t="s">
        <v>6011</v>
      </c>
      <c r="F13" s="265" t="s">
        <v>6012</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6007</v>
      </c>
      <c r="B14" s="257" t="s">
        <v>6008</v>
      </c>
      <c r="C14" s="258" t="s">
        <v>6031</v>
      </c>
      <c r="D14" s="261" t="s">
        <v>6032</v>
      </c>
      <c r="E14" s="262" t="s">
        <v>6011</v>
      </c>
      <c r="F14" s="265" t="s">
        <v>6012</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6007</v>
      </c>
      <c r="B15" s="257" t="s">
        <v>6008</v>
      </c>
      <c r="C15" s="258" t="s">
        <v>6033</v>
      </c>
      <c r="D15" s="261" t="s">
        <v>6034</v>
      </c>
      <c r="E15" s="262" t="s">
        <v>6011</v>
      </c>
      <c r="F15" s="265" t="s">
        <v>6012</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6007</v>
      </c>
      <c r="B16" s="257" t="s">
        <v>6008</v>
      </c>
      <c r="C16" s="258" t="s">
        <v>6035</v>
      </c>
      <c r="D16" s="261" t="s">
        <v>6036</v>
      </c>
      <c r="E16" s="262" t="s">
        <v>6011</v>
      </c>
      <c r="F16" s="265" t="s">
        <v>6012</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6007</v>
      </c>
      <c r="B17" s="256" t="s">
        <v>6037</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6007</v>
      </c>
      <c r="B18" s="257" t="s">
        <v>6037</v>
      </c>
      <c r="C18" s="258" t="s">
        <v>6038</v>
      </c>
      <c r="D18" s="261" t="s">
        <v>6039</v>
      </c>
      <c r="E18" s="262" t="s">
        <v>6040</v>
      </c>
      <c r="F18" s="265" t="s">
        <v>6041</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6007</v>
      </c>
      <c r="B19" s="257" t="s">
        <v>6037</v>
      </c>
      <c r="C19" s="258" t="s">
        <v>6042</v>
      </c>
      <c r="D19" s="261" t="s">
        <v>6043</v>
      </c>
      <c r="E19" s="262" t="s">
        <v>6040</v>
      </c>
      <c r="F19" s="265" t="s">
        <v>6041</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6007</v>
      </c>
      <c r="B20" s="257" t="s">
        <v>6037</v>
      </c>
      <c r="C20" s="258" t="s">
        <v>6044</v>
      </c>
      <c r="D20" s="261" t="s">
        <v>6045</v>
      </c>
      <c r="E20" s="262" t="s">
        <v>6040</v>
      </c>
      <c r="F20" s="265" t="s">
        <v>6041</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6007</v>
      </c>
      <c r="B21" s="257" t="s">
        <v>6037</v>
      </c>
      <c r="C21" s="258" t="s">
        <v>6046</v>
      </c>
      <c r="D21" s="261" t="s">
        <v>6047</v>
      </c>
      <c r="E21" s="262" t="s">
        <v>6040</v>
      </c>
      <c r="F21" s="265" t="s">
        <v>6041</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6007</v>
      </c>
      <c r="B22" s="257" t="s">
        <v>6037</v>
      </c>
      <c r="C22" s="258" t="s">
        <v>6048</v>
      </c>
      <c r="D22" s="261" t="s">
        <v>6049</v>
      </c>
      <c r="E22" s="262" t="s">
        <v>6040</v>
      </c>
      <c r="F22" s="265" t="s">
        <v>6041</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6007</v>
      </c>
      <c r="B23" s="257" t="s">
        <v>6037</v>
      </c>
      <c r="C23" s="258" t="s">
        <v>6050</v>
      </c>
      <c r="D23" s="261" t="s">
        <v>6051</v>
      </c>
      <c r="E23" s="262" t="s">
        <v>6011</v>
      </c>
      <c r="F23" s="265" t="s">
        <v>6012</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6007</v>
      </c>
      <c r="B24" s="257" t="s">
        <v>6037</v>
      </c>
      <c r="C24" s="258" t="s">
        <v>6052</v>
      </c>
      <c r="D24" s="261" t="s">
        <v>6053</v>
      </c>
      <c r="E24" s="262" t="s">
        <v>6011</v>
      </c>
      <c r="F24" s="265" t="s">
        <v>6012</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6007</v>
      </c>
      <c r="B25" s="257" t="s">
        <v>6037</v>
      </c>
      <c r="C25" s="258" t="s">
        <v>6054</v>
      </c>
      <c r="D25" s="261" t="s">
        <v>6055</v>
      </c>
      <c r="E25" s="262" t="s">
        <v>6011</v>
      </c>
      <c r="F25" s="265" t="s">
        <v>6056</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6007</v>
      </c>
      <c r="B26" s="257" t="s">
        <v>6037</v>
      </c>
      <c r="C26" s="258" t="s">
        <v>6057</v>
      </c>
      <c r="D26" s="261" t="s">
        <v>6058</v>
      </c>
      <c r="E26" s="262" t="s">
        <v>6011</v>
      </c>
      <c r="F26" s="265" t="s">
        <v>6056</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6007</v>
      </c>
      <c r="B27" s="257" t="s">
        <v>6037</v>
      </c>
      <c r="C27" s="258" t="s">
        <v>6059</v>
      </c>
      <c r="D27" s="261" t="s">
        <v>6060</v>
      </c>
      <c r="E27" s="262" t="s">
        <v>6011</v>
      </c>
      <c r="F27" s="265" t="s">
        <v>6056</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6007</v>
      </c>
      <c r="B28" s="257" t="s">
        <v>6037</v>
      </c>
      <c r="C28" s="258" t="s">
        <v>6061</v>
      </c>
      <c r="D28" s="261" t="s">
        <v>6062</v>
      </c>
      <c r="E28" s="262" t="s">
        <v>6011</v>
      </c>
      <c r="F28" s="265" t="s">
        <v>6056</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6007</v>
      </c>
      <c r="B29" s="257" t="s">
        <v>6037</v>
      </c>
      <c r="C29" s="258" t="s">
        <v>6063</v>
      </c>
      <c r="D29" s="261" t="s">
        <v>6064</v>
      </c>
      <c r="E29" s="262" t="s">
        <v>6011</v>
      </c>
      <c r="F29" s="265" t="s">
        <v>6056</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6007</v>
      </c>
      <c r="B30" s="257" t="s">
        <v>6037</v>
      </c>
      <c r="C30" s="258" t="s">
        <v>6065</v>
      </c>
      <c r="D30" s="261" t="s">
        <v>6066</v>
      </c>
      <c r="E30" s="262" t="s">
        <v>6011</v>
      </c>
      <c r="F30" s="265" t="s">
        <v>6056</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6007</v>
      </c>
      <c r="B31" s="257" t="s">
        <v>6037</v>
      </c>
      <c r="C31" s="258" t="s">
        <v>6067</v>
      </c>
      <c r="D31" s="261" t="s">
        <v>6068</v>
      </c>
      <c r="E31" s="262" t="s">
        <v>6011</v>
      </c>
      <c r="F31" s="265" t="s">
        <v>6056</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6007</v>
      </c>
      <c r="B32" s="257" t="s">
        <v>6037</v>
      </c>
      <c r="C32" s="258" t="s">
        <v>6069</v>
      </c>
      <c r="D32" s="261" t="s">
        <v>6070</v>
      </c>
      <c r="E32" s="262" t="s">
        <v>6011</v>
      </c>
      <c r="F32" s="265" t="s">
        <v>6056</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6007</v>
      </c>
      <c r="B33" s="257" t="s">
        <v>6037</v>
      </c>
      <c r="C33" s="258" t="s">
        <v>6071</v>
      </c>
      <c r="D33" s="261" t="s">
        <v>6072</v>
      </c>
      <c r="E33" s="262" t="s">
        <v>6040</v>
      </c>
      <c r="F33" s="265" t="s">
        <v>6041</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6007</v>
      </c>
      <c r="B34" s="257" t="s">
        <v>6037</v>
      </c>
      <c r="C34" s="258" t="s">
        <v>6073</v>
      </c>
      <c r="D34" s="261" t="s">
        <v>6074</v>
      </c>
      <c r="E34" s="262" t="s">
        <v>6011</v>
      </c>
      <c r="F34" s="265" t="s">
        <v>6056</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6007</v>
      </c>
      <c r="B35" s="256" t="s">
        <v>6075</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6007</v>
      </c>
      <c r="B36" s="257" t="s">
        <v>6075</v>
      </c>
      <c r="C36" s="258" t="s">
        <v>6076</v>
      </c>
      <c r="D36" s="261" t="s">
        <v>6077</v>
      </c>
      <c r="E36" s="262" t="s">
        <v>6011</v>
      </c>
      <c r="F36" s="265" t="s">
        <v>6056</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6007</v>
      </c>
      <c r="B37" s="257" t="s">
        <v>6075</v>
      </c>
      <c r="C37" s="258" t="s">
        <v>6078</v>
      </c>
      <c r="D37" s="261" t="s">
        <v>6079</v>
      </c>
      <c r="E37" s="262" t="s">
        <v>6011</v>
      </c>
      <c r="F37" s="265" t="s">
        <v>6080</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6007</v>
      </c>
      <c r="B38" s="257" t="s">
        <v>6075</v>
      </c>
      <c r="C38" s="258" t="s">
        <v>6081</v>
      </c>
      <c r="D38" s="261" t="s">
        <v>6082</v>
      </c>
      <c r="E38" s="262" t="s">
        <v>6011</v>
      </c>
      <c r="F38" s="265" t="s">
        <v>6080</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6007</v>
      </c>
      <c r="B39" s="257" t="s">
        <v>6075</v>
      </c>
      <c r="C39" s="258" t="s">
        <v>6083</v>
      </c>
      <c r="D39" s="261" t="s">
        <v>6084</v>
      </c>
      <c r="E39" s="262" t="s">
        <v>6011</v>
      </c>
      <c r="F39" s="265" t="s">
        <v>6080</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6007</v>
      </c>
      <c r="B40" s="257" t="s">
        <v>6075</v>
      </c>
      <c r="C40" s="258" t="s">
        <v>6085</v>
      </c>
      <c r="D40" s="261" t="s">
        <v>6086</v>
      </c>
      <c r="E40" s="262" t="s">
        <v>6011</v>
      </c>
      <c r="F40" s="265" t="s">
        <v>6080</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6007</v>
      </c>
      <c r="B41" s="257" t="s">
        <v>6075</v>
      </c>
      <c r="C41" s="258" t="s">
        <v>6087</v>
      </c>
      <c r="D41" s="261" t="s">
        <v>6088</v>
      </c>
      <c r="E41" s="262" t="s">
        <v>6011</v>
      </c>
      <c r="F41" s="265" t="s">
        <v>6080</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6007</v>
      </c>
      <c r="B42" s="257" t="s">
        <v>6075</v>
      </c>
      <c r="C42" s="258" t="s">
        <v>6089</v>
      </c>
      <c r="D42" s="261" t="s">
        <v>6090</v>
      </c>
      <c r="E42" s="262" t="s">
        <v>6011</v>
      </c>
      <c r="F42" s="265" t="s">
        <v>6080</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6007</v>
      </c>
      <c r="B43" s="257" t="s">
        <v>6075</v>
      </c>
      <c r="C43" s="258" t="s">
        <v>6091</v>
      </c>
      <c r="D43" s="261" t="s">
        <v>6092</v>
      </c>
      <c r="E43" s="262" t="s">
        <v>6011</v>
      </c>
      <c r="F43" s="265" t="s">
        <v>6080</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6007</v>
      </c>
      <c r="B44" s="257" t="s">
        <v>6075</v>
      </c>
      <c r="C44" s="258" t="s">
        <v>6093</v>
      </c>
      <c r="D44" s="261" t="s">
        <v>6094</v>
      </c>
      <c r="E44" s="262" t="s">
        <v>6011</v>
      </c>
      <c r="F44" s="265" t="s">
        <v>6080</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6007</v>
      </c>
      <c r="B45" s="257" t="s">
        <v>6075</v>
      </c>
      <c r="C45" s="258" t="s">
        <v>6095</v>
      </c>
      <c r="D45" s="261" t="s">
        <v>6096</v>
      </c>
      <c r="E45" s="262" t="s">
        <v>6011</v>
      </c>
      <c r="F45" s="265" t="s">
        <v>6080</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6007</v>
      </c>
      <c r="B46" s="257" t="s">
        <v>6075</v>
      </c>
      <c r="C46" s="258" t="s">
        <v>6097</v>
      </c>
      <c r="D46" s="261" t="s">
        <v>6098</v>
      </c>
      <c r="E46" s="262" t="s">
        <v>6011</v>
      </c>
      <c r="F46" s="265" t="s">
        <v>6080</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6007</v>
      </c>
      <c r="B47" s="257" t="s">
        <v>6075</v>
      </c>
      <c r="C47" s="258" t="s">
        <v>6099</v>
      </c>
      <c r="D47" s="261" t="s">
        <v>6100</v>
      </c>
      <c r="E47" s="262" t="s">
        <v>6011</v>
      </c>
      <c r="F47" s="265" t="s">
        <v>6080</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6007</v>
      </c>
      <c r="B48" s="257" t="s">
        <v>6075</v>
      </c>
      <c r="C48" s="258" t="s">
        <v>6101</v>
      </c>
      <c r="D48" s="261" t="s">
        <v>6102</v>
      </c>
      <c r="E48" s="262" t="s">
        <v>6011</v>
      </c>
      <c r="F48" s="265" t="s">
        <v>6080</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6007</v>
      </c>
      <c r="B49" s="257" t="s">
        <v>6075</v>
      </c>
      <c r="C49" s="258" t="s">
        <v>6103</v>
      </c>
      <c r="D49" s="261" t="s">
        <v>6104</v>
      </c>
      <c r="E49" s="262" t="s">
        <v>6011</v>
      </c>
      <c r="F49" s="265" t="s">
        <v>6080</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6007</v>
      </c>
      <c r="B50" s="256" t="s">
        <v>3277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6007</v>
      </c>
      <c r="B51" s="257" t="s">
        <v>3277</v>
      </c>
      <c r="C51" s="258" t="s">
        <v>6105</v>
      </c>
      <c r="D51" s="261" t="s">
        <v>6106</v>
      </c>
      <c r="E51" s="262" t="s">
        <v>6107</v>
      </c>
      <c r="F51" s="265" t="s">
        <v>6108</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6007</v>
      </c>
      <c r="B52" s="257" t="s">
        <v>3277</v>
      </c>
      <c r="C52" s="258" t="s">
        <v>6109</v>
      </c>
      <c r="D52" s="261" t="s">
        <v>6110</v>
      </c>
      <c r="E52" s="262" t="s">
        <v>6107</v>
      </c>
      <c r="F52" s="265" t="s">
        <v>6108</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6007</v>
      </c>
      <c r="B53" s="257" t="s">
        <v>3277</v>
      </c>
      <c r="C53" s="258" t="s">
        <v>6111</v>
      </c>
      <c r="D53" s="261" t="s">
        <v>6112</v>
      </c>
      <c r="E53" s="262" t="s">
        <v>6107</v>
      </c>
      <c r="F53" s="265" t="s">
        <v>6108</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6007</v>
      </c>
      <c r="B54" s="257" t="s">
        <v>3277</v>
      </c>
      <c r="C54" s="258" t="s">
        <v>6113</v>
      </c>
      <c r="D54" s="261" t="s">
        <v>6114</v>
      </c>
      <c r="E54" s="262" t="s">
        <v>6107</v>
      </c>
      <c r="F54" s="265" t="s">
        <v>6108</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6007</v>
      </c>
      <c r="B55" s="257" t="s">
        <v>3277</v>
      </c>
      <c r="C55" s="258" t="s">
        <v>6115</v>
      </c>
      <c r="D55" s="261" t="s">
        <v>6116</v>
      </c>
      <c r="E55" s="262" t="s">
        <v>6107</v>
      </c>
      <c r="F55" s="265" t="s">
        <v>6108</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6007</v>
      </c>
      <c r="B56" s="257" t="s">
        <v>3277</v>
      </c>
      <c r="C56" s="258" t="s">
        <v>6117</v>
      </c>
      <c r="D56" s="261" t="s">
        <v>6118</v>
      </c>
      <c r="E56" s="262" t="s">
        <v>6107</v>
      </c>
      <c r="F56" s="265" t="s">
        <v>6108</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6007</v>
      </c>
      <c r="B57" s="257" t="s">
        <v>3277</v>
      </c>
      <c r="C57" s="258" t="s">
        <v>6119</v>
      </c>
      <c r="D57" s="261" t="s">
        <v>6120</v>
      </c>
      <c r="E57" s="262" t="s">
        <v>6107</v>
      </c>
      <c r="F57" s="265" t="s">
        <v>6108</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6007</v>
      </c>
      <c r="B58" s="257" t="s">
        <v>3277</v>
      </c>
      <c r="C58" s="258" t="s">
        <v>6121</v>
      </c>
      <c r="D58" s="261" t="s">
        <v>6122</v>
      </c>
      <c r="E58" s="262" t="s">
        <v>6011</v>
      </c>
      <c r="F58" s="265" t="s">
        <v>6108</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6007</v>
      </c>
      <c r="B59" s="257" t="s">
        <v>3277</v>
      </c>
      <c r="C59" s="258" t="s">
        <v>6123</v>
      </c>
      <c r="D59" s="261" t="s">
        <v>6124</v>
      </c>
      <c r="E59" s="262" t="s">
        <v>6011</v>
      </c>
      <c r="F59" s="265" t="s">
        <v>6108</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6007</v>
      </c>
      <c r="B60" s="256" t="s">
        <v>6125</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6007</v>
      </c>
      <c r="B61" s="257" t="s">
        <v>6125</v>
      </c>
      <c r="C61" s="258" t="s">
        <v>6126</v>
      </c>
      <c r="D61" s="261" t="s">
        <v>6127</v>
      </c>
      <c r="E61" s="262" t="s">
        <v>6011</v>
      </c>
      <c r="F61" s="265" t="s">
        <v>6128</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6007</v>
      </c>
      <c r="B62" s="257" t="s">
        <v>6125</v>
      </c>
      <c r="C62" s="258" t="s">
        <v>6129</v>
      </c>
      <c r="D62" s="261" t="s">
        <v>6130</v>
      </c>
      <c r="E62" s="262" t="s">
        <v>6011</v>
      </c>
      <c r="F62" s="265" t="s">
        <v>6128</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6007</v>
      </c>
      <c r="B63" s="257" t="s">
        <v>6125</v>
      </c>
      <c r="C63" s="258" t="s">
        <v>6131</v>
      </c>
      <c r="D63" s="261" t="s">
        <v>6132</v>
      </c>
      <c r="E63" s="262" t="s">
        <v>6011</v>
      </c>
      <c r="F63" s="265" t="s">
        <v>6128</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6007</v>
      </c>
      <c r="B64" s="257" t="s">
        <v>6125</v>
      </c>
      <c r="C64" s="258" t="s">
        <v>6133</v>
      </c>
      <c r="D64" s="261" t="s">
        <v>6134</v>
      </c>
      <c r="E64" s="262" t="s">
        <v>6011</v>
      </c>
      <c r="F64" s="265" t="s">
        <v>6128</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6007</v>
      </c>
      <c r="B65" s="257" t="s">
        <v>6125</v>
      </c>
      <c r="C65" s="258" t="s">
        <v>6135</v>
      </c>
      <c r="D65" s="261" t="s">
        <v>6136</v>
      </c>
      <c r="E65" s="262" t="s">
        <v>6011</v>
      </c>
      <c r="F65" s="265" t="s">
        <v>6128</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6007</v>
      </c>
      <c r="B66" s="257" t="s">
        <v>6125</v>
      </c>
      <c r="C66" s="258" t="s">
        <v>6137</v>
      </c>
      <c r="D66" s="261" t="s">
        <v>6138</v>
      </c>
      <c r="E66" s="262" t="s">
        <v>6011</v>
      </c>
      <c r="F66" s="265" t="s">
        <v>6128</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6007</v>
      </c>
      <c r="B67" s="257" t="s">
        <v>6125</v>
      </c>
      <c r="C67" s="258" t="s">
        <v>6139</v>
      </c>
      <c r="D67" s="261" t="s">
        <v>6140</v>
      </c>
      <c r="E67" s="262" t="s">
        <v>6011</v>
      </c>
      <c r="F67" s="265" t="s">
        <v>6128</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6007</v>
      </c>
      <c r="B68" s="257" t="s">
        <v>6125</v>
      </c>
      <c r="C68" s="258" t="s">
        <v>6141</v>
      </c>
      <c r="D68" s="261" t="s">
        <v>6142</v>
      </c>
      <c r="E68" s="262" t="s">
        <v>6011</v>
      </c>
      <c r="F68" s="265" t="s">
        <v>6143</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6007</v>
      </c>
      <c r="B69" s="257" t="s">
        <v>6125</v>
      </c>
      <c r="C69" s="258" t="s">
        <v>6144</v>
      </c>
      <c r="D69" s="261" t="s">
        <v>6145</v>
      </c>
      <c r="E69" s="262" t="s">
        <v>6011</v>
      </c>
      <c r="F69" s="265" t="s">
        <v>6143</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6007</v>
      </c>
      <c r="B70" s="257" t="s">
        <v>6125</v>
      </c>
      <c r="C70" s="258" t="s">
        <v>6146</v>
      </c>
      <c r="D70" s="261" t="s">
        <v>6147</v>
      </c>
      <c r="E70" s="262" t="s">
        <v>6011</v>
      </c>
      <c r="F70" s="265" t="s">
        <v>6143</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6007</v>
      </c>
      <c r="B71" s="257" t="s">
        <v>6125</v>
      </c>
      <c r="C71" s="258" t="s">
        <v>6148</v>
      </c>
      <c r="D71" s="261" t="s">
        <v>6149</v>
      </c>
      <c r="E71" s="262" t="s">
        <v>6011</v>
      </c>
      <c r="F71" s="265" t="s">
        <v>6150</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6007</v>
      </c>
      <c r="B72" s="257" t="s">
        <v>6125</v>
      </c>
      <c r="C72" s="258" t="s">
        <v>6151</v>
      </c>
      <c r="D72" s="261" t="s">
        <v>6152</v>
      </c>
      <c r="E72" s="262" t="s">
        <v>6011</v>
      </c>
      <c r="F72" s="265" t="s">
        <v>6128</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6007</v>
      </c>
      <c r="B73" s="257" t="s">
        <v>6125</v>
      </c>
      <c r="C73" s="258" t="s">
        <v>6153</v>
      </c>
      <c r="D73" s="261" t="s">
        <v>6154</v>
      </c>
      <c r="E73" s="262" t="s">
        <v>6155</v>
      </c>
      <c r="F73" s="265" t="s">
        <v>6128</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6007</v>
      </c>
      <c r="B74" s="256" t="s">
        <v>6156</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6007</v>
      </c>
      <c r="B75" s="257" t="s">
        <v>6156</v>
      </c>
      <c r="C75" s="258" t="s">
        <v>6157</v>
      </c>
      <c r="D75" s="261" t="s">
        <v>6158</v>
      </c>
      <c r="E75" s="262" t="s">
        <v>6155</v>
      </c>
      <c r="F75" s="265" t="s">
        <v>6159</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6007</v>
      </c>
      <c r="B76" s="257" t="s">
        <v>6156</v>
      </c>
      <c r="C76" s="258" t="s">
        <v>6160</v>
      </c>
      <c r="D76" s="261" t="s">
        <v>6161</v>
      </c>
      <c r="E76" s="262" t="s">
        <v>6155</v>
      </c>
      <c r="F76" s="265" t="s">
        <v>6159</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6007</v>
      </c>
      <c r="B77" s="257" t="s">
        <v>6156</v>
      </c>
      <c r="C77" s="258" t="s">
        <v>6162</v>
      </c>
      <c r="D77" s="261" t="s">
        <v>6163</v>
      </c>
      <c r="E77" s="262" t="s">
        <v>6155</v>
      </c>
      <c r="F77" s="265" t="s">
        <v>6159</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6007</v>
      </c>
      <c r="B78" s="257" t="s">
        <v>6156</v>
      </c>
      <c r="C78" s="258" t="s">
        <v>6164</v>
      </c>
      <c r="D78" s="261" t="s">
        <v>6165</v>
      </c>
      <c r="E78" s="262" t="s">
        <v>6155</v>
      </c>
      <c r="F78" s="265" t="s">
        <v>6159</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6007</v>
      </c>
      <c r="B79" s="257" t="s">
        <v>6156</v>
      </c>
      <c r="C79" s="258" t="s">
        <v>6166</v>
      </c>
      <c r="D79" s="261" t="s">
        <v>6167</v>
      </c>
      <c r="E79" s="262" t="s">
        <v>6155</v>
      </c>
      <c r="F79" s="265" t="s">
        <v>6159</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6007</v>
      </c>
      <c r="B80" s="257" t="s">
        <v>6156</v>
      </c>
      <c r="C80" s="258" t="s">
        <v>6168</v>
      </c>
      <c r="D80" s="261" t="s">
        <v>6169</v>
      </c>
      <c r="E80" s="262" t="s">
        <v>6155</v>
      </c>
      <c r="F80" s="265" t="s">
        <v>6159</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6007</v>
      </c>
      <c r="B81" s="257" t="s">
        <v>6156</v>
      </c>
      <c r="C81" s="258" t="s">
        <v>6170</v>
      </c>
      <c r="D81" s="261" t="s">
        <v>6171</v>
      </c>
      <c r="E81" s="262" t="s">
        <v>6155</v>
      </c>
      <c r="F81" s="265" t="s">
        <v>6159</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6007</v>
      </c>
      <c r="B82" s="257" t="s">
        <v>6156</v>
      </c>
      <c r="C82" s="258" t="s">
        <v>6172</v>
      </c>
      <c r="D82" s="261" t="s">
        <v>6173</v>
      </c>
      <c r="E82" s="262" t="s">
        <v>6155</v>
      </c>
      <c r="F82" s="265" t="s">
        <v>6159</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6007</v>
      </c>
      <c r="B83" s="257" t="s">
        <v>6156</v>
      </c>
      <c r="C83" s="258" t="s">
        <v>6174</v>
      </c>
      <c r="D83" s="261" t="s">
        <v>6175</v>
      </c>
      <c r="E83" s="262" t="s">
        <v>6155</v>
      </c>
      <c r="F83" s="265" t="s">
        <v>6159</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6007</v>
      </c>
      <c r="B84" s="257" t="s">
        <v>6156</v>
      </c>
      <c r="C84" s="258" t="s">
        <v>6176</v>
      </c>
      <c r="D84" s="261" t="s">
        <v>6177</v>
      </c>
      <c r="E84" s="262" t="s">
        <v>6155</v>
      </c>
      <c r="F84" s="265" t="s">
        <v>6159</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6007</v>
      </c>
      <c r="B85" s="257" t="s">
        <v>6156</v>
      </c>
      <c r="C85" s="258" t="s">
        <v>6178</v>
      </c>
      <c r="D85" s="261" t="s">
        <v>6179</v>
      </c>
      <c r="E85" s="262" t="s">
        <v>6155</v>
      </c>
      <c r="F85" s="265" t="s">
        <v>6159</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6007</v>
      </c>
      <c r="B86" s="257" t="s">
        <v>6156</v>
      </c>
      <c r="C86" s="258" t="s">
        <v>6180</v>
      </c>
      <c r="D86" s="261" t="s">
        <v>6181</v>
      </c>
      <c r="E86" s="262" t="s">
        <v>6155</v>
      </c>
      <c r="F86" s="265" t="s">
        <v>6159</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6007</v>
      </c>
      <c r="B87" s="257" t="s">
        <v>6156</v>
      </c>
      <c r="C87" s="258" t="s">
        <v>6182</v>
      </c>
      <c r="D87" s="261" t="s">
        <v>6183</v>
      </c>
      <c r="E87" s="262" t="s">
        <v>6155</v>
      </c>
      <c r="F87" s="265" t="s">
        <v>6159</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6007</v>
      </c>
      <c r="B88" s="257" t="s">
        <v>6156</v>
      </c>
      <c r="C88" s="258" t="s">
        <v>6184</v>
      </c>
      <c r="D88" s="261" t="s">
        <v>6185</v>
      </c>
      <c r="E88" s="262" t="s">
        <v>6155</v>
      </c>
      <c r="F88" s="265" t="s">
        <v>6143</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6007</v>
      </c>
      <c r="B89" s="257" t="s">
        <v>6156</v>
      </c>
      <c r="C89" s="258" t="s">
        <v>6186</v>
      </c>
      <c r="D89" s="261" t="s">
        <v>6187</v>
      </c>
      <c r="E89" s="262" t="s">
        <v>6155</v>
      </c>
      <c r="F89" s="265" t="s">
        <v>6143</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6007</v>
      </c>
      <c r="B90" s="257" t="s">
        <v>6156</v>
      </c>
      <c r="C90" s="258" t="s">
        <v>6188</v>
      </c>
      <c r="D90" s="261" t="s">
        <v>6189</v>
      </c>
      <c r="E90" s="262" t="s">
        <v>6155</v>
      </c>
      <c r="F90" s="265" t="s">
        <v>6143</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6007</v>
      </c>
      <c r="B91" s="256" t="s">
        <v>6190</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6007</v>
      </c>
      <c r="B92" s="257" t="s">
        <v>6190</v>
      </c>
      <c r="C92" s="258" t="s">
        <v>6191</v>
      </c>
      <c r="D92" s="261" t="s">
        <v>6192</v>
      </c>
      <c r="E92" s="262" t="s">
        <v>6011</v>
      </c>
      <c r="F92" s="265" t="s">
        <v>6143</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6007</v>
      </c>
      <c r="B93" s="257" t="s">
        <v>6190</v>
      </c>
      <c r="C93" s="258" t="s">
        <v>6193</v>
      </c>
      <c r="D93" s="261" t="s">
        <v>6194</v>
      </c>
      <c r="E93" s="262" t="s">
        <v>6011</v>
      </c>
      <c r="F93" s="265" t="s">
        <v>6143</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6007</v>
      </c>
      <c r="B94" s="257" t="s">
        <v>6190</v>
      </c>
      <c r="C94" s="258" t="s">
        <v>6195</v>
      </c>
      <c r="D94" s="261" t="s">
        <v>6196</v>
      </c>
      <c r="E94" s="262" t="s">
        <v>6011</v>
      </c>
      <c r="F94" s="265" t="s">
        <v>6143</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6007</v>
      </c>
      <c r="B95" s="257" t="s">
        <v>6190</v>
      </c>
      <c r="C95" s="258" t="s">
        <v>6197</v>
      </c>
      <c r="D95" s="261" t="s">
        <v>6198</v>
      </c>
      <c r="E95" s="262" t="s">
        <v>6011</v>
      </c>
      <c r="F95" s="265" t="s">
        <v>6143</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6007</v>
      </c>
      <c r="B96" s="257" t="s">
        <v>6190</v>
      </c>
      <c r="C96" s="258" t="s">
        <v>6199</v>
      </c>
      <c r="D96" s="261" t="s">
        <v>6200</v>
      </c>
      <c r="E96" s="262" t="s">
        <v>6011</v>
      </c>
      <c r="F96" s="265" t="s">
        <v>6143</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6007</v>
      </c>
      <c r="B97" s="257" t="s">
        <v>6190</v>
      </c>
      <c r="C97" s="258" t="s">
        <v>6201</v>
      </c>
      <c r="D97" s="261" t="s">
        <v>6202</v>
      </c>
      <c r="E97" s="262" t="s">
        <v>6011</v>
      </c>
      <c r="F97" s="265" t="s">
        <v>6203</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6007</v>
      </c>
      <c r="B98" s="257" t="s">
        <v>6190</v>
      </c>
      <c r="C98" s="258" t="s">
        <v>6204</v>
      </c>
      <c r="D98" s="261" t="s">
        <v>6205</v>
      </c>
      <c r="E98" s="262" t="s">
        <v>6011</v>
      </c>
      <c r="F98" s="265" t="s">
        <v>6203</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6007</v>
      </c>
      <c r="B99" s="257" t="s">
        <v>6190</v>
      </c>
      <c r="C99" s="258" t="s">
        <v>6206</v>
      </c>
      <c r="D99" s="261" t="s">
        <v>6207</v>
      </c>
      <c r="E99" s="262" t="s">
        <v>6011</v>
      </c>
      <c r="F99" s="265" t="s">
        <v>6203</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6007</v>
      </c>
      <c r="B100" s="257" t="s">
        <v>6190</v>
      </c>
      <c r="C100" s="258" t="s">
        <v>6208</v>
      </c>
      <c r="D100" s="261" t="s">
        <v>6209</v>
      </c>
      <c r="E100" s="262" t="s">
        <v>6011</v>
      </c>
      <c r="F100" s="265" t="s">
        <v>6203</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6007</v>
      </c>
      <c r="B101" s="257" t="s">
        <v>6190</v>
      </c>
      <c r="C101" s="258" t="s">
        <v>6210</v>
      </c>
      <c r="D101" s="261" t="s">
        <v>6211</v>
      </c>
      <c r="E101" s="262" t="s">
        <v>6011</v>
      </c>
      <c r="F101" s="265" t="s">
        <v>6143</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6007</v>
      </c>
      <c r="B102" s="257" t="s">
        <v>6190</v>
      </c>
      <c r="C102" s="258" t="s">
        <v>6212</v>
      </c>
      <c r="D102" s="261" t="s">
        <v>6213</v>
      </c>
      <c r="E102" s="262" t="s">
        <v>6155</v>
      </c>
      <c r="F102" s="265" t="s">
        <v>6143</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6007</v>
      </c>
      <c r="B103" s="257" t="s">
        <v>6190</v>
      </c>
      <c r="C103" s="258" t="s">
        <v>6214</v>
      </c>
      <c r="D103" s="261" t="s">
        <v>6215</v>
      </c>
      <c r="E103" s="262" t="s">
        <v>6155</v>
      </c>
      <c r="F103" s="265" t="s">
        <v>6143</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6007</v>
      </c>
      <c r="B104" s="257" t="s">
        <v>6190</v>
      </c>
      <c r="C104" s="258" t="s">
        <v>6216</v>
      </c>
      <c r="D104" s="261" t="s">
        <v>6217</v>
      </c>
      <c r="E104" s="262" t="s">
        <v>6155</v>
      </c>
      <c r="F104" s="265" t="s">
        <v>6143</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6007</v>
      </c>
      <c r="B105" s="257" t="s">
        <v>6190</v>
      </c>
      <c r="C105" s="258" t="s">
        <v>6218</v>
      </c>
      <c r="D105" s="261" t="s">
        <v>6219</v>
      </c>
      <c r="E105" s="262" t="s">
        <v>6040</v>
      </c>
      <c r="F105" s="265" t="s">
        <v>6143</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6007</v>
      </c>
      <c r="B106" s="256" t="s">
        <v>6220</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6007</v>
      </c>
      <c r="B107" s="257" t="s">
        <v>6220</v>
      </c>
      <c r="C107" s="258" t="s">
        <v>6221</v>
      </c>
      <c r="D107" s="261" t="s">
        <v>6222</v>
      </c>
      <c r="E107" s="262" t="s">
        <v>6155</v>
      </c>
      <c r="F107" s="265" t="s">
        <v>6143</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6007</v>
      </c>
      <c r="B108" s="257" t="s">
        <v>6220</v>
      </c>
      <c r="C108" s="258" t="s">
        <v>6223</v>
      </c>
      <c r="D108" s="261" t="s">
        <v>6224</v>
      </c>
      <c r="E108" s="262" t="s">
        <v>6155</v>
      </c>
      <c r="F108" s="265" t="s">
        <v>6143</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6007</v>
      </c>
      <c r="B109" s="257" t="s">
        <v>6220</v>
      </c>
      <c r="C109" s="258" t="s">
        <v>6225</v>
      </c>
      <c r="D109" s="261" t="s">
        <v>6226</v>
      </c>
      <c r="E109" s="262" t="s">
        <v>6155</v>
      </c>
      <c r="F109" s="265" t="s">
        <v>6143</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6007</v>
      </c>
      <c r="B110" s="257" t="s">
        <v>6220</v>
      </c>
      <c r="C110" s="258" t="s">
        <v>6227</v>
      </c>
      <c r="D110" s="261" t="s">
        <v>6228</v>
      </c>
      <c r="E110" s="262" t="s">
        <v>6155</v>
      </c>
      <c r="F110" s="265" t="s">
        <v>6143</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6007</v>
      </c>
      <c r="B111" s="257" t="s">
        <v>6220</v>
      </c>
      <c r="C111" s="258" t="s">
        <v>6229</v>
      </c>
      <c r="D111" s="261" t="s">
        <v>6230</v>
      </c>
      <c r="E111" s="262" t="s">
        <v>6155</v>
      </c>
      <c r="F111" s="265" t="s">
        <v>6143</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6007</v>
      </c>
      <c r="B112" s="257" t="s">
        <v>6220</v>
      </c>
      <c r="C112" s="258" t="s">
        <v>6231</v>
      </c>
      <c r="D112" s="261" t="s">
        <v>6232</v>
      </c>
      <c r="E112" s="262" t="s">
        <v>6155</v>
      </c>
      <c r="F112" s="265" t="s">
        <v>6143</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6007</v>
      </c>
      <c r="B113" s="257" t="s">
        <v>6220</v>
      </c>
      <c r="C113" s="258" t="s">
        <v>6233</v>
      </c>
      <c r="D113" s="261" t="s">
        <v>6234</v>
      </c>
      <c r="E113" s="262" t="s">
        <v>6155</v>
      </c>
      <c r="F113" s="265" t="s">
        <v>6143</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6007</v>
      </c>
      <c r="B114" s="257" t="s">
        <v>6220</v>
      </c>
      <c r="C114" s="258" t="s">
        <v>6235</v>
      </c>
      <c r="D114" s="261" t="s">
        <v>6236</v>
      </c>
      <c r="E114" s="262" t="s">
        <v>6155</v>
      </c>
      <c r="F114" s="265" t="s">
        <v>6143</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6007</v>
      </c>
      <c r="B115" s="257" t="s">
        <v>6220</v>
      </c>
      <c r="C115" s="258" t="s">
        <v>6237</v>
      </c>
      <c r="D115" s="261" t="s">
        <v>6238</v>
      </c>
      <c r="E115" s="262" t="s">
        <v>6155</v>
      </c>
      <c r="F115" s="265" t="s">
        <v>6143</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6007</v>
      </c>
      <c r="B116" s="257" t="s">
        <v>6220</v>
      </c>
      <c r="C116" s="258" t="s">
        <v>6239</v>
      </c>
      <c r="D116" s="261" t="s">
        <v>6240</v>
      </c>
      <c r="E116" s="262" t="s">
        <v>6155</v>
      </c>
      <c r="F116" s="265" t="s">
        <v>6143</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6007</v>
      </c>
      <c r="B117" s="257" t="s">
        <v>6220</v>
      </c>
      <c r="C117" s="258" t="s">
        <v>6241</v>
      </c>
      <c r="D117" s="261" t="s">
        <v>6242</v>
      </c>
      <c r="E117" s="262" t="s">
        <v>6155</v>
      </c>
      <c r="F117" s="265" t="s">
        <v>6143</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6243</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6243</v>
      </c>
      <c r="B119" s="256" t="s">
        <v>6244</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6243</v>
      </c>
      <c r="B120" s="257" t="s">
        <v>6244</v>
      </c>
      <c r="C120" s="258" t="s">
        <v>6245</v>
      </c>
      <c r="D120" s="261" t="s">
        <v>6246</v>
      </c>
      <c r="E120" s="262" t="s">
        <v>6011</v>
      </c>
      <c r="F120" s="265" t="s">
        <v>6247</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6243</v>
      </c>
      <c r="B121" s="257" t="s">
        <v>6244</v>
      </c>
      <c r="C121" s="258" t="s">
        <v>6248</v>
      </c>
      <c r="D121" s="261" t="s">
        <v>6249</v>
      </c>
      <c r="E121" s="262" t="s">
        <v>6011</v>
      </c>
      <c r="F121" s="265" t="s">
        <v>6247</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6243</v>
      </c>
      <c r="B122" s="257" t="s">
        <v>6244</v>
      </c>
      <c r="C122" s="258" t="s">
        <v>6250</v>
      </c>
      <c r="D122" s="261" t="s">
        <v>6251</v>
      </c>
      <c r="E122" s="262" t="s">
        <v>6011</v>
      </c>
      <c r="F122" s="265" t="s">
        <v>6247</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6243</v>
      </c>
      <c r="B123" s="257" t="s">
        <v>6244</v>
      </c>
      <c r="C123" s="258" t="s">
        <v>6252</v>
      </c>
      <c r="D123" s="261" t="s">
        <v>6253</v>
      </c>
      <c r="E123" s="262" t="s">
        <v>6011</v>
      </c>
      <c r="F123" s="265" t="s">
        <v>6247</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6243</v>
      </c>
      <c r="B124" s="257" t="s">
        <v>6244</v>
      </c>
      <c r="C124" s="258" t="s">
        <v>6254</v>
      </c>
      <c r="D124" s="261" t="s">
        <v>6255</v>
      </c>
      <c r="E124" s="262" t="s">
        <v>6011</v>
      </c>
      <c r="F124" s="265" t="s">
        <v>6247</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6243</v>
      </c>
      <c r="B125" s="257" t="s">
        <v>6244</v>
      </c>
      <c r="C125" s="258" t="s">
        <v>6256</v>
      </c>
      <c r="D125" s="261" t="s">
        <v>6257</v>
      </c>
      <c r="E125" s="262" t="s">
        <v>6011</v>
      </c>
      <c r="F125" s="265" t="s">
        <v>6247</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6243</v>
      </c>
      <c r="B126" s="257" t="s">
        <v>6244</v>
      </c>
      <c r="C126" s="258" t="s">
        <v>6258</v>
      </c>
      <c r="D126" s="261" t="s">
        <v>6259</v>
      </c>
      <c r="E126" s="262" t="s">
        <v>6011</v>
      </c>
      <c r="F126" s="265" t="s">
        <v>6247</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6243</v>
      </c>
      <c r="B127" s="257" t="s">
        <v>6244</v>
      </c>
      <c r="C127" s="258" t="s">
        <v>6260</v>
      </c>
      <c r="D127" s="261" t="s">
        <v>6261</v>
      </c>
      <c r="E127" s="262" t="s">
        <v>6011</v>
      </c>
      <c r="F127" s="265" t="s">
        <v>6247</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6243</v>
      </c>
      <c r="B128" s="257" t="s">
        <v>6244</v>
      </c>
      <c r="C128" s="258" t="s">
        <v>6262</v>
      </c>
      <c r="D128" s="261" t="s">
        <v>6263</v>
      </c>
      <c r="E128" s="262" t="s">
        <v>6011</v>
      </c>
      <c r="F128" s="265" t="s">
        <v>6247</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6243</v>
      </c>
      <c r="B129" s="257" t="s">
        <v>6244</v>
      </c>
      <c r="C129" s="258" t="s">
        <v>6264</v>
      </c>
      <c r="D129" s="261" t="s">
        <v>6265</v>
      </c>
      <c r="E129" s="262" t="s">
        <v>6011</v>
      </c>
      <c r="F129" s="265" t="s">
        <v>6247</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6243</v>
      </c>
      <c r="B130" s="257" t="s">
        <v>6244</v>
      </c>
      <c r="C130" s="258" t="s">
        <v>6266</v>
      </c>
      <c r="D130" s="261" t="s">
        <v>6267</v>
      </c>
      <c r="E130" s="262" t="s">
        <v>6011</v>
      </c>
      <c r="F130" s="265" t="s">
        <v>6247</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6243</v>
      </c>
      <c r="B131" s="257" t="s">
        <v>6244</v>
      </c>
      <c r="C131" s="258" t="s">
        <v>6268</v>
      </c>
      <c r="D131" s="261" t="s">
        <v>6269</v>
      </c>
      <c r="E131" s="262" t="s">
        <v>6011</v>
      </c>
      <c r="F131" s="265" t="s">
        <v>6247</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6243</v>
      </c>
      <c r="B132" s="257" t="s">
        <v>6244</v>
      </c>
      <c r="C132" s="258" t="s">
        <v>6270</v>
      </c>
      <c r="D132" s="261" t="s">
        <v>6271</v>
      </c>
      <c r="E132" s="262" t="s">
        <v>6011</v>
      </c>
      <c r="F132" s="265" t="s">
        <v>6247</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6243</v>
      </c>
      <c r="B133" s="257" t="s">
        <v>6244</v>
      </c>
      <c r="C133" s="258" t="s">
        <v>6272</v>
      </c>
      <c r="D133" s="261" t="s">
        <v>6273</v>
      </c>
      <c r="E133" s="262" t="s">
        <v>6040</v>
      </c>
      <c r="F133" s="265" t="s">
        <v>6247</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6243</v>
      </c>
      <c r="B134" s="257" t="s">
        <v>6244</v>
      </c>
      <c r="C134" s="258" t="s">
        <v>6274</v>
      </c>
      <c r="D134" s="261" t="s">
        <v>6275</v>
      </c>
      <c r="E134" s="262" t="s">
        <v>6040</v>
      </c>
      <c r="F134" s="265" t="s">
        <v>6247</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6243</v>
      </c>
      <c r="B135" s="257" t="s">
        <v>6244</v>
      </c>
      <c r="C135" s="258" t="s">
        <v>6276</v>
      </c>
      <c r="D135" s="261" t="s">
        <v>6277</v>
      </c>
      <c r="E135" s="262" t="s">
        <v>6155</v>
      </c>
      <c r="F135" s="265" t="s">
        <v>6247</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6243</v>
      </c>
      <c r="B136" s="257" t="s">
        <v>6244</v>
      </c>
      <c r="C136" s="258" t="s">
        <v>6278</v>
      </c>
      <c r="D136" s="261" t="s">
        <v>6279</v>
      </c>
      <c r="E136" s="262" t="s">
        <v>6040</v>
      </c>
      <c r="F136" s="265" t="s">
        <v>6247</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6243</v>
      </c>
      <c r="B137" s="257" t="s">
        <v>6244</v>
      </c>
      <c r="C137" s="258" t="s">
        <v>6280</v>
      </c>
      <c r="D137" s="261" t="s">
        <v>6281</v>
      </c>
      <c r="E137" s="262" t="s">
        <v>6040</v>
      </c>
      <c r="F137" s="265" t="s">
        <v>6247</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6243</v>
      </c>
      <c r="B138" s="257" t="s">
        <v>6244</v>
      </c>
      <c r="C138" s="258" t="s">
        <v>6282</v>
      </c>
      <c r="D138" s="261" t="s">
        <v>6283</v>
      </c>
      <c r="E138" s="262" t="s">
        <v>6155</v>
      </c>
      <c r="F138" s="265" t="s">
        <v>6247</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6243</v>
      </c>
      <c r="B139" s="257" t="s">
        <v>6244</v>
      </c>
      <c r="C139" s="258" t="s">
        <v>6284</v>
      </c>
      <c r="D139" s="261" t="s">
        <v>6285</v>
      </c>
      <c r="E139" s="262" t="s">
        <v>6155</v>
      </c>
      <c r="F139" s="265" t="s">
        <v>6247</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6243</v>
      </c>
      <c r="B140" s="257" t="s">
        <v>6244</v>
      </c>
      <c r="C140" s="258" t="s">
        <v>6286</v>
      </c>
      <c r="D140" s="261" t="s">
        <v>6287</v>
      </c>
      <c r="E140" s="262" t="s">
        <v>6011</v>
      </c>
      <c r="F140" s="265" t="s">
        <v>6247</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6243</v>
      </c>
      <c r="B141" s="257" t="s">
        <v>6244</v>
      </c>
      <c r="C141" s="258" t="s">
        <v>6288</v>
      </c>
      <c r="D141" s="261" t="s">
        <v>6289</v>
      </c>
      <c r="E141" s="262" t="s">
        <v>6290</v>
      </c>
      <c r="F141" s="265" t="s">
        <v>6291</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6243</v>
      </c>
      <c r="B142" s="257" t="s">
        <v>6244</v>
      </c>
      <c r="C142" s="258" t="s">
        <v>6292</v>
      </c>
      <c r="D142" s="261" t="s">
        <v>6293</v>
      </c>
      <c r="E142" s="262" t="s">
        <v>6290</v>
      </c>
      <c r="F142" s="265" t="s">
        <v>6291</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6243</v>
      </c>
      <c r="B143" s="257" t="s">
        <v>6244</v>
      </c>
      <c r="C143" s="258" t="s">
        <v>6294</v>
      </c>
      <c r="D143" s="261" t="s">
        <v>6295</v>
      </c>
      <c r="E143" s="262" t="s">
        <v>6290</v>
      </c>
      <c r="F143" s="265" t="s">
        <v>6291</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6243</v>
      </c>
      <c r="B144" s="257" t="s">
        <v>6244</v>
      </c>
      <c r="C144" s="258" t="s">
        <v>6296</v>
      </c>
      <c r="D144" s="261" t="s">
        <v>6297</v>
      </c>
      <c r="E144" s="262" t="s">
        <v>6107</v>
      </c>
      <c r="F144" s="265" t="s">
        <v>6291</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6243</v>
      </c>
      <c r="B145" s="257" t="s">
        <v>6244</v>
      </c>
      <c r="C145" s="258" t="s">
        <v>6298</v>
      </c>
      <c r="D145" s="261" t="s">
        <v>6299</v>
      </c>
      <c r="E145" s="262" t="s">
        <v>6107</v>
      </c>
      <c r="F145" s="265" t="s">
        <v>6291</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6243</v>
      </c>
      <c r="B146" s="257" t="s">
        <v>6244</v>
      </c>
      <c r="C146" s="258" t="s">
        <v>6300</v>
      </c>
      <c r="D146" s="261" t="s">
        <v>6301</v>
      </c>
      <c r="E146" s="262" t="s">
        <v>6107</v>
      </c>
      <c r="F146" s="265" t="s">
        <v>6291</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6243</v>
      </c>
      <c r="B147" s="256" t="s">
        <v>6302</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6243</v>
      </c>
      <c r="B148" s="257" t="s">
        <v>6302</v>
      </c>
      <c r="C148" s="258" t="s">
        <v>6303</v>
      </c>
      <c r="D148" s="261" t="s">
        <v>6304</v>
      </c>
      <c r="E148" s="262" t="s">
        <v>6040</v>
      </c>
      <c r="F148" s="265" t="s">
        <v>6305</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6243</v>
      </c>
      <c r="B149" s="257" t="s">
        <v>6302</v>
      </c>
      <c r="C149" s="258" t="s">
        <v>6306</v>
      </c>
      <c r="D149" s="261" t="s">
        <v>6307</v>
      </c>
      <c r="E149" s="262" t="s">
        <v>6040</v>
      </c>
      <c r="F149" s="265" t="s">
        <v>6305</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6243</v>
      </c>
      <c r="B150" s="257" t="s">
        <v>6302</v>
      </c>
      <c r="C150" s="258" t="s">
        <v>6308</v>
      </c>
      <c r="D150" s="261" t="s">
        <v>6309</v>
      </c>
      <c r="E150" s="262" t="s">
        <v>6040</v>
      </c>
      <c r="F150" s="265" t="s">
        <v>6305</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6243</v>
      </c>
      <c r="B151" s="257" t="s">
        <v>6302</v>
      </c>
      <c r="C151" s="258" t="s">
        <v>6310</v>
      </c>
      <c r="D151" s="261" t="s">
        <v>6311</v>
      </c>
      <c r="E151" s="262" t="s">
        <v>6040</v>
      </c>
      <c r="F151" s="265" t="s">
        <v>6305</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6243</v>
      </c>
      <c r="B152" s="257" t="s">
        <v>6302</v>
      </c>
      <c r="C152" s="258" t="s">
        <v>6312</v>
      </c>
      <c r="D152" s="261" t="s">
        <v>6313</v>
      </c>
      <c r="E152" s="262" t="s">
        <v>6040</v>
      </c>
      <c r="F152" s="265" t="s">
        <v>6305</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6243</v>
      </c>
      <c r="B153" s="257" t="s">
        <v>6302</v>
      </c>
      <c r="C153" s="258" t="s">
        <v>6314</v>
      </c>
      <c r="D153" s="261" t="s">
        <v>6315</v>
      </c>
      <c r="E153" s="262" t="s">
        <v>6040</v>
      </c>
      <c r="F153" s="265" t="s">
        <v>6305</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6243</v>
      </c>
      <c r="B154" s="257" t="s">
        <v>6302</v>
      </c>
      <c r="C154" s="258" t="s">
        <v>6316</v>
      </c>
      <c r="D154" s="261" t="s">
        <v>6317</v>
      </c>
      <c r="E154" s="262" t="s">
        <v>6040</v>
      </c>
      <c r="F154" s="265" t="s">
        <v>6305</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6243</v>
      </c>
      <c r="B155" s="257" t="s">
        <v>6302</v>
      </c>
      <c r="C155" s="258" t="s">
        <v>6318</v>
      </c>
      <c r="D155" s="261" t="s">
        <v>6319</v>
      </c>
      <c r="E155" s="262" t="s">
        <v>6040</v>
      </c>
      <c r="F155" s="265" t="s">
        <v>6305</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6243</v>
      </c>
      <c r="B156" s="257" t="s">
        <v>6302</v>
      </c>
      <c r="C156" s="258" t="s">
        <v>6320</v>
      </c>
      <c r="D156" s="261" t="s">
        <v>6321</v>
      </c>
      <c r="E156" s="262" t="s">
        <v>6040</v>
      </c>
      <c r="F156" s="265" t="s">
        <v>6305</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6243</v>
      </c>
      <c r="B157" s="257" t="s">
        <v>6302</v>
      </c>
      <c r="C157" s="258" t="s">
        <v>6322</v>
      </c>
      <c r="D157" s="261" t="s">
        <v>6323</v>
      </c>
      <c r="E157" s="262" t="s">
        <v>6040</v>
      </c>
      <c r="F157" s="265" t="s">
        <v>6305</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6243</v>
      </c>
      <c r="B158" s="257" t="s">
        <v>6302</v>
      </c>
      <c r="C158" s="258" t="s">
        <v>6324</v>
      </c>
      <c r="D158" s="261" t="s">
        <v>6325</v>
      </c>
      <c r="E158" s="262" t="s">
        <v>6040</v>
      </c>
      <c r="F158" s="265" t="s">
        <v>6305</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6243</v>
      </c>
      <c r="B159" s="257" t="s">
        <v>6302</v>
      </c>
      <c r="C159" s="258" t="s">
        <v>6326</v>
      </c>
      <c r="D159" s="261" t="s">
        <v>6327</v>
      </c>
      <c r="E159" s="262" t="s">
        <v>6040</v>
      </c>
      <c r="F159" s="265" t="s">
        <v>6305</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6243</v>
      </c>
      <c r="B160" s="257" t="s">
        <v>6302</v>
      </c>
      <c r="C160" s="258" t="s">
        <v>6328</v>
      </c>
      <c r="D160" s="261" t="s">
        <v>6329</v>
      </c>
      <c r="E160" s="262" t="s">
        <v>6040</v>
      </c>
      <c r="F160" s="265" t="s">
        <v>6330</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6243</v>
      </c>
      <c r="B161" s="257" t="s">
        <v>6302</v>
      </c>
      <c r="C161" s="258" t="s">
        <v>6331</v>
      </c>
      <c r="D161" s="261" t="s">
        <v>6332</v>
      </c>
      <c r="E161" s="262" t="s">
        <v>6040</v>
      </c>
      <c r="F161" s="265" t="s">
        <v>6330</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6243</v>
      </c>
      <c r="B162" s="257" t="s">
        <v>6302</v>
      </c>
      <c r="C162" s="258" t="s">
        <v>6333</v>
      </c>
      <c r="D162" s="261" t="s">
        <v>6334</v>
      </c>
      <c r="E162" s="262" t="s">
        <v>6040</v>
      </c>
      <c r="F162" s="265" t="s">
        <v>6330</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6243</v>
      </c>
      <c r="B163" s="257" t="s">
        <v>6302</v>
      </c>
      <c r="C163" s="258" t="s">
        <v>6335</v>
      </c>
      <c r="D163" s="261" t="s">
        <v>6336</v>
      </c>
      <c r="E163" s="262" t="s">
        <v>6040</v>
      </c>
      <c r="F163" s="265" t="s">
        <v>6330</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6243</v>
      </c>
      <c r="B164" s="257" t="s">
        <v>6302</v>
      </c>
      <c r="C164" s="258" t="s">
        <v>6337</v>
      </c>
      <c r="D164" s="261" t="s">
        <v>6338</v>
      </c>
      <c r="E164" s="262" t="s">
        <v>6040</v>
      </c>
      <c r="F164" s="265" t="s">
        <v>6330</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6243</v>
      </c>
      <c r="B165" s="256" t="s">
        <v>6339</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6243</v>
      </c>
      <c r="B166" s="257" t="s">
        <v>6339</v>
      </c>
      <c r="C166" s="258" t="s">
        <v>6340</v>
      </c>
      <c r="D166" s="261" t="s">
        <v>6341</v>
      </c>
      <c r="E166" s="262" t="s">
        <v>6011</v>
      </c>
      <c r="F166" s="265" t="s">
        <v>6342</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6243</v>
      </c>
      <c r="B167" s="257" t="s">
        <v>6339</v>
      </c>
      <c r="C167" s="258" t="s">
        <v>6343</v>
      </c>
      <c r="D167" s="261" t="s">
        <v>6344</v>
      </c>
      <c r="E167" s="262" t="s">
        <v>6155</v>
      </c>
      <c r="F167" s="265" t="s">
        <v>6342</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6243</v>
      </c>
      <c r="B168" s="257" t="s">
        <v>6339</v>
      </c>
      <c r="C168" s="258" t="s">
        <v>6345</v>
      </c>
      <c r="D168" s="261" t="s">
        <v>6346</v>
      </c>
      <c r="E168" s="262" t="s">
        <v>6107</v>
      </c>
      <c r="F168" s="265" t="s">
        <v>6342</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6243</v>
      </c>
      <c r="B169" s="257" t="s">
        <v>6339</v>
      </c>
      <c r="C169" s="258" t="s">
        <v>6347</v>
      </c>
      <c r="D169" s="261" t="s">
        <v>6348</v>
      </c>
      <c r="E169" s="262" t="s">
        <v>6107</v>
      </c>
      <c r="F169" s="265" t="s">
        <v>6342</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6243</v>
      </c>
      <c r="B170" s="257" t="s">
        <v>6339</v>
      </c>
      <c r="C170" s="258" t="s">
        <v>6349</v>
      </c>
      <c r="D170" s="261" t="s">
        <v>6350</v>
      </c>
      <c r="E170" s="262" t="s">
        <v>6155</v>
      </c>
      <c r="F170" s="265" t="s">
        <v>6342</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6243</v>
      </c>
      <c r="B171" s="257" t="s">
        <v>6339</v>
      </c>
      <c r="C171" s="258" t="s">
        <v>6351</v>
      </c>
      <c r="D171" s="261" t="s">
        <v>6352</v>
      </c>
      <c r="E171" s="262" t="s">
        <v>6040</v>
      </c>
      <c r="F171" s="265" t="s">
        <v>6342</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6243</v>
      </c>
      <c r="B172" s="257" t="s">
        <v>6339</v>
      </c>
      <c r="C172" s="258" t="s">
        <v>6353</v>
      </c>
      <c r="D172" s="261" t="s">
        <v>6354</v>
      </c>
      <c r="E172" s="262" t="s">
        <v>6107</v>
      </c>
      <c r="F172" s="265" t="s">
        <v>6342</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6243</v>
      </c>
      <c r="B173" s="257" t="s">
        <v>6339</v>
      </c>
      <c r="C173" s="258" t="s">
        <v>6355</v>
      </c>
      <c r="D173" s="261" t="s">
        <v>6356</v>
      </c>
      <c r="E173" s="262" t="s">
        <v>6040</v>
      </c>
      <c r="F173" s="265" t="s">
        <v>6342</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6243</v>
      </c>
      <c r="B174" s="257" t="s">
        <v>6339</v>
      </c>
      <c r="C174" s="258" t="s">
        <v>6357</v>
      </c>
      <c r="D174" s="261" t="s">
        <v>6358</v>
      </c>
      <c r="E174" s="262" t="s">
        <v>6107</v>
      </c>
      <c r="F174" s="265" t="s">
        <v>6342</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6243</v>
      </c>
      <c r="B175" s="257" t="s">
        <v>6339</v>
      </c>
      <c r="C175" s="258" t="s">
        <v>6359</v>
      </c>
      <c r="D175" s="261" t="s">
        <v>6360</v>
      </c>
      <c r="E175" s="262" t="s">
        <v>6040</v>
      </c>
      <c r="F175" s="265" t="s">
        <v>6342</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6243</v>
      </c>
      <c r="B176" s="257" t="s">
        <v>6339</v>
      </c>
      <c r="C176" s="258" t="s">
        <v>6361</v>
      </c>
      <c r="D176" s="261" t="s">
        <v>6362</v>
      </c>
      <c r="E176" s="262" t="s">
        <v>6011</v>
      </c>
      <c r="F176" s="265" t="s">
        <v>6342</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6243</v>
      </c>
      <c r="B177" s="257" t="s">
        <v>6339</v>
      </c>
      <c r="C177" s="258" t="s">
        <v>6363</v>
      </c>
      <c r="D177" s="261" t="s">
        <v>6364</v>
      </c>
      <c r="E177" s="262" t="s">
        <v>6011</v>
      </c>
      <c r="F177" s="265" t="s">
        <v>6342</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6243</v>
      </c>
      <c r="B178" s="257" t="s">
        <v>6339</v>
      </c>
      <c r="C178" s="258" t="s">
        <v>6365</v>
      </c>
      <c r="D178" s="261" t="s">
        <v>6366</v>
      </c>
      <c r="E178" s="262" t="s">
        <v>6040</v>
      </c>
      <c r="F178" s="265" t="s">
        <v>6342</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6243</v>
      </c>
      <c r="B179" s="257" t="s">
        <v>6339</v>
      </c>
      <c r="C179" s="258" t="s">
        <v>6367</v>
      </c>
      <c r="D179" s="261" t="s">
        <v>6368</v>
      </c>
      <c r="E179" s="262" t="s">
        <v>6155</v>
      </c>
      <c r="F179" s="265" t="s">
        <v>6342</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6243</v>
      </c>
      <c r="B180" s="257" t="s">
        <v>6339</v>
      </c>
      <c r="C180" s="258" t="s">
        <v>6369</v>
      </c>
      <c r="D180" s="261" t="s">
        <v>6370</v>
      </c>
      <c r="E180" s="262" t="s">
        <v>6155</v>
      </c>
      <c r="F180" s="265" t="s">
        <v>6342</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6243</v>
      </c>
      <c r="B181" s="256" t="s">
        <v>6371</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6243</v>
      </c>
      <c r="B182" s="257" t="s">
        <v>6371</v>
      </c>
      <c r="C182" s="258" t="s">
        <v>6372</v>
      </c>
      <c r="D182" s="261" t="s">
        <v>6373</v>
      </c>
      <c r="E182" s="262" t="s">
        <v>6011</v>
      </c>
      <c r="F182" s="265" t="s">
        <v>6374</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6243</v>
      </c>
      <c r="B183" s="257" t="s">
        <v>6371</v>
      </c>
      <c r="C183" s="258" t="s">
        <v>6375</v>
      </c>
      <c r="D183" s="261" t="s">
        <v>6376</v>
      </c>
      <c r="E183" s="262" t="s">
        <v>6011</v>
      </c>
      <c r="F183" s="265" t="s">
        <v>6374</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6243</v>
      </c>
      <c r="B184" s="257" t="s">
        <v>6371</v>
      </c>
      <c r="C184" s="258" t="s">
        <v>6377</v>
      </c>
      <c r="D184" s="261" t="s">
        <v>6378</v>
      </c>
      <c r="E184" s="262" t="s">
        <v>6011</v>
      </c>
      <c r="F184" s="265" t="s">
        <v>6374</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6243</v>
      </c>
      <c r="B185" s="257" t="s">
        <v>6371</v>
      </c>
      <c r="C185" s="258" t="s">
        <v>6379</v>
      </c>
      <c r="D185" s="261" t="s">
        <v>6380</v>
      </c>
      <c r="E185" s="262" t="s">
        <v>6011</v>
      </c>
      <c r="F185" s="265" t="s">
        <v>6374</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6243</v>
      </c>
      <c r="B186" s="257" t="s">
        <v>6371</v>
      </c>
      <c r="C186" s="258" t="s">
        <v>6381</v>
      </c>
      <c r="D186" s="261" t="s">
        <v>6382</v>
      </c>
      <c r="E186" s="262" t="s">
        <v>6011</v>
      </c>
      <c r="F186" s="265" t="s">
        <v>6374</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6243</v>
      </c>
      <c r="B187" s="257" t="s">
        <v>6371</v>
      </c>
      <c r="C187" s="258" t="s">
        <v>6383</v>
      </c>
      <c r="D187" s="261" t="s">
        <v>6384</v>
      </c>
      <c r="E187" s="262" t="s">
        <v>6040</v>
      </c>
      <c r="F187" s="265" t="s">
        <v>6374</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6243</v>
      </c>
      <c r="B188" s="257" t="s">
        <v>6371</v>
      </c>
      <c r="C188" s="258" t="s">
        <v>6385</v>
      </c>
      <c r="D188" s="261" t="s">
        <v>6386</v>
      </c>
      <c r="E188" s="262" t="s">
        <v>6040</v>
      </c>
      <c r="F188" s="265" t="s">
        <v>6374</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6243</v>
      </c>
      <c r="B189" s="257" t="s">
        <v>6371</v>
      </c>
      <c r="C189" s="258" t="s">
        <v>6387</v>
      </c>
      <c r="D189" s="261" t="s">
        <v>6388</v>
      </c>
      <c r="E189" s="262" t="s">
        <v>6040</v>
      </c>
      <c r="F189" s="265" t="s">
        <v>6374</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6243</v>
      </c>
      <c r="B190" s="257" t="s">
        <v>6371</v>
      </c>
      <c r="C190" s="258" t="s">
        <v>6389</v>
      </c>
      <c r="D190" s="261" t="s">
        <v>6390</v>
      </c>
      <c r="E190" s="262" t="s">
        <v>6040</v>
      </c>
      <c r="F190" s="265" t="s">
        <v>6374</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6243</v>
      </c>
      <c r="B191" s="257" t="s">
        <v>6371</v>
      </c>
      <c r="C191" s="258" t="s">
        <v>6391</v>
      </c>
      <c r="D191" s="261" t="s">
        <v>6392</v>
      </c>
      <c r="E191" s="262" t="s">
        <v>6011</v>
      </c>
      <c r="F191" s="265" t="s">
        <v>6374</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6243</v>
      </c>
      <c r="B192" s="257" t="s">
        <v>6371</v>
      </c>
      <c r="C192" s="258" t="s">
        <v>6393</v>
      </c>
      <c r="D192" s="261" t="s">
        <v>6394</v>
      </c>
      <c r="E192" s="262" t="s">
        <v>6011</v>
      </c>
      <c r="F192" s="265" t="s">
        <v>6374</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6243</v>
      </c>
      <c r="B193" s="257" t="s">
        <v>6371</v>
      </c>
      <c r="C193" s="258" t="s">
        <v>6395</v>
      </c>
      <c r="D193" s="261" t="s">
        <v>6396</v>
      </c>
      <c r="E193" s="262" t="s">
        <v>6011</v>
      </c>
      <c r="F193" s="265" t="s">
        <v>6374</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6243</v>
      </c>
      <c r="B194" s="257" t="s">
        <v>6371</v>
      </c>
      <c r="C194" s="258" t="s">
        <v>6397</v>
      </c>
      <c r="D194" s="261" t="s">
        <v>6398</v>
      </c>
      <c r="E194" s="262" t="s">
        <v>6011</v>
      </c>
      <c r="F194" s="265" t="s">
        <v>6374</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6243</v>
      </c>
      <c r="B195" s="257" t="s">
        <v>6371</v>
      </c>
      <c r="C195" s="258" t="s">
        <v>6399</v>
      </c>
      <c r="D195" s="261" t="s">
        <v>6400</v>
      </c>
      <c r="E195" s="262" t="s">
        <v>6011</v>
      </c>
      <c r="F195" s="265" t="s">
        <v>6374</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6243</v>
      </c>
      <c r="B196" s="257" t="s">
        <v>6371</v>
      </c>
      <c r="C196" s="258" t="s">
        <v>6401</v>
      </c>
      <c r="D196" s="261" t="s">
        <v>6402</v>
      </c>
      <c r="E196" s="262" t="s">
        <v>6011</v>
      </c>
      <c r="F196" s="265" t="s">
        <v>6403</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6243</v>
      </c>
      <c r="B197" s="257" t="s">
        <v>6371</v>
      </c>
      <c r="C197" s="258" t="s">
        <v>6404</v>
      </c>
      <c r="D197" s="261" t="s">
        <v>6405</v>
      </c>
      <c r="E197" s="262" t="s">
        <v>6011</v>
      </c>
      <c r="F197" s="265" t="s">
        <v>6403</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6243</v>
      </c>
      <c r="B198" s="257" t="s">
        <v>6371</v>
      </c>
      <c r="C198" s="258" t="s">
        <v>6406</v>
      </c>
      <c r="D198" s="261" t="s">
        <v>6407</v>
      </c>
      <c r="E198" s="262" t="s">
        <v>6011</v>
      </c>
      <c r="F198" s="265" t="s">
        <v>6403</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6243</v>
      </c>
      <c r="B199" s="257" t="s">
        <v>6371</v>
      </c>
      <c r="C199" s="258" t="s">
        <v>6408</v>
      </c>
      <c r="D199" s="261" t="s">
        <v>6409</v>
      </c>
      <c r="E199" s="262" t="s">
        <v>6011</v>
      </c>
      <c r="F199" s="265" t="s">
        <v>6403</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6410</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6410</v>
      </c>
      <c r="B201" s="256" t="s">
        <v>6411</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6410</v>
      </c>
      <c r="B202" s="257" t="s">
        <v>6411</v>
      </c>
      <c r="C202" s="258" t="s">
        <v>6412</v>
      </c>
      <c r="D202" s="261" t="s">
        <v>6413</v>
      </c>
      <c r="E202" s="262" t="s">
        <v>6290</v>
      </c>
      <c r="F202" s="265" t="s">
        <v>6414</v>
      </c>
      <c r="G202" s="268">
        <f>IF(COUNTIF(H202:AU202,"&lt;&gt;")=0,"",SUMPRODUCT(((Recommendations[ImplStatus]="Implemented")+(Recommendations[ImplStatus]="Compensated"))*ISNUMBER(MATCH(Recommendations[Id],H202:AU202,0)))/COUNTIF(H202:AU202,"&lt;&gt;"))</f>
        <v>0</v>
      </c>
      <c r="H202" s="269" t="s">
        <v>54</v>
      </c>
      <c r="I202" s="269" t="s">
        <v>716</v>
      </c>
      <c r="J202" s="269" t="s">
        <v>721</v>
      </c>
      <c r="K202" s="269" t="s">
        <v>726</v>
      </c>
      <c r="L202" s="269" t="s">
        <v>731</v>
      </c>
      <c r="M202" s="269" t="s">
        <v>942</v>
      </c>
      <c r="N202" s="269" t="s">
        <v>947</v>
      </c>
      <c r="O202" s="269" t="s">
        <v>952</v>
      </c>
      <c r="P202" s="269" t="s">
        <v>957</v>
      </c>
      <c r="Q202" s="269" t="s">
        <v>1046</v>
      </c>
      <c r="R202" s="269" t="s">
        <v>1152</v>
      </c>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6410</v>
      </c>
      <c r="B203" s="257" t="s">
        <v>6411</v>
      </c>
      <c r="C203" s="258" t="s">
        <v>6415</v>
      </c>
      <c r="D203" s="261" t="s">
        <v>6416</v>
      </c>
      <c r="E203" s="262" t="s">
        <v>6290</v>
      </c>
      <c r="F203" s="265" t="s">
        <v>6414</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6410</v>
      </c>
      <c r="B204" s="257" t="s">
        <v>6411</v>
      </c>
      <c r="C204" s="258" t="s">
        <v>6417</v>
      </c>
      <c r="D204" s="261" t="s">
        <v>6418</v>
      </c>
      <c r="E204" s="262" t="s">
        <v>6290</v>
      </c>
      <c r="F204" s="265" t="s">
        <v>6414</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6410</v>
      </c>
      <c r="B205" s="257" t="s">
        <v>6411</v>
      </c>
      <c r="C205" s="258" t="s">
        <v>6419</v>
      </c>
      <c r="D205" s="261" t="s">
        <v>6420</v>
      </c>
      <c r="E205" s="262" t="s">
        <v>6290</v>
      </c>
      <c r="F205" s="265" t="s">
        <v>6414</v>
      </c>
      <c r="G205" s="268">
        <f>IF(COUNTIF(H205:AU205,"&lt;&gt;")=0,"",SUMPRODUCT(((Recommendations[ImplStatus]="Implemented")+(Recommendations[ImplStatus]="Compensated"))*ISNUMBER(MATCH(Recommendations[Id],H205:AU205,0)))/COUNTIF(H205:AU205,"&lt;&gt;"))</f>
        <v>0</v>
      </c>
      <c r="H205" s="269" t="s">
        <v>711</v>
      </c>
      <c r="I205" s="269" t="s">
        <v>1134</v>
      </c>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6410</v>
      </c>
      <c r="B206" s="257" t="s">
        <v>6411</v>
      </c>
      <c r="C206" s="258" t="s">
        <v>6421</v>
      </c>
      <c r="D206" s="261" t="s">
        <v>6422</v>
      </c>
      <c r="E206" s="262" t="s">
        <v>6290</v>
      </c>
      <c r="F206" s="265" t="s">
        <v>6414</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6410</v>
      </c>
      <c r="B207" s="257" t="s">
        <v>6411</v>
      </c>
      <c r="C207" s="258" t="s">
        <v>6423</v>
      </c>
      <c r="D207" s="261" t="s">
        <v>6424</v>
      </c>
      <c r="E207" s="262" t="s">
        <v>6155</v>
      </c>
      <c r="F207" s="265" t="s">
        <v>6414</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6410</v>
      </c>
      <c r="B208" s="257" t="s">
        <v>6411</v>
      </c>
      <c r="C208" s="258" t="s">
        <v>6425</v>
      </c>
      <c r="D208" s="261" t="s">
        <v>6426</v>
      </c>
      <c r="E208" s="262" t="s">
        <v>6155</v>
      </c>
      <c r="F208" s="265" t="s">
        <v>6414</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6410</v>
      </c>
      <c r="B209" s="257" t="s">
        <v>6411</v>
      </c>
      <c r="C209" s="258" t="s">
        <v>6427</v>
      </c>
      <c r="D209" s="261" t="s">
        <v>6428</v>
      </c>
      <c r="E209" s="262" t="s">
        <v>6290</v>
      </c>
      <c r="F209" s="265" t="s">
        <v>6414</v>
      </c>
      <c r="G209" s="268">
        <f>IF(COUNTIF(H209:AU209,"&lt;&gt;")=0,"",SUMPRODUCT(((Recommendations[ImplStatus]="Implemented")+(Recommendations[ImplStatus]="Compensated"))*ISNUMBER(MATCH(Recommendations[Id],H209:AU209,0)))/COUNTIF(H209:AU209,"&lt;&gt;"))</f>
        <v>0</v>
      </c>
      <c r="H209" s="269" t="s">
        <v>1137</v>
      </c>
      <c r="I209" s="269" t="s">
        <v>1226</v>
      </c>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6410</v>
      </c>
      <c r="B210" s="257" t="s">
        <v>6411</v>
      </c>
      <c r="C210" s="258" t="s">
        <v>6429</v>
      </c>
      <c r="D210" s="261" t="s">
        <v>6430</v>
      </c>
      <c r="E210" s="262" t="s">
        <v>6040</v>
      </c>
      <c r="F210" s="265" t="s">
        <v>6431</v>
      </c>
      <c r="G210" s="268">
        <f>IF(COUNTIF(H210:AU210,"&lt;&gt;")=0,"",SUMPRODUCT(((Recommendations[ImplStatus]="Implemented")+(Recommendations[ImplStatus]="Compensated"))*ISNUMBER(MATCH(Recommendations[Id],H210:AU210,0)))/COUNTIF(H210:AU210,"&lt;&gt;"))</f>
        <v>0</v>
      </c>
      <c r="H210" s="269" t="s">
        <v>1074</v>
      </c>
      <c r="I210" s="269" t="s">
        <v>1177</v>
      </c>
      <c r="J210" s="269" t="s">
        <v>1221</v>
      </c>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6410</v>
      </c>
      <c r="B211" s="257" t="s">
        <v>6411</v>
      </c>
      <c r="C211" s="258" t="s">
        <v>6432</v>
      </c>
      <c r="D211" s="261" t="s">
        <v>6433</v>
      </c>
      <c r="E211" s="262" t="s">
        <v>6040</v>
      </c>
      <c r="F211" s="265" t="s">
        <v>6431</v>
      </c>
      <c r="G211" s="268">
        <f>IF(COUNTIF(H211:AU211,"&lt;&gt;")=0,"",SUMPRODUCT(((Recommendations[ImplStatus]="Implemented")+(Recommendations[ImplStatus]="Compensated"))*ISNUMBER(MATCH(Recommendations[Id],H211:AU211,0)))/COUNTIF(H211:AU211,"&lt;&gt;"))</f>
        <v>0</v>
      </c>
      <c r="H211" s="269" t="s">
        <v>1074</v>
      </c>
      <c r="I211" s="269" t="s">
        <v>1177</v>
      </c>
      <c r="J211" s="269" t="s">
        <v>1221</v>
      </c>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6410</v>
      </c>
      <c r="B212" s="257" t="s">
        <v>6411</v>
      </c>
      <c r="C212" s="258" t="s">
        <v>6434</v>
      </c>
      <c r="D212" s="261" t="s">
        <v>6435</v>
      </c>
      <c r="E212" s="262" t="s">
        <v>6107</v>
      </c>
      <c r="F212" s="265" t="s">
        <v>6436</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6410</v>
      </c>
      <c r="B213" s="257" t="s">
        <v>6411</v>
      </c>
      <c r="C213" s="258" t="s">
        <v>6437</v>
      </c>
      <c r="D213" s="261" t="s">
        <v>6438</v>
      </c>
      <c r="E213" s="262" t="s">
        <v>6040</v>
      </c>
      <c r="F213" s="265" t="s">
        <v>6439</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6410</v>
      </c>
      <c r="B214" s="257" t="s">
        <v>6411</v>
      </c>
      <c r="C214" s="258" t="s">
        <v>6440</v>
      </c>
      <c r="D214" s="261" t="s">
        <v>6441</v>
      </c>
      <c r="E214" s="262" t="s">
        <v>6107</v>
      </c>
      <c r="F214" s="265" t="s">
        <v>6442</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6410</v>
      </c>
      <c r="B215" s="257" t="s">
        <v>6411</v>
      </c>
      <c r="C215" s="258" t="s">
        <v>6443</v>
      </c>
      <c r="D215" s="261" t="s">
        <v>6444</v>
      </c>
      <c r="E215" s="262" t="s">
        <v>6011</v>
      </c>
      <c r="F215" s="265" t="s">
        <v>6442</v>
      </c>
      <c r="G215" s="268">
        <f>IF(COUNTIF(H215:AU215,"&lt;&gt;")=0,"",SUMPRODUCT(((Recommendations[ImplStatus]="Implemented")+(Recommendations[ImplStatus]="Compensated"))*ISNUMBER(MATCH(Recommendations[Id],H215:AU215,0)))/COUNTIF(H215:AU215,"&lt;&gt;"))</f>
        <v>0</v>
      </c>
      <c r="H215" s="269" t="s">
        <v>1206</v>
      </c>
      <c r="I215" s="269" t="s">
        <v>1211</v>
      </c>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6410</v>
      </c>
      <c r="B216" s="257" t="s">
        <v>6411</v>
      </c>
      <c r="C216" s="258" t="s">
        <v>6445</v>
      </c>
      <c r="D216" s="261" t="s">
        <v>6446</v>
      </c>
      <c r="E216" s="262" t="s">
        <v>6011</v>
      </c>
      <c r="F216" s="265" t="s">
        <v>6442</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6410</v>
      </c>
      <c r="B217" s="257" t="s">
        <v>6411</v>
      </c>
      <c r="C217" s="258" t="s">
        <v>6447</v>
      </c>
      <c r="D217" s="261" t="s">
        <v>6448</v>
      </c>
      <c r="E217" s="262" t="s">
        <v>6040</v>
      </c>
      <c r="F217" s="265" t="s">
        <v>6442</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6410</v>
      </c>
      <c r="B218" s="257" t="s">
        <v>6411</v>
      </c>
      <c r="C218" s="258" t="s">
        <v>6449</v>
      </c>
      <c r="D218" s="261" t="s">
        <v>6450</v>
      </c>
      <c r="E218" s="262" t="s">
        <v>6040</v>
      </c>
      <c r="F218" s="265" t="s">
        <v>6442</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6410</v>
      </c>
      <c r="B219" s="257" t="s">
        <v>6411</v>
      </c>
      <c r="C219" s="258" t="s">
        <v>6451</v>
      </c>
      <c r="D219" s="261" t="s">
        <v>6452</v>
      </c>
      <c r="E219" s="262" t="s">
        <v>6040</v>
      </c>
      <c r="F219" s="265" t="s">
        <v>6442</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6410</v>
      </c>
      <c r="B220" s="257" t="s">
        <v>6411</v>
      </c>
      <c r="C220" s="258" t="s">
        <v>6453</v>
      </c>
      <c r="D220" s="261" t="s">
        <v>6454</v>
      </c>
      <c r="E220" s="262" t="s">
        <v>6040</v>
      </c>
      <c r="F220" s="265" t="s">
        <v>6442</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6410</v>
      </c>
      <c r="B221" s="256" t="s">
        <v>6455</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6410</v>
      </c>
      <c r="B222" s="257" t="s">
        <v>6455</v>
      </c>
      <c r="C222" s="258" t="s">
        <v>6456</v>
      </c>
      <c r="D222" s="261" t="s">
        <v>6457</v>
      </c>
      <c r="E222" s="262" t="s">
        <v>6107</v>
      </c>
      <c r="F222" s="265" t="s">
        <v>6458</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6410</v>
      </c>
      <c r="B223" s="257" t="s">
        <v>6455</v>
      </c>
      <c r="C223" s="258" t="s">
        <v>6459</v>
      </c>
      <c r="D223" s="261" t="s">
        <v>6460</v>
      </c>
      <c r="E223" s="262" t="s">
        <v>6107</v>
      </c>
      <c r="F223" s="265" t="s">
        <v>6458</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6410</v>
      </c>
      <c r="B224" s="257" t="s">
        <v>6455</v>
      </c>
      <c r="C224" s="258" t="s">
        <v>6461</v>
      </c>
      <c r="D224" s="261" t="s">
        <v>6462</v>
      </c>
      <c r="E224" s="262" t="s">
        <v>6107</v>
      </c>
      <c r="F224" s="265" t="s">
        <v>6458</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6410</v>
      </c>
      <c r="B225" s="257" t="s">
        <v>6455</v>
      </c>
      <c r="C225" s="258" t="s">
        <v>6463</v>
      </c>
      <c r="D225" s="261" t="s">
        <v>6464</v>
      </c>
      <c r="E225" s="262" t="s">
        <v>6107</v>
      </c>
      <c r="F225" s="265" t="s">
        <v>6458</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6410</v>
      </c>
      <c r="B226" s="257" t="s">
        <v>6455</v>
      </c>
      <c r="C226" s="258" t="s">
        <v>6465</v>
      </c>
      <c r="D226" s="261" t="s">
        <v>6466</v>
      </c>
      <c r="E226" s="262" t="s">
        <v>6107</v>
      </c>
      <c r="F226" s="265" t="s">
        <v>6458</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6410</v>
      </c>
      <c r="B227" s="257" t="s">
        <v>6455</v>
      </c>
      <c r="C227" s="258" t="s">
        <v>6467</v>
      </c>
      <c r="D227" s="261" t="s">
        <v>6468</v>
      </c>
      <c r="E227" s="262" t="s">
        <v>6107</v>
      </c>
      <c r="F227" s="265" t="s">
        <v>6458</v>
      </c>
      <c r="G227" s="268">
        <f>IF(COUNTIF(H227:AU227,"&lt;&gt;")=0,"",SUMPRODUCT(((Recommendations[ImplStatus]="Implemented")+(Recommendations[ImplStatus]="Compensated"))*ISNUMBER(MATCH(Recommendations[Id],H227:AU227,0)))/COUNTIF(H227:AU227,"&lt;&gt;"))</f>
        <v>0</v>
      </c>
      <c r="H227" s="269" t="s">
        <v>43</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6410</v>
      </c>
      <c r="B228" s="257" t="s">
        <v>6455</v>
      </c>
      <c r="C228" s="258" t="s">
        <v>6469</v>
      </c>
      <c r="D228" s="261" t="s">
        <v>6470</v>
      </c>
      <c r="E228" s="262" t="s">
        <v>6107</v>
      </c>
      <c r="F228" s="265" t="s">
        <v>6458</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6410</v>
      </c>
      <c r="B229" s="257" t="s">
        <v>6455</v>
      </c>
      <c r="C229" s="258" t="s">
        <v>6471</v>
      </c>
      <c r="D229" s="261" t="s">
        <v>6472</v>
      </c>
      <c r="E229" s="262" t="s">
        <v>6011</v>
      </c>
      <c r="F229" s="265" t="s">
        <v>6458</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6410</v>
      </c>
      <c r="B230" s="257" t="s">
        <v>6455</v>
      </c>
      <c r="C230" s="258" t="s">
        <v>6473</v>
      </c>
      <c r="D230" s="261" t="s">
        <v>6474</v>
      </c>
      <c r="E230" s="262" t="s">
        <v>6011</v>
      </c>
      <c r="F230" s="265" t="s">
        <v>6458</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6410</v>
      </c>
      <c r="B231" s="257" t="s">
        <v>6455</v>
      </c>
      <c r="C231" s="258" t="s">
        <v>6475</v>
      </c>
      <c r="D231" s="261" t="s">
        <v>6476</v>
      </c>
      <c r="E231" s="262" t="s">
        <v>6107</v>
      </c>
      <c r="F231" s="265" t="s">
        <v>6477</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6410</v>
      </c>
      <c r="B232" s="257" t="s">
        <v>6455</v>
      </c>
      <c r="C232" s="258" t="s">
        <v>6478</v>
      </c>
      <c r="D232" s="261" t="s">
        <v>6479</v>
      </c>
      <c r="E232" s="262" t="s">
        <v>6107</v>
      </c>
      <c r="F232" s="265" t="s">
        <v>6477</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6410</v>
      </c>
      <c r="B233" s="257" t="s">
        <v>6455</v>
      </c>
      <c r="C233" s="258" t="s">
        <v>6480</v>
      </c>
      <c r="D233" s="261" t="s">
        <v>6481</v>
      </c>
      <c r="E233" s="262" t="s">
        <v>6040</v>
      </c>
      <c r="F233" s="265" t="s">
        <v>6477</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6410</v>
      </c>
      <c r="B234" s="257" t="s">
        <v>6455</v>
      </c>
      <c r="C234" s="258" t="s">
        <v>6482</v>
      </c>
      <c r="D234" s="261" t="s">
        <v>6483</v>
      </c>
      <c r="E234" s="262" t="s">
        <v>6040</v>
      </c>
      <c r="F234" s="265" t="s">
        <v>6477</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6410</v>
      </c>
      <c r="B235" s="257" t="s">
        <v>6455</v>
      </c>
      <c r="C235" s="258" t="s">
        <v>6484</v>
      </c>
      <c r="D235" s="261" t="s">
        <v>6485</v>
      </c>
      <c r="E235" s="262" t="s">
        <v>6107</v>
      </c>
      <c r="F235" s="265" t="s">
        <v>6477</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6410</v>
      </c>
      <c r="B236" s="257" t="s">
        <v>6455</v>
      </c>
      <c r="C236" s="258" t="s">
        <v>6486</v>
      </c>
      <c r="D236" s="261" t="s">
        <v>6487</v>
      </c>
      <c r="E236" s="262" t="s">
        <v>6040</v>
      </c>
      <c r="F236" s="265" t="s">
        <v>6477</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6410</v>
      </c>
      <c r="B237" s="256" t="s">
        <v>2644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6410</v>
      </c>
      <c r="B238" s="257" t="s">
        <v>2644</v>
      </c>
      <c r="C238" s="258" t="s">
        <v>6488</v>
      </c>
      <c r="D238" s="261" t="s">
        <v>6489</v>
      </c>
      <c r="E238" s="262" t="s">
        <v>6011</v>
      </c>
      <c r="F238" s="265" t="s">
        <v>6490</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6410</v>
      </c>
      <c r="B239" s="257" t="s">
        <v>2644</v>
      </c>
      <c r="C239" s="258" t="s">
        <v>6491</v>
      </c>
      <c r="D239" s="261" t="s">
        <v>6492</v>
      </c>
      <c r="E239" s="262" t="s">
        <v>6011</v>
      </c>
      <c r="F239" s="265" t="s">
        <v>6490</v>
      </c>
      <c r="G239" s="268">
        <f>IF(COUNTIF(H239:AU239,"&lt;&gt;")=0,"",SUMPRODUCT(((Recommendations[ImplStatus]="Implemented")+(Recommendations[ImplStatus]="Compensated"))*ISNUMBER(MATCH(Recommendations[Id],H239:AU239,0)))/COUNTIF(H239:AU239,"&lt;&gt;"))</f>
        <v>0</v>
      </c>
      <c r="H239" s="269" t="s">
        <v>49</v>
      </c>
      <c r="I239" s="269" t="s">
        <v>59</v>
      </c>
      <c r="J239" s="269" t="s">
        <v>64</v>
      </c>
      <c r="K239" s="269" t="s">
        <v>69</v>
      </c>
      <c r="L239" s="269" t="s">
        <v>485</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6410</v>
      </c>
      <c r="B240" s="257" t="s">
        <v>2644</v>
      </c>
      <c r="C240" s="258" t="s">
        <v>6493</v>
      </c>
      <c r="D240" s="261" t="s">
        <v>6494</v>
      </c>
      <c r="E240" s="262" t="s">
        <v>6011</v>
      </c>
      <c r="F240" s="265" t="s">
        <v>6490</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6410</v>
      </c>
      <c r="B241" s="257" t="s">
        <v>2644</v>
      </c>
      <c r="C241" s="258" t="s">
        <v>6495</v>
      </c>
      <c r="D241" s="261" t="s">
        <v>6496</v>
      </c>
      <c r="E241" s="262" t="s">
        <v>6011</v>
      </c>
      <c r="F241" s="265" t="s">
        <v>6490</v>
      </c>
      <c r="G241" s="268">
        <f>IF(COUNTIF(H241:AU241,"&lt;&gt;")=0,"",SUMPRODUCT(((Recommendations[ImplStatus]="Implemented")+(Recommendations[ImplStatus]="Compensated"))*ISNUMBER(MATCH(Recommendations[Id],H241:AU241,0)))/COUNTIF(H241:AU241,"&lt;&gt;"))</f>
        <v>0</v>
      </c>
      <c r="H241" s="269" t="s">
        <v>13</v>
      </c>
      <c r="I241" s="269" t="s">
        <v>23</v>
      </c>
      <c r="J241" s="269" t="s">
        <v>28</v>
      </c>
      <c r="K241" s="269" t="s">
        <v>38</v>
      </c>
      <c r="L241" s="269" t="s">
        <v>89</v>
      </c>
      <c r="M241" s="269" t="s">
        <v>180</v>
      </c>
      <c r="N241" s="269" t="s">
        <v>185</v>
      </c>
      <c r="O241" s="269" t="s">
        <v>190</v>
      </c>
      <c r="P241" s="269" t="s">
        <v>200</v>
      </c>
      <c r="Q241" s="269" t="s">
        <v>205</v>
      </c>
      <c r="R241" s="269" t="s">
        <v>210</v>
      </c>
      <c r="S241" s="269" t="s">
        <v>215</v>
      </c>
      <c r="T241" s="269" t="s">
        <v>220</v>
      </c>
      <c r="U241" s="269" t="s">
        <v>225</v>
      </c>
      <c r="V241" s="269" t="s">
        <v>235</v>
      </c>
      <c r="W241" s="269" t="s">
        <v>240</v>
      </c>
      <c r="X241" s="269" t="s">
        <v>245</v>
      </c>
      <c r="Y241" s="269" t="s">
        <v>249</v>
      </c>
      <c r="Z241" s="269" t="s">
        <v>254</v>
      </c>
      <c r="AA241" s="269" t="s">
        <v>259</v>
      </c>
      <c r="AB241" s="269" t="s">
        <v>264</v>
      </c>
      <c r="AC241" s="269" t="s">
        <v>269</v>
      </c>
      <c r="AD241" s="269" t="s">
        <v>274</v>
      </c>
      <c r="AE241" s="269" t="s">
        <v>284</v>
      </c>
      <c r="AF241" s="269" t="s">
        <v>294</v>
      </c>
      <c r="AG241" s="269" t="s">
        <v>299</v>
      </c>
      <c r="AH241" s="269" t="s">
        <v>304</v>
      </c>
      <c r="AI241" s="269" t="s">
        <v>308</v>
      </c>
      <c r="AJ241" s="269" t="s">
        <v>313</v>
      </c>
      <c r="AK241" s="269" t="s">
        <v>328</v>
      </c>
      <c r="AL241" s="269" t="s">
        <v>333</v>
      </c>
      <c r="AM241" s="269" t="s">
        <v>341</v>
      </c>
      <c r="AN241" s="269" t="s">
        <v>351</v>
      </c>
      <c r="AO241" s="269" t="s">
        <v>356</v>
      </c>
      <c r="AP241" s="269" t="s">
        <v>361</v>
      </c>
      <c r="AQ241" s="269" t="s">
        <v>366</v>
      </c>
      <c r="AR241" s="269" t="s">
        <v>370</v>
      </c>
      <c r="AS241" s="269" t="s">
        <v>375</v>
      </c>
      <c r="AT241" s="269" t="s">
        <v>380</v>
      </c>
      <c r="AU241" s="283" t="s">
        <v>385</v>
      </c>
    </row>
    <row r="242" spans="1:47" ht="60" customHeight="1" x14ac:dyDescent="0.35">
      <c r="A242" s="279" t="s">
        <v>6410</v>
      </c>
      <c r="B242" s="257" t="s">
        <v>2644</v>
      </c>
      <c r="C242" s="258" t="s">
        <v>6497</v>
      </c>
      <c r="D242" s="261" t="s">
        <v>6498</v>
      </c>
      <c r="E242" s="262" t="s">
        <v>6011</v>
      </c>
      <c r="F242" s="265" t="s">
        <v>6490</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6410</v>
      </c>
      <c r="B243" s="257" t="s">
        <v>2644</v>
      </c>
      <c r="C243" s="258" t="s">
        <v>6499</v>
      </c>
      <c r="D243" s="261" t="s">
        <v>6500</v>
      </c>
      <c r="E243" s="262" t="s">
        <v>6011</v>
      </c>
      <c r="F243" s="265" t="s">
        <v>6490</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6410</v>
      </c>
      <c r="B244" s="257" t="s">
        <v>2644</v>
      </c>
      <c r="C244" s="258" t="s">
        <v>6501</v>
      </c>
      <c r="D244" s="261" t="s">
        <v>6502</v>
      </c>
      <c r="E244" s="262" t="s">
        <v>6011</v>
      </c>
      <c r="F244" s="265" t="s">
        <v>6490</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6410</v>
      </c>
      <c r="B245" s="257" t="s">
        <v>2644</v>
      </c>
      <c r="C245" s="258" t="s">
        <v>6503</v>
      </c>
      <c r="D245" s="261" t="s">
        <v>6504</v>
      </c>
      <c r="E245" s="262" t="s">
        <v>6011</v>
      </c>
      <c r="F245" s="265" t="s">
        <v>6490</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6410</v>
      </c>
      <c r="B246" s="257" t="s">
        <v>2644</v>
      </c>
      <c r="C246" s="258" t="s">
        <v>6505</v>
      </c>
      <c r="D246" s="261" t="s">
        <v>6506</v>
      </c>
      <c r="E246" s="262" t="s">
        <v>6011</v>
      </c>
      <c r="F246" s="265" t="s">
        <v>6490</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6410</v>
      </c>
      <c r="B247" s="257" t="s">
        <v>2644</v>
      </c>
      <c r="C247" s="258" t="s">
        <v>6507</v>
      </c>
      <c r="D247" s="261" t="s">
        <v>6508</v>
      </c>
      <c r="E247" s="262" t="s">
        <v>6011</v>
      </c>
      <c r="F247" s="265" t="s">
        <v>6490</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6410</v>
      </c>
      <c r="B248" s="257" t="s">
        <v>2644</v>
      </c>
      <c r="C248" s="258" t="s">
        <v>6509</v>
      </c>
      <c r="D248" s="261" t="s">
        <v>6510</v>
      </c>
      <c r="E248" s="262" t="s">
        <v>6040</v>
      </c>
      <c r="F248" s="265" t="s">
        <v>6490</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6410</v>
      </c>
      <c r="B249" s="257" t="s">
        <v>2644</v>
      </c>
      <c r="C249" s="258" t="s">
        <v>6511</v>
      </c>
      <c r="D249" s="261" t="s">
        <v>6512</v>
      </c>
      <c r="E249" s="262" t="s">
        <v>6040</v>
      </c>
      <c r="F249" s="265" t="s">
        <v>6513</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6410</v>
      </c>
      <c r="B250" s="257" t="s">
        <v>2644</v>
      </c>
      <c r="C250" s="258" t="s">
        <v>6514</v>
      </c>
      <c r="D250" s="261" t="s">
        <v>6515</v>
      </c>
      <c r="E250" s="262" t="s">
        <v>6040</v>
      </c>
      <c r="F250" s="265" t="s">
        <v>6513</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6410</v>
      </c>
      <c r="B251" s="256" t="s">
        <v>6516</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6410</v>
      </c>
      <c r="B252" s="257" t="s">
        <v>6516</v>
      </c>
      <c r="C252" s="258" t="s">
        <v>6517</v>
      </c>
      <c r="D252" s="261" t="s">
        <v>6518</v>
      </c>
      <c r="E252" s="262" t="s">
        <v>6107</v>
      </c>
      <c r="F252" s="265" t="s">
        <v>6519</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6410</v>
      </c>
      <c r="B253" s="257" t="s">
        <v>6516</v>
      </c>
      <c r="C253" s="258" t="s">
        <v>6520</v>
      </c>
      <c r="D253" s="261" t="s">
        <v>6521</v>
      </c>
      <c r="E253" s="262" t="s">
        <v>6107</v>
      </c>
      <c r="F253" s="265" t="s">
        <v>6519</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6410</v>
      </c>
      <c r="B254" s="257" t="s">
        <v>6516</v>
      </c>
      <c r="C254" s="258" t="s">
        <v>6522</v>
      </c>
      <c r="D254" s="261" t="s">
        <v>6523</v>
      </c>
      <c r="E254" s="262" t="s">
        <v>6107</v>
      </c>
      <c r="F254" s="265" t="s">
        <v>6519</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6410</v>
      </c>
      <c r="B255" s="257" t="s">
        <v>6516</v>
      </c>
      <c r="C255" s="258" t="s">
        <v>6524</v>
      </c>
      <c r="D255" s="261" t="s">
        <v>6525</v>
      </c>
      <c r="E255" s="262" t="s">
        <v>6107</v>
      </c>
      <c r="F255" s="265" t="s">
        <v>6519</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6410</v>
      </c>
      <c r="B256" s="257" t="s">
        <v>6516</v>
      </c>
      <c r="C256" s="258" t="s">
        <v>6526</v>
      </c>
      <c r="D256" s="261" t="s">
        <v>6527</v>
      </c>
      <c r="E256" s="262" t="s">
        <v>6107</v>
      </c>
      <c r="F256" s="265" t="s">
        <v>6519</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6410</v>
      </c>
      <c r="B257" s="257" t="s">
        <v>6516</v>
      </c>
      <c r="C257" s="258" t="s">
        <v>6528</v>
      </c>
      <c r="D257" s="261" t="s">
        <v>6529</v>
      </c>
      <c r="E257" s="262" t="s">
        <v>6011</v>
      </c>
      <c r="F257" s="265" t="s">
        <v>6519</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6410</v>
      </c>
      <c r="B258" s="257" t="s">
        <v>6516</v>
      </c>
      <c r="C258" s="258" t="s">
        <v>6530</v>
      </c>
      <c r="D258" s="261" t="s">
        <v>6531</v>
      </c>
      <c r="E258" s="262" t="s">
        <v>6011</v>
      </c>
      <c r="F258" s="265" t="s">
        <v>6519</v>
      </c>
      <c r="G258" s="268">
        <f>IF(COUNTIF(H258:AU258,"&lt;&gt;")=0,"",SUMPRODUCT(((Recommendations[ImplStatus]="Implemented")+(Recommendations[ImplStatus]="Compensated"))*ISNUMBER(MATCH(Recommendations[Id],H258:AU258,0)))/COUNTIF(H258:AU258,"&lt;&gt;"))</f>
        <v>0</v>
      </c>
      <c r="H258" s="269" t="s">
        <v>43</v>
      </c>
      <c r="I258" s="269" t="s">
        <v>1241</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6410</v>
      </c>
      <c r="B259" s="257" t="s">
        <v>6516</v>
      </c>
      <c r="C259" s="258" t="s">
        <v>6532</v>
      </c>
      <c r="D259" s="261" t="s">
        <v>6533</v>
      </c>
      <c r="E259" s="262" t="s">
        <v>6011</v>
      </c>
      <c r="F259" s="265" t="s">
        <v>6519</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6410</v>
      </c>
      <c r="B260" s="257" t="s">
        <v>6516</v>
      </c>
      <c r="C260" s="258" t="s">
        <v>6534</v>
      </c>
      <c r="D260" s="261" t="s">
        <v>6535</v>
      </c>
      <c r="E260" s="262" t="s">
        <v>6011</v>
      </c>
      <c r="F260" s="265" t="s">
        <v>6519</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6410</v>
      </c>
      <c r="B261" s="257" t="s">
        <v>6516</v>
      </c>
      <c r="C261" s="258" t="s">
        <v>6536</v>
      </c>
      <c r="D261" s="261" t="s">
        <v>6537</v>
      </c>
      <c r="E261" s="262" t="s">
        <v>6155</v>
      </c>
      <c r="F261" s="265" t="s">
        <v>6519</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6410</v>
      </c>
      <c r="B262" s="257" t="s">
        <v>6516</v>
      </c>
      <c r="C262" s="258" t="s">
        <v>6538</v>
      </c>
      <c r="D262" s="261" t="s">
        <v>6539</v>
      </c>
      <c r="E262" s="262" t="s">
        <v>6155</v>
      </c>
      <c r="F262" s="265" t="s">
        <v>6519</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6410</v>
      </c>
      <c r="B263" s="257" t="s">
        <v>6516</v>
      </c>
      <c r="C263" s="258" t="s">
        <v>6540</v>
      </c>
      <c r="D263" s="261" t="s">
        <v>6541</v>
      </c>
      <c r="E263" s="262" t="s">
        <v>6155</v>
      </c>
      <c r="F263" s="265" t="s">
        <v>6519</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6410</v>
      </c>
      <c r="B264" s="256" t="s">
        <v>6542</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6410</v>
      </c>
      <c r="B265" s="257" t="s">
        <v>6542</v>
      </c>
      <c r="C265" s="258" t="s">
        <v>6543</v>
      </c>
      <c r="D265" s="261" t="s">
        <v>6544</v>
      </c>
      <c r="E265" s="262" t="s">
        <v>6040</v>
      </c>
      <c r="F265" s="265" t="s">
        <v>6545</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6410</v>
      </c>
      <c r="B266" s="257" t="s">
        <v>6542</v>
      </c>
      <c r="C266" s="258" t="s">
        <v>6546</v>
      </c>
      <c r="D266" s="261" t="s">
        <v>6547</v>
      </c>
      <c r="E266" s="262" t="s">
        <v>6040</v>
      </c>
      <c r="F266" s="265" t="s">
        <v>6545</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6410</v>
      </c>
      <c r="B267" s="257" t="s">
        <v>6542</v>
      </c>
      <c r="C267" s="258" t="s">
        <v>6548</v>
      </c>
      <c r="D267" s="261" t="s">
        <v>6549</v>
      </c>
      <c r="E267" s="262" t="s">
        <v>6040</v>
      </c>
      <c r="F267" s="265" t="s">
        <v>6545</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6410</v>
      </c>
      <c r="B268" s="257" t="s">
        <v>6542</v>
      </c>
      <c r="C268" s="258" t="s">
        <v>6550</v>
      </c>
      <c r="D268" s="261" t="s">
        <v>6551</v>
      </c>
      <c r="E268" s="262" t="s">
        <v>6040</v>
      </c>
      <c r="F268" s="265" t="s">
        <v>6545</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6410</v>
      </c>
      <c r="B269" s="257" t="s">
        <v>6542</v>
      </c>
      <c r="C269" s="258" t="s">
        <v>6552</v>
      </c>
      <c r="D269" s="261" t="s">
        <v>6553</v>
      </c>
      <c r="E269" s="262" t="s">
        <v>6040</v>
      </c>
      <c r="F269" s="265" t="s">
        <v>6545</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6410</v>
      </c>
      <c r="B270" s="257" t="s">
        <v>6542</v>
      </c>
      <c r="C270" s="258" t="s">
        <v>6554</v>
      </c>
      <c r="D270" s="261" t="s">
        <v>6555</v>
      </c>
      <c r="E270" s="262" t="s">
        <v>6040</v>
      </c>
      <c r="F270" s="265" t="s">
        <v>6545</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6410</v>
      </c>
      <c r="B271" s="257" t="s">
        <v>6542</v>
      </c>
      <c r="C271" s="258" t="s">
        <v>6556</v>
      </c>
      <c r="D271" s="261" t="s">
        <v>6557</v>
      </c>
      <c r="E271" s="262" t="s">
        <v>6040</v>
      </c>
      <c r="F271" s="265" t="s">
        <v>6545</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6410</v>
      </c>
      <c r="B272" s="257" t="s">
        <v>6542</v>
      </c>
      <c r="C272" s="258" t="s">
        <v>6558</v>
      </c>
      <c r="D272" s="261" t="s">
        <v>6559</v>
      </c>
      <c r="E272" s="262" t="s">
        <v>6040</v>
      </c>
      <c r="F272" s="265" t="s">
        <v>6545</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6410</v>
      </c>
      <c r="B273" s="257" t="s">
        <v>6542</v>
      </c>
      <c r="C273" s="258" t="s">
        <v>6560</v>
      </c>
      <c r="D273" s="261" t="s">
        <v>6561</v>
      </c>
      <c r="E273" s="262" t="s">
        <v>6040</v>
      </c>
      <c r="F273" s="265" t="s">
        <v>6545</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6562</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6562</v>
      </c>
      <c r="B275" s="256" t="s">
        <v>6563</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6562</v>
      </c>
      <c r="B276" s="257" t="s">
        <v>6563</v>
      </c>
      <c r="C276" s="258" t="s">
        <v>6564</v>
      </c>
      <c r="D276" s="261" t="s">
        <v>6565</v>
      </c>
      <c r="E276" s="262" t="s">
        <v>6011</v>
      </c>
      <c r="F276" s="265" t="s">
        <v>6566</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6562</v>
      </c>
      <c r="B277" s="257" t="s">
        <v>6563</v>
      </c>
      <c r="C277" s="258" t="s">
        <v>6567</v>
      </c>
      <c r="D277" s="261" t="s">
        <v>6568</v>
      </c>
      <c r="E277" s="262" t="s">
        <v>6011</v>
      </c>
      <c r="F277" s="265" t="s">
        <v>6566</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6562</v>
      </c>
      <c r="B278" s="257" t="s">
        <v>6563</v>
      </c>
      <c r="C278" s="258" t="s">
        <v>6569</v>
      </c>
      <c r="D278" s="261" t="s">
        <v>6570</v>
      </c>
      <c r="E278" s="262" t="s">
        <v>6011</v>
      </c>
      <c r="F278" s="265" t="s">
        <v>6566</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6562</v>
      </c>
      <c r="B279" s="257" t="s">
        <v>6563</v>
      </c>
      <c r="C279" s="258" t="s">
        <v>6571</v>
      </c>
      <c r="D279" s="261" t="s">
        <v>6572</v>
      </c>
      <c r="E279" s="262" t="s">
        <v>6011</v>
      </c>
      <c r="F279" s="265" t="s">
        <v>6566</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6562</v>
      </c>
      <c r="B280" s="257" t="s">
        <v>6563</v>
      </c>
      <c r="C280" s="258" t="s">
        <v>6573</v>
      </c>
      <c r="D280" s="261" t="s">
        <v>6574</v>
      </c>
      <c r="E280" s="262" t="s">
        <v>6011</v>
      </c>
      <c r="F280" s="265" t="s">
        <v>6566</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6562</v>
      </c>
      <c r="B281" s="257" t="s">
        <v>6563</v>
      </c>
      <c r="C281" s="258" t="s">
        <v>6575</v>
      </c>
      <c r="D281" s="261" t="s">
        <v>6576</v>
      </c>
      <c r="E281" s="262" t="s">
        <v>6011</v>
      </c>
      <c r="F281" s="265" t="s">
        <v>6566</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6562</v>
      </c>
      <c r="B282" s="257" t="s">
        <v>6563</v>
      </c>
      <c r="C282" s="258" t="s">
        <v>6577</v>
      </c>
      <c r="D282" s="261" t="s">
        <v>6578</v>
      </c>
      <c r="E282" s="262" t="s">
        <v>6011</v>
      </c>
      <c r="F282" s="265" t="s">
        <v>6566</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6562</v>
      </c>
      <c r="B283" s="257" t="s">
        <v>6563</v>
      </c>
      <c r="C283" s="258" t="s">
        <v>6579</v>
      </c>
      <c r="D283" s="261" t="s">
        <v>6580</v>
      </c>
      <c r="E283" s="262" t="s">
        <v>6107</v>
      </c>
      <c r="F283" s="265" t="s">
        <v>6581</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6562</v>
      </c>
      <c r="B284" s="257" t="s">
        <v>6563</v>
      </c>
      <c r="C284" s="258" t="s">
        <v>6582</v>
      </c>
      <c r="D284" s="261" t="s">
        <v>6583</v>
      </c>
      <c r="E284" s="262" t="s">
        <v>6107</v>
      </c>
      <c r="F284" s="265" t="s">
        <v>6581</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6562</v>
      </c>
      <c r="B285" s="257" t="s">
        <v>6563</v>
      </c>
      <c r="C285" s="258" t="s">
        <v>6584</v>
      </c>
      <c r="D285" s="261" t="s">
        <v>6585</v>
      </c>
      <c r="E285" s="262" t="s">
        <v>6011</v>
      </c>
      <c r="F285" s="265" t="s">
        <v>6581</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6562</v>
      </c>
      <c r="B286" s="257" t="s">
        <v>6563</v>
      </c>
      <c r="C286" s="258" t="s">
        <v>6586</v>
      </c>
      <c r="D286" s="261" t="s">
        <v>6587</v>
      </c>
      <c r="E286" s="262" t="s">
        <v>6040</v>
      </c>
      <c r="F286" s="265" t="s">
        <v>6581</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6562</v>
      </c>
      <c r="B287" s="257" t="s">
        <v>6563</v>
      </c>
      <c r="C287" s="258" t="s">
        <v>6588</v>
      </c>
      <c r="D287" s="261" t="s">
        <v>6589</v>
      </c>
      <c r="E287" s="262" t="s">
        <v>6040</v>
      </c>
      <c r="F287" s="265" t="s">
        <v>6581</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6562</v>
      </c>
      <c r="B288" s="257" t="s">
        <v>6563</v>
      </c>
      <c r="C288" s="258" t="s">
        <v>6590</v>
      </c>
      <c r="D288" s="261" t="s">
        <v>6591</v>
      </c>
      <c r="E288" s="262" t="s">
        <v>6040</v>
      </c>
      <c r="F288" s="265" t="s">
        <v>6581</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6562</v>
      </c>
      <c r="B289" s="257" t="s">
        <v>6563</v>
      </c>
      <c r="C289" s="258" t="s">
        <v>6592</v>
      </c>
      <c r="D289" s="261" t="s">
        <v>6593</v>
      </c>
      <c r="E289" s="262" t="s">
        <v>6040</v>
      </c>
      <c r="F289" s="265" t="s">
        <v>6581</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6562</v>
      </c>
      <c r="B290" s="257" t="s">
        <v>6563</v>
      </c>
      <c r="C290" s="258" t="s">
        <v>6594</v>
      </c>
      <c r="D290" s="261" t="s">
        <v>6595</v>
      </c>
      <c r="E290" s="262" t="s">
        <v>6011</v>
      </c>
      <c r="F290" s="265" t="s">
        <v>6581</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6562</v>
      </c>
      <c r="B291" s="257" t="s">
        <v>6563</v>
      </c>
      <c r="C291" s="258" t="s">
        <v>6596</v>
      </c>
      <c r="D291" s="261" t="s">
        <v>6597</v>
      </c>
      <c r="E291" s="262" t="s">
        <v>6040</v>
      </c>
      <c r="F291" s="265" t="s">
        <v>6598</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6562</v>
      </c>
      <c r="B292" s="257" t="s">
        <v>6563</v>
      </c>
      <c r="C292" s="258" t="s">
        <v>6599</v>
      </c>
      <c r="D292" s="261" t="s">
        <v>6600</v>
      </c>
      <c r="E292" s="262" t="s">
        <v>6040</v>
      </c>
      <c r="F292" s="265" t="s">
        <v>6598</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6562</v>
      </c>
      <c r="B293" s="257" t="s">
        <v>6563</v>
      </c>
      <c r="C293" s="258" t="s">
        <v>6601</v>
      </c>
      <c r="D293" s="261" t="s">
        <v>6602</v>
      </c>
      <c r="E293" s="262" t="s">
        <v>6290</v>
      </c>
      <c r="F293" s="265" t="s">
        <v>6581</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6562</v>
      </c>
      <c r="B294" s="257" t="s">
        <v>6563</v>
      </c>
      <c r="C294" s="258" t="s">
        <v>6603</v>
      </c>
      <c r="D294" s="261" t="s">
        <v>6604</v>
      </c>
      <c r="E294" s="262" t="s">
        <v>6290</v>
      </c>
      <c r="F294" s="265" t="s">
        <v>6581</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6562</v>
      </c>
      <c r="B295" s="257" t="s">
        <v>6563</v>
      </c>
      <c r="C295" s="258" t="s">
        <v>6605</v>
      </c>
      <c r="D295" s="261" t="s">
        <v>6606</v>
      </c>
      <c r="E295" s="262" t="s">
        <v>6107</v>
      </c>
      <c r="F295" s="265" t="s">
        <v>6581</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6562</v>
      </c>
      <c r="B296" s="257" t="s">
        <v>6563</v>
      </c>
      <c r="C296" s="258" t="s">
        <v>6607</v>
      </c>
      <c r="D296" s="261" t="s">
        <v>6608</v>
      </c>
      <c r="E296" s="262" t="s">
        <v>6107</v>
      </c>
      <c r="F296" s="265" t="s">
        <v>6581</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6562</v>
      </c>
      <c r="B297" s="257" t="s">
        <v>6563</v>
      </c>
      <c r="C297" s="258" t="s">
        <v>6609</v>
      </c>
      <c r="D297" s="261" t="s">
        <v>6610</v>
      </c>
      <c r="E297" s="262" t="s">
        <v>6011</v>
      </c>
      <c r="F297" s="265" t="s">
        <v>6581</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6562</v>
      </c>
      <c r="B298" s="257" t="s">
        <v>6563</v>
      </c>
      <c r="C298" s="258" t="s">
        <v>6611</v>
      </c>
      <c r="D298" s="261" t="s">
        <v>6612</v>
      </c>
      <c r="E298" s="262" t="s">
        <v>6107</v>
      </c>
      <c r="F298" s="265" t="s">
        <v>6581</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6562</v>
      </c>
      <c r="B299" s="257" t="s">
        <v>6563</v>
      </c>
      <c r="C299" s="258" t="s">
        <v>6613</v>
      </c>
      <c r="D299" s="261" t="s">
        <v>6614</v>
      </c>
      <c r="E299" s="262" t="s">
        <v>6040</v>
      </c>
      <c r="F299" s="265" t="s">
        <v>6581</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6562</v>
      </c>
      <c r="B300" s="257" t="s">
        <v>6563</v>
      </c>
      <c r="C300" s="258" t="s">
        <v>6615</v>
      </c>
      <c r="D300" s="261" t="s">
        <v>6616</v>
      </c>
      <c r="E300" s="262" t="s">
        <v>6107</v>
      </c>
      <c r="F300" s="265" t="s">
        <v>6581</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6562</v>
      </c>
      <c r="B301" s="257" t="s">
        <v>6563</v>
      </c>
      <c r="C301" s="258" t="s">
        <v>6617</v>
      </c>
      <c r="D301" s="261" t="s">
        <v>6618</v>
      </c>
      <c r="E301" s="262" t="s">
        <v>6155</v>
      </c>
      <c r="F301" s="265" t="s">
        <v>6581</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6562</v>
      </c>
      <c r="B302" s="257" t="s">
        <v>6563</v>
      </c>
      <c r="C302" s="258" t="s">
        <v>6619</v>
      </c>
      <c r="D302" s="261" t="s">
        <v>6620</v>
      </c>
      <c r="E302" s="262" t="s">
        <v>6155</v>
      </c>
      <c r="F302" s="265" t="s">
        <v>6581</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6562</v>
      </c>
      <c r="B303" s="256" t="s">
        <v>2377</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6562</v>
      </c>
      <c r="B304" s="257" t="s">
        <v>2377</v>
      </c>
      <c r="C304" s="258" t="s">
        <v>6621</v>
      </c>
      <c r="D304" s="261" t="s">
        <v>6622</v>
      </c>
      <c r="E304" s="262" t="s">
        <v>6011</v>
      </c>
      <c r="F304" s="265" t="s">
        <v>6623</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6562</v>
      </c>
      <c r="B305" s="257" t="s">
        <v>2377</v>
      </c>
      <c r="C305" s="258" t="s">
        <v>6624</v>
      </c>
      <c r="D305" s="261" t="s">
        <v>6625</v>
      </c>
      <c r="E305" s="262" t="s">
        <v>6011</v>
      </c>
      <c r="F305" s="265" t="s">
        <v>6623</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6562</v>
      </c>
      <c r="B306" s="257" t="s">
        <v>2377</v>
      </c>
      <c r="C306" s="258" t="s">
        <v>6626</v>
      </c>
      <c r="D306" s="261" t="s">
        <v>6627</v>
      </c>
      <c r="E306" s="262" t="s">
        <v>6011</v>
      </c>
      <c r="F306" s="265" t="s">
        <v>6623</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6562</v>
      </c>
      <c r="B307" s="257" t="s">
        <v>2377</v>
      </c>
      <c r="C307" s="258" t="s">
        <v>6628</v>
      </c>
      <c r="D307" s="261" t="s">
        <v>6629</v>
      </c>
      <c r="E307" s="262" t="s">
        <v>6011</v>
      </c>
      <c r="F307" s="265" t="s">
        <v>6623</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6562</v>
      </c>
      <c r="B308" s="257" t="s">
        <v>2377</v>
      </c>
      <c r="C308" s="258" t="s">
        <v>6630</v>
      </c>
      <c r="D308" s="261" t="s">
        <v>6631</v>
      </c>
      <c r="E308" s="262" t="s">
        <v>6107</v>
      </c>
      <c r="F308" s="265" t="s">
        <v>6623</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6562</v>
      </c>
      <c r="B309" s="257" t="s">
        <v>2377</v>
      </c>
      <c r="C309" s="258" t="s">
        <v>6632</v>
      </c>
      <c r="D309" s="261" t="s">
        <v>6633</v>
      </c>
      <c r="E309" s="262" t="s">
        <v>6107</v>
      </c>
      <c r="F309" s="265" t="s">
        <v>6623</v>
      </c>
      <c r="G309" s="268">
        <f>IF(COUNTIF(H309:AU309,"&lt;&gt;")=0,"",SUMPRODUCT(((Recommendations[ImplStatus]="Implemented")+(Recommendations[ImplStatus]="Compensated"))*ISNUMBER(MATCH(Recommendations[Id],H309:AU309,0)))/COUNTIF(H309:AU309,"&lt;&gt;"))</f>
        <v>0</v>
      </c>
      <c r="H309" s="269" t="s">
        <v>100</v>
      </c>
      <c r="I309" s="269" t="s">
        <v>597</v>
      </c>
      <c r="J309" s="269" t="s">
        <v>1246</v>
      </c>
      <c r="K309" s="269" t="s">
        <v>1251</v>
      </c>
      <c r="L309" s="269" t="s">
        <v>1256</v>
      </c>
      <c r="M309" s="269" t="s">
        <v>1266</v>
      </c>
      <c r="N309" s="269" t="s">
        <v>1271</v>
      </c>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6562</v>
      </c>
      <c r="B310" s="257" t="s">
        <v>2377</v>
      </c>
      <c r="C310" s="258" t="s">
        <v>6634</v>
      </c>
      <c r="D310" s="261" t="s">
        <v>6635</v>
      </c>
      <c r="E310" s="262" t="s">
        <v>6107</v>
      </c>
      <c r="F310" s="265" t="s">
        <v>6623</v>
      </c>
      <c r="G310" s="268">
        <f>IF(COUNTIF(H310:AU310,"&lt;&gt;")=0,"",SUMPRODUCT(((Recommendations[ImplStatus]="Implemented")+(Recommendations[ImplStatus]="Compensated"))*ISNUMBER(MATCH(Recommendations[Id],H310:AU310,0)))/COUNTIF(H310:AU310,"&lt;&gt;"))</f>
        <v>0</v>
      </c>
      <c r="H310" s="269" t="s">
        <v>892</v>
      </c>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6562</v>
      </c>
      <c r="B311" s="257" t="s">
        <v>2377</v>
      </c>
      <c r="C311" s="258" t="s">
        <v>6636</v>
      </c>
      <c r="D311" s="261" t="s">
        <v>6637</v>
      </c>
      <c r="E311" s="262" t="s">
        <v>6107</v>
      </c>
      <c r="F311" s="265" t="s">
        <v>6623</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6562</v>
      </c>
      <c r="B312" s="257" t="s">
        <v>2377</v>
      </c>
      <c r="C312" s="258" t="s">
        <v>6638</v>
      </c>
      <c r="D312" s="261" t="s">
        <v>6639</v>
      </c>
      <c r="E312" s="262" t="s">
        <v>6107</v>
      </c>
      <c r="F312" s="265" t="s">
        <v>6623</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6562</v>
      </c>
      <c r="B313" s="257" t="s">
        <v>2377</v>
      </c>
      <c r="C313" s="258" t="s">
        <v>6640</v>
      </c>
      <c r="D313" s="261" t="s">
        <v>6641</v>
      </c>
      <c r="E313" s="262" t="s">
        <v>6040</v>
      </c>
      <c r="F313" s="265" t="s">
        <v>6623</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6562</v>
      </c>
      <c r="B314" s="257" t="s">
        <v>2377</v>
      </c>
      <c r="C314" s="258" t="s">
        <v>6642</v>
      </c>
      <c r="D314" s="261" t="s">
        <v>6643</v>
      </c>
      <c r="E314" s="262" t="s">
        <v>6040</v>
      </c>
      <c r="F314" s="265" t="s">
        <v>6623</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6562</v>
      </c>
      <c r="B315" s="257" t="s">
        <v>2377</v>
      </c>
      <c r="C315" s="258" t="s">
        <v>6644</v>
      </c>
      <c r="D315" s="261" t="s">
        <v>6645</v>
      </c>
      <c r="E315" s="262" t="s">
        <v>6040</v>
      </c>
      <c r="F315" s="265" t="s">
        <v>6623</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6562</v>
      </c>
      <c r="B316" s="257" t="s">
        <v>2377</v>
      </c>
      <c r="C316" s="258" t="s">
        <v>6646</v>
      </c>
      <c r="D316" s="261" t="s">
        <v>6647</v>
      </c>
      <c r="E316" s="262" t="s">
        <v>6040</v>
      </c>
      <c r="F316" s="265" t="s">
        <v>6623</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6562</v>
      </c>
      <c r="B317" s="257" t="s">
        <v>2377</v>
      </c>
      <c r="C317" s="258" t="s">
        <v>6648</v>
      </c>
      <c r="D317" s="261" t="s">
        <v>6649</v>
      </c>
      <c r="E317" s="262" t="s">
        <v>6107</v>
      </c>
      <c r="F317" s="265" t="s">
        <v>6581</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6562</v>
      </c>
      <c r="B318" s="257" t="s">
        <v>2377</v>
      </c>
      <c r="C318" s="258" t="s">
        <v>6650</v>
      </c>
      <c r="D318" s="261" t="s">
        <v>6651</v>
      </c>
      <c r="E318" s="262" t="s">
        <v>6155</v>
      </c>
      <c r="F318" s="265" t="s">
        <v>6581</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6562</v>
      </c>
      <c r="B319" s="257" t="s">
        <v>2377</v>
      </c>
      <c r="C319" s="258" t="s">
        <v>6652</v>
      </c>
      <c r="D319" s="261" t="s">
        <v>6653</v>
      </c>
      <c r="E319" s="262" t="s">
        <v>6155</v>
      </c>
      <c r="F319" s="265" t="s">
        <v>6581</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6562</v>
      </c>
      <c r="B320" s="256" t="s">
        <v>6654</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6562</v>
      </c>
      <c r="B321" s="257" t="s">
        <v>6654</v>
      </c>
      <c r="C321" s="258" t="s">
        <v>6655</v>
      </c>
      <c r="D321" s="261" t="s">
        <v>6656</v>
      </c>
      <c r="E321" s="262" t="s">
        <v>6040</v>
      </c>
      <c r="F321" s="265" t="s">
        <v>6657</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6562</v>
      </c>
      <c r="B322" s="257" t="s">
        <v>6654</v>
      </c>
      <c r="C322" s="258" t="s">
        <v>6658</v>
      </c>
      <c r="D322" s="261" t="s">
        <v>6659</v>
      </c>
      <c r="E322" s="262" t="s">
        <v>6040</v>
      </c>
      <c r="F322" s="265" t="s">
        <v>6657</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6562</v>
      </c>
      <c r="B323" s="257" t="s">
        <v>6654</v>
      </c>
      <c r="C323" s="258" t="s">
        <v>6660</v>
      </c>
      <c r="D323" s="261" t="s">
        <v>6661</v>
      </c>
      <c r="E323" s="262" t="s">
        <v>6040</v>
      </c>
      <c r="F323" s="265" t="s">
        <v>6657</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6562</v>
      </c>
      <c r="B324" s="257" t="s">
        <v>6654</v>
      </c>
      <c r="C324" s="258" t="s">
        <v>6662</v>
      </c>
      <c r="D324" s="261" t="s">
        <v>6663</v>
      </c>
      <c r="E324" s="262" t="s">
        <v>6040</v>
      </c>
      <c r="F324" s="265" t="s">
        <v>6657</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6562</v>
      </c>
      <c r="B325" s="257" t="s">
        <v>6654</v>
      </c>
      <c r="C325" s="258" t="s">
        <v>6664</v>
      </c>
      <c r="D325" s="261" t="s">
        <v>6665</v>
      </c>
      <c r="E325" s="262" t="s">
        <v>6040</v>
      </c>
      <c r="F325" s="265" t="s">
        <v>6657</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6562</v>
      </c>
      <c r="B326" s="257" t="s">
        <v>6654</v>
      </c>
      <c r="C326" s="258" t="s">
        <v>6666</v>
      </c>
      <c r="D326" s="261" t="s">
        <v>6667</v>
      </c>
      <c r="E326" s="262" t="s">
        <v>6040</v>
      </c>
      <c r="F326" s="265" t="s">
        <v>6657</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6562</v>
      </c>
      <c r="B327" s="257" t="s">
        <v>6654</v>
      </c>
      <c r="C327" s="258" t="s">
        <v>6668</v>
      </c>
      <c r="D327" s="261" t="s">
        <v>6669</v>
      </c>
      <c r="E327" s="262" t="s">
        <v>6040</v>
      </c>
      <c r="F327" s="265" t="s">
        <v>6657</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6562</v>
      </c>
      <c r="B328" s="257" t="s">
        <v>6654</v>
      </c>
      <c r="C328" s="258" t="s">
        <v>6670</v>
      </c>
      <c r="D328" s="261" t="s">
        <v>6671</v>
      </c>
      <c r="E328" s="262" t="s">
        <v>6040</v>
      </c>
      <c r="F328" s="265" t="s">
        <v>6657</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6562</v>
      </c>
      <c r="B329" s="257" t="s">
        <v>6654</v>
      </c>
      <c r="C329" s="258" t="s">
        <v>6672</v>
      </c>
      <c r="D329" s="261" t="s">
        <v>6673</v>
      </c>
      <c r="E329" s="262" t="s">
        <v>6040</v>
      </c>
      <c r="F329" s="265" t="s">
        <v>6657</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6562</v>
      </c>
      <c r="B330" s="257" t="s">
        <v>6654</v>
      </c>
      <c r="C330" s="258" t="s">
        <v>6674</v>
      </c>
      <c r="D330" s="261" t="s">
        <v>6675</v>
      </c>
      <c r="E330" s="262" t="s">
        <v>6040</v>
      </c>
      <c r="F330" s="265" t="s">
        <v>6657</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6562</v>
      </c>
      <c r="B331" s="257" t="s">
        <v>6654</v>
      </c>
      <c r="C331" s="258" t="s">
        <v>6676</v>
      </c>
      <c r="D331" s="261" t="s">
        <v>6677</v>
      </c>
      <c r="E331" s="262" t="s">
        <v>6040</v>
      </c>
      <c r="F331" s="265" t="s">
        <v>6657</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6562</v>
      </c>
      <c r="B332" s="257" t="s">
        <v>6654</v>
      </c>
      <c r="C332" s="258" t="s">
        <v>6678</v>
      </c>
      <c r="D332" s="261" t="s">
        <v>6679</v>
      </c>
      <c r="E332" s="262" t="s">
        <v>6040</v>
      </c>
      <c r="F332" s="265" t="s">
        <v>6657</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6562</v>
      </c>
      <c r="B333" s="257" t="s">
        <v>6654</v>
      </c>
      <c r="C333" s="258" t="s">
        <v>6680</v>
      </c>
      <c r="D333" s="261" t="s">
        <v>6681</v>
      </c>
      <c r="E333" s="262" t="s">
        <v>6040</v>
      </c>
      <c r="F333" s="265" t="s">
        <v>6657</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6562</v>
      </c>
      <c r="B334" s="257" t="s">
        <v>6654</v>
      </c>
      <c r="C334" s="258" t="s">
        <v>6682</v>
      </c>
      <c r="D334" s="261" t="s">
        <v>6683</v>
      </c>
      <c r="E334" s="262" t="s">
        <v>6040</v>
      </c>
      <c r="F334" s="265" t="s">
        <v>6657</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6562</v>
      </c>
      <c r="B335" s="257" t="s">
        <v>6654</v>
      </c>
      <c r="C335" s="258" t="s">
        <v>6684</v>
      </c>
      <c r="D335" s="261" t="s">
        <v>6685</v>
      </c>
      <c r="E335" s="262" t="s">
        <v>6040</v>
      </c>
      <c r="F335" s="265" t="s">
        <v>6657</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6562</v>
      </c>
      <c r="B336" s="257" t="s">
        <v>6654</v>
      </c>
      <c r="C336" s="258" t="s">
        <v>6686</v>
      </c>
      <c r="D336" s="261" t="s">
        <v>6687</v>
      </c>
      <c r="E336" s="262" t="s">
        <v>6155</v>
      </c>
      <c r="F336" s="265" t="s">
        <v>6657</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6562</v>
      </c>
      <c r="B337" s="257" t="s">
        <v>6654</v>
      </c>
      <c r="C337" s="258" t="s">
        <v>6688</v>
      </c>
      <c r="D337" s="261" t="s">
        <v>6689</v>
      </c>
      <c r="E337" s="262" t="s">
        <v>6155</v>
      </c>
      <c r="F337" s="265" t="s">
        <v>6657</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6562</v>
      </c>
      <c r="B338" s="257" t="s">
        <v>6654</v>
      </c>
      <c r="C338" s="258" t="s">
        <v>6690</v>
      </c>
      <c r="D338" s="261" t="s">
        <v>6691</v>
      </c>
      <c r="E338" s="262" t="s">
        <v>6040</v>
      </c>
      <c r="F338" s="265" t="s">
        <v>6657</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6562</v>
      </c>
      <c r="B339" s="257" t="s">
        <v>6654</v>
      </c>
      <c r="C339" s="258" t="s">
        <v>6692</v>
      </c>
      <c r="D339" s="261" t="s">
        <v>6693</v>
      </c>
      <c r="E339" s="262" t="s">
        <v>6040</v>
      </c>
      <c r="F339" s="265" t="s">
        <v>6657</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6562</v>
      </c>
      <c r="B340" s="256" t="s">
        <v>6694</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6562</v>
      </c>
      <c r="B341" s="257" t="s">
        <v>6694</v>
      </c>
      <c r="C341" s="258" t="s">
        <v>6695</v>
      </c>
      <c r="D341" s="261" t="s">
        <v>6696</v>
      </c>
      <c r="E341" s="262" t="s">
        <v>6011</v>
      </c>
      <c r="F341" s="265" t="s">
        <v>6581</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6562</v>
      </c>
      <c r="B342" s="257" t="s">
        <v>6694</v>
      </c>
      <c r="C342" s="258" t="s">
        <v>6697</v>
      </c>
      <c r="D342" s="261" t="s">
        <v>6698</v>
      </c>
      <c r="E342" s="262" t="s">
        <v>6011</v>
      </c>
      <c r="F342" s="265" t="s">
        <v>6581</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6562</v>
      </c>
      <c r="B343" s="257" t="s">
        <v>6694</v>
      </c>
      <c r="C343" s="258" t="s">
        <v>6699</v>
      </c>
      <c r="D343" s="261" t="s">
        <v>6700</v>
      </c>
      <c r="E343" s="262" t="s">
        <v>6107</v>
      </c>
      <c r="F343" s="265" t="s">
        <v>6701</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6562</v>
      </c>
      <c r="B344" s="257" t="s">
        <v>6694</v>
      </c>
      <c r="C344" s="258" t="s">
        <v>6702</v>
      </c>
      <c r="D344" s="261" t="s">
        <v>6703</v>
      </c>
      <c r="E344" s="262" t="s">
        <v>6040</v>
      </c>
      <c r="F344" s="265" t="s">
        <v>6701</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6562</v>
      </c>
      <c r="B345" s="257" t="s">
        <v>6694</v>
      </c>
      <c r="C345" s="258" t="s">
        <v>6704</v>
      </c>
      <c r="D345" s="261" t="s">
        <v>6705</v>
      </c>
      <c r="E345" s="262" t="s">
        <v>6040</v>
      </c>
      <c r="F345" s="265" t="s">
        <v>6701</v>
      </c>
      <c r="G345" s="268">
        <f>IF(COUNTIF(H345:AU345,"&lt;&gt;")=0,"",SUMPRODUCT(((Recommendations[ImplStatus]="Implemented")+(Recommendations[ImplStatus]="Compensated"))*ISNUMBER(MATCH(Recommendations[Id],H345:AU345,0)))/COUNTIF(H345:AU345,"&lt;&gt;"))</f>
        <v>0</v>
      </c>
      <c r="H345" s="269" t="s">
        <v>33</v>
      </c>
      <c r="I345" s="269" t="s">
        <v>95</v>
      </c>
      <c r="J345" s="269" t="s">
        <v>105</v>
      </c>
      <c r="K345" s="269" t="s">
        <v>110</v>
      </c>
      <c r="L345" s="269" t="s">
        <v>115</v>
      </c>
      <c r="M345" s="269" t="s">
        <v>119</v>
      </c>
      <c r="N345" s="269" t="s">
        <v>124</v>
      </c>
      <c r="O345" s="269" t="s">
        <v>128</v>
      </c>
      <c r="P345" s="269" t="s">
        <v>133</v>
      </c>
      <c r="Q345" s="269" t="s">
        <v>138</v>
      </c>
      <c r="R345" s="269" t="s">
        <v>142</v>
      </c>
      <c r="S345" s="269" t="s">
        <v>147</v>
      </c>
      <c r="T345" s="269" t="s">
        <v>152</v>
      </c>
      <c r="U345" s="269" t="s">
        <v>156</v>
      </c>
      <c r="V345" s="269" t="s">
        <v>160</v>
      </c>
      <c r="W345" s="269" t="s">
        <v>165</v>
      </c>
      <c r="X345" s="269" t="s">
        <v>170</v>
      </c>
      <c r="Y345" s="269" t="s">
        <v>175</v>
      </c>
      <c r="Z345" s="269" t="s">
        <v>736</v>
      </c>
      <c r="AA345" s="269" t="s">
        <v>823</v>
      </c>
      <c r="AB345" s="269" t="s">
        <v>830</v>
      </c>
      <c r="AC345" s="269" t="s">
        <v>835</v>
      </c>
      <c r="AD345" s="269" t="s">
        <v>860</v>
      </c>
      <c r="AE345" s="269" t="s">
        <v>865</v>
      </c>
      <c r="AF345" s="269" t="s">
        <v>869</v>
      </c>
      <c r="AG345" s="269" t="s">
        <v>873</v>
      </c>
      <c r="AH345" s="269" t="s">
        <v>877</v>
      </c>
      <c r="AI345" s="269"/>
      <c r="AJ345" s="269"/>
      <c r="AK345" s="269"/>
      <c r="AL345" s="269"/>
      <c r="AM345" s="269"/>
      <c r="AN345" s="269"/>
      <c r="AO345" s="269"/>
      <c r="AP345" s="269"/>
      <c r="AQ345" s="269"/>
      <c r="AR345" s="269"/>
      <c r="AS345" s="269"/>
      <c r="AT345" s="269"/>
      <c r="AU345" s="283"/>
    </row>
    <row r="346" spans="1:47" ht="60" customHeight="1" x14ac:dyDescent="0.35">
      <c r="A346" s="279" t="s">
        <v>6562</v>
      </c>
      <c r="B346" s="257" t="s">
        <v>6694</v>
      </c>
      <c r="C346" s="258" t="s">
        <v>6706</v>
      </c>
      <c r="D346" s="261" t="s">
        <v>6707</v>
      </c>
      <c r="E346" s="262" t="s">
        <v>6040</v>
      </c>
      <c r="F346" s="265" t="s">
        <v>6701</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6562</v>
      </c>
      <c r="B347" s="257" t="s">
        <v>6694</v>
      </c>
      <c r="C347" s="258" t="s">
        <v>6708</v>
      </c>
      <c r="D347" s="261" t="s">
        <v>6709</v>
      </c>
      <c r="E347" s="262" t="s">
        <v>6040</v>
      </c>
      <c r="F347" s="265" t="s">
        <v>6701</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6562</v>
      </c>
      <c r="B348" s="257" t="s">
        <v>6694</v>
      </c>
      <c r="C348" s="258" t="s">
        <v>6710</v>
      </c>
      <c r="D348" s="261" t="s">
        <v>6711</v>
      </c>
      <c r="E348" s="262" t="s">
        <v>6040</v>
      </c>
      <c r="F348" s="265" t="s">
        <v>6701</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6562</v>
      </c>
      <c r="B349" s="257" t="s">
        <v>6694</v>
      </c>
      <c r="C349" s="258" t="s">
        <v>6712</v>
      </c>
      <c r="D349" s="261" t="s">
        <v>6713</v>
      </c>
      <c r="E349" s="262" t="s">
        <v>6040</v>
      </c>
      <c r="F349" s="265" t="s">
        <v>6701</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6562</v>
      </c>
      <c r="B350" s="257" t="s">
        <v>6694</v>
      </c>
      <c r="C350" s="258" t="s">
        <v>6714</v>
      </c>
      <c r="D350" s="261" t="s">
        <v>6715</v>
      </c>
      <c r="E350" s="262" t="s">
        <v>6011</v>
      </c>
      <c r="F350" s="265" t="s">
        <v>6701</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6562</v>
      </c>
      <c r="B351" s="257" t="s">
        <v>6694</v>
      </c>
      <c r="C351" s="258" t="s">
        <v>6716</v>
      </c>
      <c r="D351" s="261" t="s">
        <v>6717</v>
      </c>
      <c r="E351" s="262" t="s">
        <v>6011</v>
      </c>
      <c r="F351" s="265" t="s">
        <v>6701</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6562</v>
      </c>
      <c r="B352" s="257" t="s">
        <v>6694</v>
      </c>
      <c r="C352" s="258" t="s">
        <v>6718</v>
      </c>
      <c r="D352" s="261" t="s">
        <v>6719</v>
      </c>
      <c r="E352" s="262" t="s">
        <v>6011</v>
      </c>
      <c r="F352" s="265" t="s">
        <v>6701</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6562</v>
      </c>
      <c r="B353" s="257" t="s">
        <v>6694</v>
      </c>
      <c r="C353" s="258" t="s">
        <v>6720</v>
      </c>
      <c r="D353" s="261" t="s">
        <v>6721</v>
      </c>
      <c r="E353" s="262" t="s">
        <v>6107</v>
      </c>
      <c r="F353" s="265" t="s">
        <v>6581</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6562</v>
      </c>
      <c r="B354" s="256" t="s">
        <v>6722</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6562</v>
      </c>
      <c r="B355" s="257" t="s">
        <v>6722</v>
      </c>
      <c r="C355" s="258" t="s">
        <v>6723</v>
      </c>
      <c r="D355" s="261" t="s">
        <v>6724</v>
      </c>
      <c r="E355" s="262" t="s">
        <v>6107</v>
      </c>
      <c r="F355" s="265" t="s">
        <v>6725</v>
      </c>
      <c r="G355" s="268">
        <f>IF(COUNTIF(H355:AU355,"&lt;&gt;")=0,"",SUMPRODUCT(((Recommendations[ImplStatus]="Implemented")+(Recommendations[ImplStatus]="Compensated"))*ISNUMBER(MATCH(Recommendations[Id],H355:AU355,0)))/COUNTIF(H355:AU355,"&lt;&gt;"))</f>
        <v>0</v>
      </c>
      <c r="H355" s="269" t="s">
        <v>667</v>
      </c>
      <c r="I355" s="269" t="s">
        <v>1116</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6562</v>
      </c>
      <c r="B356" s="257" t="s">
        <v>6722</v>
      </c>
      <c r="C356" s="258" t="s">
        <v>6726</v>
      </c>
      <c r="D356" s="261" t="s">
        <v>6727</v>
      </c>
      <c r="E356" s="262" t="s">
        <v>6107</v>
      </c>
      <c r="F356" s="265" t="s">
        <v>6725</v>
      </c>
      <c r="G356" s="268">
        <f>IF(COUNTIF(H356:AU356,"&lt;&gt;")=0,"",SUMPRODUCT(((Recommendations[ImplStatus]="Implemented")+(Recommendations[ImplStatus]="Compensated"))*ISNUMBER(MATCH(Recommendations[Id],H356:AU356,0)))/COUNTIF(H356:AU356,"&lt;&gt;"))</f>
        <v>0</v>
      </c>
      <c r="H356" s="269" t="s">
        <v>74</v>
      </c>
      <c r="I356" s="269" t="s">
        <v>79</v>
      </c>
      <c r="J356" s="269" t="s">
        <v>84</v>
      </c>
      <c r="K356" s="269" t="s">
        <v>195</v>
      </c>
      <c r="L356" s="269" t="s">
        <v>230</v>
      </c>
      <c r="M356" s="269" t="s">
        <v>279</v>
      </c>
      <c r="N356" s="269" t="s">
        <v>289</v>
      </c>
      <c r="O356" s="269" t="s">
        <v>318</v>
      </c>
      <c r="P356" s="269" t="s">
        <v>323</v>
      </c>
      <c r="Q356" s="269" t="s">
        <v>328</v>
      </c>
      <c r="R356" s="269" t="s">
        <v>337</v>
      </c>
      <c r="S356" s="269" t="s">
        <v>346</v>
      </c>
      <c r="T356" s="269" t="s">
        <v>395</v>
      </c>
      <c r="U356" s="269" t="s">
        <v>400</v>
      </c>
      <c r="V356" s="269" t="s">
        <v>404</v>
      </c>
      <c r="W356" s="269" t="s">
        <v>409</v>
      </c>
      <c r="X356" s="269" t="s">
        <v>414</v>
      </c>
      <c r="Y356" s="269" t="s">
        <v>419</v>
      </c>
      <c r="Z356" s="269" t="s">
        <v>424</v>
      </c>
      <c r="AA356" s="269" t="s">
        <v>426</v>
      </c>
      <c r="AB356" s="269" t="s">
        <v>428</v>
      </c>
      <c r="AC356" s="269" t="s">
        <v>433</v>
      </c>
      <c r="AD356" s="269" t="s">
        <v>437</v>
      </c>
      <c r="AE356" s="269" t="s">
        <v>442</v>
      </c>
      <c r="AF356" s="269" t="s">
        <v>447</v>
      </c>
      <c r="AG356" s="269" t="s">
        <v>452</v>
      </c>
      <c r="AH356" s="269" t="s">
        <v>456</v>
      </c>
      <c r="AI356" s="269" t="s">
        <v>460</v>
      </c>
      <c r="AJ356" s="269" t="s">
        <v>464</v>
      </c>
      <c r="AK356" s="269" t="s">
        <v>468</v>
      </c>
      <c r="AL356" s="269" t="s">
        <v>473</v>
      </c>
      <c r="AM356" s="269" t="s">
        <v>476</v>
      </c>
      <c r="AN356" s="269" t="s">
        <v>478</v>
      </c>
      <c r="AO356" s="269" t="s">
        <v>480</v>
      </c>
      <c r="AP356" s="269" t="s">
        <v>490</v>
      </c>
      <c r="AQ356" s="269" t="s">
        <v>495</v>
      </c>
      <c r="AR356" s="269" t="s">
        <v>499</v>
      </c>
      <c r="AS356" s="269" t="s">
        <v>503</v>
      </c>
      <c r="AT356" s="269" t="s">
        <v>508</v>
      </c>
      <c r="AU356" s="283" t="s">
        <v>513</v>
      </c>
    </row>
    <row r="357" spans="1:47" ht="60" customHeight="1" x14ac:dyDescent="0.35">
      <c r="A357" s="279" t="s">
        <v>6562</v>
      </c>
      <c r="B357" s="257" t="s">
        <v>6722</v>
      </c>
      <c r="C357" s="258" t="s">
        <v>6728</v>
      </c>
      <c r="D357" s="261" t="s">
        <v>6729</v>
      </c>
      <c r="E357" s="262" t="s">
        <v>6155</v>
      </c>
      <c r="F357" s="265" t="s">
        <v>6725</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6562</v>
      </c>
      <c r="B358" s="257" t="s">
        <v>6722</v>
      </c>
      <c r="C358" s="258" t="s">
        <v>6730</v>
      </c>
      <c r="D358" s="261" t="s">
        <v>6731</v>
      </c>
      <c r="E358" s="262" t="s">
        <v>6155</v>
      </c>
      <c r="F358" s="265" t="s">
        <v>6725</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6562</v>
      </c>
      <c r="B359" s="257" t="s">
        <v>6722</v>
      </c>
      <c r="C359" s="258" t="s">
        <v>6732</v>
      </c>
      <c r="D359" s="261" t="s">
        <v>6733</v>
      </c>
      <c r="E359" s="262" t="s">
        <v>6155</v>
      </c>
      <c r="F359" s="265" t="s">
        <v>6725</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6562</v>
      </c>
      <c r="B360" s="257" t="s">
        <v>6722</v>
      </c>
      <c r="C360" s="258" t="s">
        <v>6734</v>
      </c>
      <c r="D360" s="261" t="s">
        <v>6735</v>
      </c>
      <c r="E360" s="262" t="s">
        <v>6107</v>
      </c>
      <c r="F360" s="265" t="s">
        <v>6725</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6562</v>
      </c>
      <c r="B361" s="257" t="s">
        <v>6722</v>
      </c>
      <c r="C361" s="258" t="s">
        <v>6736</v>
      </c>
      <c r="D361" s="261" t="s">
        <v>6737</v>
      </c>
      <c r="E361" s="262" t="s">
        <v>6040</v>
      </c>
      <c r="F361" s="265" t="s">
        <v>6725</v>
      </c>
      <c r="G361" s="268">
        <f>IF(COUNTIF(H361:AU361,"&lt;&gt;")=0,"",SUMPRODUCT(((Recommendations[ImplStatus]="Implemented")+(Recommendations[ImplStatus]="Compensated"))*ISNUMBER(MATCH(Recommendations[Id],H361:AU361,0)))/COUNTIF(H361:AU361,"&lt;&gt;"))</f>
        <v>0</v>
      </c>
      <c r="H361" s="269" t="s">
        <v>902</v>
      </c>
      <c r="I361" s="269" t="s">
        <v>907</v>
      </c>
      <c r="J361" s="269" t="s">
        <v>912</v>
      </c>
      <c r="K361" s="269" t="s">
        <v>967</v>
      </c>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6562</v>
      </c>
      <c r="B362" s="257" t="s">
        <v>6722</v>
      </c>
      <c r="C362" s="258" t="s">
        <v>6738</v>
      </c>
      <c r="D362" s="261" t="s">
        <v>6739</v>
      </c>
      <c r="E362" s="262" t="s">
        <v>6155</v>
      </c>
      <c r="F362" s="265" t="s">
        <v>6725</v>
      </c>
      <c r="G362" s="268">
        <f>IF(COUNTIF(H362:AU362,"&lt;&gt;")=0,"",SUMPRODUCT(((Recommendations[ImplStatus]="Implemented")+(Recommendations[ImplStatus]="Compensated"))*ISNUMBER(MATCH(Recommendations[Id],H362:AU362,0)))/COUNTIF(H362:AU362,"&lt;&gt;"))</f>
        <v>0</v>
      </c>
      <c r="H362" s="269" t="s">
        <v>927</v>
      </c>
      <c r="I362" s="269" t="s">
        <v>932</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6562</v>
      </c>
      <c r="B363" s="257" t="s">
        <v>6722</v>
      </c>
      <c r="C363" s="258" t="s">
        <v>6740</v>
      </c>
      <c r="D363" s="261" t="s">
        <v>6741</v>
      </c>
      <c r="E363" s="262" t="s">
        <v>6155</v>
      </c>
      <c r="F363" s="265" t="s">
        <v>6725</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6562</v>
      </c>
      <c r="B364" s="257" t="s">
        <v>6722</v>
      </c>
      <c r="C364" s="258" t="s">
        <v>6742</v>
      </c>
      <c r="D364" s="261" t="s">
        <v>6743</v>
      </c>
      <c r="E364" s="262" t="s">
        <v>6155</v>
      </c>
      <c r="F364" s="265" t="s">
        <v>6725</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6562</v>
      </c>
      <c r="B365" s="257" t="s">
        <v>6722</v>
      </c>
      <c r="C365" s="258" t="s">
        <v>6744</v>
      </c>
      <c r="D365" s="261" t="s">
        <v>6745</v>
      </c>
      <c r="E365" s="262" t="s">
        <v>6155</v>
      </c>
      <c r="F365" s="265" t="s">
        <v>6725</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6562</v>
      </c>
      <c r="B366" s="257" t="s">
        <v>6722</v>
      </c>
      <c r="C366" s="258" t="s">
        <v>6746</v>
      </c>
      <c r="D366" s="261" t="s">
        <v>6747</v>
      </c>
      <c r="E366" s="262" t="s">
        <v>6155</v>
      </c>
      <c r="F366" s="265" t="s">
        <v>6725</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6562</v>
      </c>
      <c r="B367" s="257" t="s">
        <v>6722</v>
      </c>
      <c r="C367" s="258" t="s">
        <v>6748</v>
      </c>
      <c r="D367" s="261" t="s">
        <v>6749</v>
      </c>
      <c r="E367" s="262" t="s">
        <v>6155</v>
      </c>
      <c r="F367" s="265" t="s">
        <v>6725</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6562</v>
      </c>
      <c r="B368" s="257" t="s">
        <v>6722</v>
      </c>
      <c r="C368" s="258" t="s">
        <v>6750</v>
      </c>
      <c r="D368" s="261" t="s">
        <v>6751</v>
      </c>
      <c r="E368" s="262" t="s">
        <v>6155</v>
      </c>
      <c r="F368" s="265" t="s">
        <v>6725</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6562</v>
      </c>
      <c r="B369" s="257" t="s">
        <v>6722</v>
      </c>
      <c r="C369" s="258" t="s">
        <v>6752</v>
      </c>
      <c r="D369" s="261" t="s">
        <v>6753</v>
      </c>
      <c r="E369" s="262" t="s">
        <v>6155</v>
      </c>
      <c r="F369" s="265" t="s">
        <v>6725</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6754</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6754</v>
      </c>
      <c r="B371" s="256" t="s">
        <v>6755</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6754</v>
      </c>
      <c r="B372" s="257" t="s">
        <v>6755</v>
      </c>
      <c r="C372" s="258" t="s">
        <v>6756</v>
      </c>
      <c r="D372" s="261" t="s">
        <v>6757</v>
      </c>
      <c r="E372" s="262" t="s">
        <v>6011</v>
      </c>
      <c r="F372" s="265" t="s">
        <v>6758</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6754</v>
      </c>
      <c r="B373" s="257" t="s">
        <v>6755</v>
      </c>
      <c r="C373" s="258" t="s">
        <v>6759</v>
      </c>
      <c r="D373" s="261" t="s">
        <v>6760</v>
      </c>
      <c r="E373" s="262" t="s">
        <v>6011</v>
      </c>
      <c r="F373" s="265" t="s">
        <v>6761</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6754</v>
      </c>
      <c r="B374" s="257" t="s">
        <v>6755</v>
      </c>
      <c r="C374" s="258" t="s">
        <v>6762</v>
      </c>
      <c r="D374" s="261" t="s">
        <v>6763</v>
      </c>
      <c r="E374" s="262" t="s">
        <v>6040</v>
      </c>
      <c r="F374" s="265" t="s">
        <v>6761</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6754</v>
      </c>
      <c r="B375" s="257" t="s">
        <v>6755</v>
      </c>
      <c r="C375" s="258" t="s">
        <v>6764</v>
      </c>
      <c r="D375" s="261" t="s">
        <v>6765</v>
      </c>
      <c r="E375" s="262" t="s">
        <v>6040</v>
      </c>
      <c r="F375" s="265" t="s">
        <v>6761</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6754</v>
      </c>
      <c r="B376" s="257" t="s">
        <v>6755</v>
      </c>
      <c r="C376" s="258" t="s">
        <v>6766</v>
      </c>
      <c r="D376" s="261" t="s">
        <v>6767</v>
      </c>
      <c r="E376" s="262" t="s">
        <v>6040</v>
      </c>
      <c r="F376" s="265" t="s">
        <v>6623</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6754</v>
      </c>
      <c r="B377" s="257" t="s">
        <v>6755</v>
      </c>
      <c r="C377" s="258" t="s">
        <v>6768</v>
      </c>
      <c r="D377" s="261" t="s">
        <v>6769</v>
      </c>
      <c r="E377" s="262" t="s">
        <v>6107</v>
      </c>
      <c r="F377" s="265" t="s">
        <v>6581</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6754</v>
      </c>
      <c r="B378" s="257" t="s">
        <v>6755</v>
      </c>
      <c r="C378" s="258" t="s">
        <v>6770</v>
      </c>
      <c r="D378" s="261" t="s">
        <v>6771</v>
      </c>
      <c r="E378" s="262" t="s">
        <v>6107</v>
      </c>
      <c r="F378" s="265" t="s">
        <v>6761</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6754</v>
      </c>
      <c r="B379" s="257" t="s">
        <v>6755</v>
      </c>
      <c r="C379" s="258" t="s">
        <v>6772</v>
      </c>
      <c r="D379" s="261" t="s">
        <v>6773</v>
      </c>
      <c r="E379" s="262" t="s">
        <v>6107</v>
      </c>
      <c r="F379" s="265" t="s">
        <v>6758</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6754</v>
      </c>
      <c r="B380" s="257" t="s">
        <v>6755</v>
      </c>
      <c r="C380" s="258" t="s">
        <v>6774</v>
      </c>
      <c r="D380" s="261" t="s">
        <v>6775</v>
      </c>
      <c r="E380" s="262" t="s">
        <v>6107</v>
      </c>
      <c r="F380" s="265" t="s">
        <v>6758</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6754</v>
      </c>
      <c r="B381" s="257" t="s">
        <v>6755</v>
      </c>
      <c r="C381" s="258" t="s">
        <v>6776</v>
      </c>
      <c r="D381" s="261" t="s">
        <v>6777</v>
      </c>
      <c r="E381" s="262" t="s">
        <v>6107</v>
      </c>
      <c r="F381" s="265" t="s">
        <v>6758</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6754</v>
      </c>
      <c r="B382" s="257" t="s">
        <v>6755</v>
      </c>
      <c r="C382" s="258" t="s">
        <v>6778</v>
      </c>
      <c r="D382" s="261" t="s">
        <v>6779</v>
      </c>
      <c r="E382" s="262" t="s">
        <v>6155</v>
      </c>
      <c r="F382" s="265" t="s">
        <v>6758</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6754</v>
      </c>
      <c r="B383" s="257" t="s">
        <v>6755</v>
      </c>
      <c r="C383" s="258" t="s">
        <v>6780</v>
      </c>
      <c r="D383" s="261" t="s">
        <v>6781</v>
      </c>
      <c r="E383" s="262" t="s">
        <v>6155</v>
      </c>
      <c r="F383" s="265" t="s">
        <v>6758</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6754</v>
      </c>
      <c r="B384" s="257" t="s">
        <v>6755</v>
      </c>
      <c r="C384" s="258" t="s">
        <v>6782</v>
      </c>
      <c r="D384" s="261" t="s">
        <v>6783</v>
      </c>
      <c r="E384" s="262" t="s">
        <v>6155</v>
      </c>
      <c r="F384" s="265" t="s">
        <v>6758</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6754</v>
      </c>
      <c r="B385" s="257" t="s">
        <v>6755</v>
      </c>
      <c r="C385" s="258" t="s">
        <v>6784</v>
      </c>
      <c r="D385" s="261" t="s">
        <v>6785</v>
      </c>
      <c r="E385" s="262" t="s">
        <v>6107</v>
      </c>
      <c r="F385" s="265" t="s">
        <v>6758</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6754</v>
      </c>
      <c r="B386" s="256" t="s">
        <v>6786</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6754</v>
      </c>
      <c r="B387" s="257" t="s">
        <v>6786</v>
      </c>
      <c r="C387" s="258" t="s">
        <v>6787</v>
      </c>
      <c r="D387" s="261" t="s">
        <v>6788</v>
      </c>
      <c r="E387" s="262" t="s">
        <v>6011</v>
      </c>
      <c r="F387" s="265" t="s">
        <v>6789</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6754</v>
      </c>
      <c r="B388" s="257" t="s">
        <v>6786</v>
      </c>
      <c r="C388" s="258" t="s">
        <v>6790</v>
      </c>
      <c r="D388" s="261" t="s">
        <v>6791</v>
      </c>
      <c r="E388" s="262" t="s">
        <v>6011</v>
      </c>
      <c r="F388" s="265" t="s">
        <v>6789</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6754</v>
      </c>
      <c r="B389" s="257" t="s">
        <v>6786</v>
      </c>
      <c r="C389" s="258" t="s">
        <v>6792</v>
      </c>
      <c r="D389" s="261" t="s">
        <v>6793</v>
      </c>
      <c r="E389" s="262" t="s">
        <v>6290</v>
      </c>
      <c r="F389" s="265" t="s">
        <v>6789</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6754</v>
      </c>
      <c r="B390" s="257" t="s">
        <v>6786</v>
      </c>
      <c r="C390" s="258" t="s">
        <v>6794</v>
      </c>
      <c r="D390" s="261" t="s">
        <v>6795</v>
      </c>
      <c r="E390" s="262" t="s">
        <v>6107</v>
      </c>
      <c r="F390" s="265" t="s">
        <v>6789</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6754</v>
      </c>
      <c r="B391" s="257" t="s">
        <v>6786</v>
      </c>
      <c r="C391" s="258" t="s">
        <v>6796</v>
      </c>
      <c r="D391" s="261" t="s">
        <v>6797</v>
      </c>
      <c r="E391" s="262" t="s">
        <v>6290</v>
      </c>
      <c r="F391" s="265" t="s">
        <v>6789</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6754</v>
      </c>
      <c r="B392" s="257" t="s">
        <v>6786</v>
      </c>
      <c r="C392" s="258" t="s">
        <v>6798</v>
      </c>
      <c r="D392" s="261" t="s">
        <v>6799</v>
      </c>
      <c r="E392" s="262" t="s">
        <v>6040</v>
      </c>
      <c r="F392" s="265" t="s">
        <v>6789</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6754</v>
      </c>
      <c r="B393" s="257" t="s">
        <v>6786</v>
      </c>
      <c r="C393" s="258" t="s">
        <v>6800</v>
      </c>
      <c r="D393" s="261" t="s">
        <v>6801</v>
      </c>
      <c r="E393" s="262" t="s">
        <v>6040</v>
      </c>
      <c r="F393" s="265" t="s">
        <v>6789</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6754</v>
      </c>
      <c r="B394" s="257" t="s">
        <v>6786</v>
      </c>
      <c r="C394" s="258" t="s">
        <v>6802</v>
      </c>
      <c r="D394" s="261" t="s">
        <v>6803</v>
      </c>
      <c r="E394" s="262" t="s">
        <v>6290</v>
      </c>
      <c r="F394" s="265" t="s">
        <v>6789</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6754</v>
      </c>
      <c r="B395" s="257" t="s">
        <v>6786</v>
      </c>
      <c r="C395" s="258" t="s">
        <v>6804</v>
      </c>
      <c r="D395" s="261" t="s">
        <v>6805</v>
      </c>
      <c r="E395" s="262" t="s">
        <v>6107</v>
      </c>
      <c r="F395" s="265" t="s">
        <v>6789</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6754</v>
      </c>
      <c r="B396" s="257" t="s">
        <v>6786</v>
      </c>
      <c r="C396" s="258" t="s">
        <v>6806</v>
      </c>
      <c r="D396" s="261" t="s">
        <v>6807</v>
      </c>
      <c r="E396" s="262" t="s">
        <v>6290</v>
      </c>
      <c r="F396" s="265" t="s">
        <v>6789</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6754</v>
      </c>
      <c r="B397" s="257" t="s">
        <v>6786</v>
      </c>
      <c r="C397" s="258" t="s">
        <v>6808</v>
      </c>
      <c r="D397" s="261" t="s">
        <v>6809</v>
      </c>
      <c r="E397" s="262" t="s">
        <v>6040</v>
      </c>
      <c r="F397" s="265" t="s">
        <v>6789</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6754</v>
      </c>
      <c r="B398" s="257" t="s">
        <v>6786</v>
      </c>
      <c r="C398" s="258" t="s">
        <v>6810</v>
      </c>
      <c r="D398" s="261" t="s">
        <v>6811</v>
      </c>
      <c r="E398" s="262" t="s">
        <v>6155</v>
      </c>
      <c r="F398" s="265" t="s">
        <v>6789</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6754</v>
      </c>
      <c r="B399" s="257" t="s">
        <v>6786</v>
      </c>
      <c r="C399" s="258" t="s">
        <v>6812</v>
      </c>
      <c r="D399" s="261" t="s">
        <v>6813</v>
      </c>
      <c r="E399" s="262" t="s">
        <v>6290</v>
      </c>
      <c r="F399" s="265" t="s">
        <v>6789</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6754</v>
      </c>
      <c r="B400" s="257" t="s">
        <v>6786</v>
      </c>
      <c r="C400" s="258" t="s">
        <v>6814</v>
      </c>
      <c r="D400" s="261" t="s">
        <v>6815</v>
      </c>
      <c r="E400" s="262" t="s">
        <v>6290</v>
      </c>
      <c r="F400" s="265" t="s">
        <v>6789</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6754</v>
      </c>
      <c r="B401" s="257" t="s">
        <v>6786</v>
      </c>
      <c r="C401" s="258" t="s">
        <v>6816</v>
      </c>
      <c r="D401" s="261" t="s">
        <v>6817</v>
      </c>
      <c r="E401" s="262" t="s">
        <v>6040</v>
      </c>
      <c r="F401" s="265" t="s">
        <v>6789</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6754</v>
      </c>
      <c r="B402" s="257" t="s">
        <v>6786</v>
      </c>
      <c r="C402" s="258" t="s">
        <v>6818</v>
      </c>
      <c r="D402" s="261" t="s">
        <v>6819</v>
      </c>
      <c r="E402" s="262" t="s">
        <v>6040</v>
      </c>
      <c r="F402" s="265" t="s">
        <v>6789</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6754</v>
      </c>
      <c r="B403" s="257" t="s">
        <v>6786</v>
      </c>
      <c r="C403" s="258" t="s">
        <v>6820</v>
      </c>
      <c r="D403" s="261" t="s">
        <v>6821</v>
      </c>
      <c r="E403" s="262" t="s">
        <v>6040</v>
      </c>
      <c r="F403" s="265" t="s">
        <v>6789</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6754</v>
      </c>
      <c r="B404" s="257" t="s">
        <v>6786</v>
      </c>
      <c r="C404" s="258" t="s">
        <v>6822</v>
      </c>
      <c r="D404" s="261" t="s">
        <v>6823</v>
      </c>
      <c r="E404" s="262" t="s">
        <v>6155</v>
      </c>
      <c r="F404" s="265" t="s">
        <v>6789</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6754</v>
      </c>
      <c r="B405" s="257" t="s">
        <v>6786</v>
      </c>
      <c r="C405" s="258" t="s">
        <v>6824</v>
      </c>
      <c r="D405" s="261" t="s">
        <v>6825</v>
      </c>
      <c r="E405" s="262" t="s">
        <v>6155</v>
      </c>
      <c r="F405" s="265" t="s">
        <v>6789</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6754</v>
      </c>
      <c r="B406" s="257" t="s">
        <v>6786</v>
      </c>
      <c r="C406" s="258" t="s">
        <v>6826</v>
      </c>
      <c r="D406" s="261" t="s">
        <v>6827</v>
      </c>
      <c r="E406" s="262" t="s">
        <v>6155</v>
      </c>
      <c r="F406" s="265" t="s">
        <v>6828</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6754</v>
      </c>
      <c r="B407" s="257" t="s">
        <v>6786</v>
      </c>
      <c r="C407" s="258" t="s">
        <v>6829</v>
      </c>
      <c r="D407" s="261" t="s">
        <v>6830</v>
      </c>
      <c r="E407" s="262" t="s">
        <v>6155</v>
      </c>
      <c r="F407" s="265" t="s">
        <v>6789</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6754</v>
      </c>
      <c r="B408" s="257" t="s">
        <v>6786</v>
      </c>
      <c r="C408" s="258" t="s">
        <v>6831</v>
      </c>
      <c r="D408" s="261" t="s">
        <v>6832</v>
      </c>
      <c r="E408" s="262" t="s">
        <v>6155</v>
      </c>
      <c r="F408" s="265" t="s">
        <v>6789</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6754</v>
      </c>
      <c r="B409" s="257" t="s">
        <v>6786</v>
      </c>
      <c r="C409" s="258" t="s">
        <v>6833</v>
      </c>
      <c r="D409" s="261" t="s">
        <v>6834</v>
      </c>
      <c r="E409" s="262" t="s">
        <v>6155</v>
      </c>
      <c r="F409" s="265" t="s">
        <v>6835</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6754</v>
      </c>
      <c r="B410" s="256" t="s">
        <v>6836</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6754</v>
      </c>
      <c r="B411" s="257" t="s">
        <v>6836</v>
      </c>
      <c r="C411" s="258" t="s">
        <v>6837</v>
      </c>
      <c r="D411" s="261" t="s">
        <v>6838</v>
      </c>
      <c r="E411" s="262" t="s">
        <v>6011</v>
      </c>
      <c r="F411" s="265" t="s">
        <v>6761</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6754</v>
      </c>
      <c r="B412" s="257" t="s">
        <v>6836</v>
      </c>
      <c r="C412" s="258" t="s">
        <v>6839</v>
      </c>
      <c r="D412" s="261" t="s">
        <v>6840</v>
      </c>
      <c r="E412" s="262" t="s">
        <v>6011</v>
      </c>
      <c r="F412" s="265" t="s">
        <v>6761</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6754</v>
      </c>
      <c r="B413" s="257" t="s">
        <v>6836</v>
      </c>
      <c r="C413" s="258" t="s">
        <v>6841</v>
      </c>
      <c r="D413" s="261" t="s">
        <v>6842</v>
      </c>
      <c r="E413" s="262" t="s">
        <v>6011</v>
      </c>
      <c r="F413" s="265" t="s">
        <v>6761</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6754</v>
      </c>
      <c r="B414" s="257" t="s">
        <v>6836</v>
      </c>
      <c r="C414" s="258" t="s">
        <v>6843</v>
      </c>
      <c r="D414" s="261" t="s">
        <v>6844</v>
      </c>
      <c r="E414" s="262" t="s">
        <v>6011</v>
      </c>
      <c r="F414" s="265" t="s">
        <v>6761</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6754</v>
      </c>
      <c r="B415" s="257" t="s">
        <v>6836</v>
      </c>
      <c r="C415" s="258" t="s">
        <v>6845</v>
      </c>
      <c r="D415" s="261" t="s">
        <v>6846</v>
      </c>
      <c r="E415" s="262" t="s">
        <v>6040</v>
      </c>
      <c r="F415" s="265" t="s">
        <v>6761</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6754</v>
      </c>
      <c r="B416" s="257" t="s">
        <v>6836</v>
      </c>
      <c r="C416" s="258" t="s">
        <v>6847</v>
      </c>
      <c r="D416" s="261" t="s">
        <v>6848</v>
      </c>
      <c r="E416" s="262" t="s">
        <v>6040</v>
      </c>
      <c r="F416" s="265" t="s">
        <v>6849</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6754</v>
      </c>
      <c r="B417" s="257" t="s">
        <v>6836</v>
      </c>
      <c r="C417" s="258" t="s">
        <v>6850</v>
      </c>
      <c r="D417" s="261" t="s">
        <v>6851</v>
      </c>
      <c r="E417" s="262" t="s">
        <v>6040</v>
      </c>
      <c r="F417" s="265" t="s">
        <v>6849</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6754</v>
      </c>
      <c r="B418" s="257" t="s">
        <v>6836</v>
      </c>
      <c r="C418" s="258" t="s">
        <v>6852</v>
      </c>
      <c r="D418" s="261" t="s">
        <v>6853</v>
      </c>
      <c r="E418" s="262" t="s">
        <v>6290</v>
      </c>
      <c r="F418" s="265" t="s">
        <v>6849</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6754</v>
      </c>
      <c r="B419" s="257" t="s">
        <v>6836</v>
      </c>
      <c r="C419" s="258" t="s">
        <v>6854</v>
      </c>
      <c r="D419" s="261" t="s">
        <v>6855</v>
      </c>
      <c r="E419" s="262" t="s">
        <v>6040</v>
      </c>
      <c r="F419" s="265" t="s">
        <v>6849</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6754</v>
      </c>
      <c r="B420" s="257" t="s">
        <v>6836</v>
      </c>
      <c r="C420" s="258" t="s">
        <v>6856</v>
      </c>
      <c r="D420" s="261" t="s">
        <v>6857</v>
      </c>
      <c r="E420" s="262" t="s">
        <v>6290</v>
      </c>
      <c r="F420" s="265" t="s">
        <v>6849</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6754</v>
      </c>
      <c r="B421" s="257" t="s">
        <v>6836</v>
      </c>
      <c r="C421" s="258" t="s">
        <v>6858</v>
      </c>
      <c r="D421" s="261" t="s">
        <v>6859</v>
      </c>
      <c r="E421" s="262" t="s">
        <v>6290</v>
      </c>
      <c r="F421" s="265" t="s">
        <v>6849</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6754</v>
      </c>
      <c r="B422" s="257" t="s">
        <v>6836</v>
      </c>
      <c r="C422" s="258" t="s">
        <v>6860</v>
      </c>
      <c r="D422" s="261" t="s">
        <v>6861</v>
      </c>
      <c r="E422" s="262" t="s">
        <v>6040</v>
      </c>
      <c r="F422" s="265" t="s">
        <v>6849</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6754</v>
      </c>
      <c r="B423" s="257" t="s">
        <v>6836</v>
      </c>
      <c r="C423" s="258" t="s">
        <v>6862</v>
      </c>
      <c r="D423" s="261" t="s">
        <v>6863</v>
      </c>
      <c r="E423" s="262" t="s">
        <v>6040</v>
      </c>
      <c r="F423" s="265" t="s">
        <v>6849</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6864</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6864</v>
      </c>
      <c r="B425" s="256" t="s">
        <v>6865</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6864</v>
      </c>
      <c r="B426" s="257" t="s">
        <v>6865</v>
      </c>
      <c r="C426" s="258" t="s">
        <v>6866</v>
      </c>
      <c r="D426" s="261" t="s">
        <v>6867</v>
      </c>
      <c r="E426" s="262" t="s">
        <v>6011</v>
      </c>
      <c r="F426" s="265" t="s">
        <v>6828</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6864</v>
      </c>
      <c r="B427" s="257" t="s">
        <v>6865</v>
      </c>
      <c r="C427" s="258" t="s">
        <v>6868</v>
      </c>
      <c r="D427" s="261" t="s">
        <v>6869</v>
      </c>
      <c r="E427" s="262" t="s">
        <v>6011</v>
      </c>
      <c r="F427" s="265" t="s">
        <v>6828</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6864</v>
      </c>
      <c r="B428" s="257" t="s">
        <v>6865</v>
      </c>
      <c r="C428" s="258" t="s">
        <v>6870</v>
      </c>
      <c r="D428" s="261" t="s">
        <v>6871</v>
      </c>
      <c r="E428" s="262" t="s">
        <v>6290</v>
      </c>
      <c r="F428" s="265" t="s">
        <v>6828</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6864</v>
      </c>
      <c r="B429" s="257" t="s">
        <v>6865</v>
      </c>
      <c r="C429" s="258" t="s">
        <v>6872</v>
      </c>
      <c r="D429" s="261" t="s">
        <v>6873</v>
      </c>
      <c r="E429" s="262" t="s">
        <v>6040</v>
      </c>
      <c r="F429" s="265" t="s">
        <v>6828</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6864</v>
      </c>
      <c r="B430" s="257" t="s">
        <v>6865</v>
      </c>
      <c r="C430" s="258" t="s">
        <v>6874</v>
      </c>
      <c r="D430" s="261" t="s">
        <v>6875</v>
      </c>
      <c r="E430" s="262" t="s">
        <v>6040</v>
      </c>
      <c r="F430" s="265" t="s">
        <v>6828</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6864</v>
      </c>
      <c r="B431" s="257" t="s">
        <v>6865</v>
      </c>
      <c r="C431" s="258" t="s">
        <v>6876</v>
      </c>
      <c r="D431" s="261" t="s">
        <v>6877</v>
      </c>
      <c r="E431" s="262" t="s">
        <v>6290</v>
      </c>
      <c r="F431" s="265" t="s">
        <v>6828</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6864</v>
      </c>
      <c r="B432" s="257" t="s">
        <v>6865</v>
      </c>
      <c r="C432" s="258" t="s">
        <v>6878</v>
      </c>
      <c r="D432" s="261" t="s">
        <v>6879</v>
      </c>
      <c r="E432" s="262" t="s">
        <v>6290</v>
      </c>
      <c r="F432" s="265" t="s">
        <v>6828</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6864</v>
      </c>
      <c r="B433" s="257" t="s">
        <v>6865</v>
      </c>
      <c r="C433" s="258" t="s">
        <v>6880</v>
      </c>
      <c r="D433" s="261" t="s">
        <v>6881</v>
      </c>
      <c r="E433" s="262" t="s">
        <v>6107</v>
      </c>
      <c r="F433" s="265" t="s">
        <v>6828</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6864</v>
      </c>
      <c r="B434" s="257" t="s">
        <v>6865</v>
      </c>
      <c r="C434" s="258" t="s">
        <v>6882</v>
      </c>
      <c r="D434" s="261" t="s">
        <v>6883</v>
      </c>
      <c r="E434" s="262" t="s">
        <v>6107</v>
      </c>
      <c r="F434" s="265" t="s">
        <v>6828</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6864</v>
      </c>
      <c r="B435" s="257" t="s">
        <v>6865</v>
      </c>
      <c r="C435" s="258" t="s">
        <v>6884</v>
      </c>
      <c r="D435" s="261" t="s">
        <v>6885</v>
      </c>
      <c r="E435" s="262" t="s">
        <v>6040</v>
      </c>
      <c r="F435" s="265" t="s">
        <v>6828</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6864</v>
      </c>
      <c r="B436" s="257" t="s">
        <v>6865</v>
      </c>
      <c r="C436" s="258" t="s">
        <v>6886</v>
      </c>
      <c r="D436" s="261" t="s">
        <v>6887</v>
      </c>
      <c r="E436" s="262" t="s">
        <v>6107</v>
      </c>
      <c r="F436" s="265" t="s">
        <v>6828</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6864</v>
      </c>
      <c r="B437" s="257" t="s">
        <v>6865</v>
      </c>
      <c r="C437" s="258" t="s">
        <v>6888</v>
      </c>
      <c r="D437" s="261" t="s">
        <v>6889</v>
      </c>
      <c r="E437" s="262" t="s">
        <v>6040</v>
      </c>
      <c r="F437" s="265" t="s">
        <v>6828</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6864</v>
      </c>
      <c r="B438" s="256" t="s">
        <v>6890</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6864</v>
      </c>
      <c r="B439" s="257" t="s">
        <v>6890</v>
      </c>
      <c r="C439" s="258" t="s">
        <v>6891</v>
      </c>
      <c r="D439" s="261" t="s">
        <v>6892</v>
      </c>
      <c r="E439" s="262" t="s">
        <v>6011</v>
      </c>
      <c r="F439" s="265" t="s">
        <v>6893</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6864</v>
      </c>
      <c r="B440" s="257" t="s">
        <v>6890</v>
      </c>
      <c r="C440" s="258" t="s">
        <v>6894</v>
      </c>
      <c r="D440" s="261" t="s">
        <v>6895</v>
      </c>
      <c r="E440" s="262" t="s">
        <v>6011</v>
      </c>
      <c r="F440" s="265" t="s">
        <v>6893</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6864</v>
      </c>
      <c r="B441" s="257" t="s">
        <v>6890</v>
      </c>
      <c r="C441" s="258" t="s">
        <v>6896</v>
      </c>
      <c r="D441" s="261" t="s">
        <v>6897</v>
      </c>
      <c r="E441" s="262" t="s">
        <v>6011</v>
      </c>
      <c r="F441" s="265" t="s">
        <v>6893</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6864</v>
      </c>
      <c r="B442" s="257" t="s">
        <v>6890</v>
      </c>
      <c r="C442" s="258" t="s">
        <v>6898</v>
      </c>
      <c r="D442" s="261" t="s">
        <v>6899</v>
      </c>
      <c r="E442" s="262" t="s">
        <v>6011</v>
      </c>
      <c r="F442" s="265" t="s">
        <v>6893</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6864</v>
      </c>
      <c r="B443" s="257" t="s">
        <v>6890</v>
      </c>
      <c r="C443" s="258" t="s">
        <v>6900</v>
      </c>
      <c r="D443" s="261" t="s">
        <v>6901</v>
      </c>
      <c r="E443" s="262" t="s">
        <v>6040</v>
      </c>
      <c r="F443" s="265" t="s">
        <v>6893</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6864</v>
      </c>
      <c r="B444" s="257" t="s">
        <v>6890</v>
      </c>
      <c r="C444" s="258" t="s">
        <v>6902</v>
      </c>
      <c r="D444" s="261" t="s">
        <v>6903</v>
      </c>
      <c r="E444" s="262" t="s">
        <v>6040</v>
      </c>
      <c r="F444" s="265" t="s">
        <v>6893</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6864</v>
      </c>
      <c r="B445" s="257" t="s">
        <v>6890</v>
      </c>
      <c r="C445" s="258" t="s">
        <v>6904</v>
      </c>
      <c r="D445" s="261" t="s">
        <v>6905</v>
      </c>
      <c r="E445" s="262" t="s">
        <v>6040</v>
      </c>
      <c r="F445" s="265" t="s">
        <v>6893</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6864</v>
      </c>
      <c r="B446" s="257" t="s">
        <v>6890</v>
      </c>
      <c r="C446" s="258" t="s">
        <v>6906</v>
      </c>
      <c r="D446" s="261" t="s">
        <v>6907</v>
      </c>
      <c r="E446" s="262" t="s">
        <v>6155</v>
      </c>
      <c r="F446" s="265" t="s">
        <v>6893</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6864</v>
      </c>
      <c r="B447" s="257" t="s">
        <v>6890</v>
      </c>
      <c r="C447" s="258" t="s">
        <v>6908</v>
      </c>
      <c r="D447" s="261" t="s">
        <v>6909</v>
      </c>
      <c r="E447" s="262" t="s">
        <v>6040</v>
      </c>
      <c r="F447" s="265" t="s">
        <v>6893</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6864</v>
      </c>
      <c r="B448" s="257" t="s">
        <v>6890</v>
      </c>
      <c r="C448" s="258" t="s">
        <v>6910</v>
      </c>
      <c r="D448" s="261" t="s">
        <v>6911</v>
      </c>
      <c r="E448" s="262" t="s">
        <v>6155</v>
      </c>
      <c r="F448" s="265" t="s">
        <v>6893</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6864</v>
      </c>
      <c r="B449" s="257" t="s">
        <v>6890</v>
      </c>
      <c r="C449" s="258" t="s">
        <v>6912</v>
      </c>
      <c r="D449" s="261" t="s">
        <v>6913</v>
      </c>
      <c r="E449" s="262" t="s">
        <v>6155</v>
      </c>
      <c r="F449" s="265" t="s">
        <v>6893</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6914</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6914</v>
      </c>
      <c r="B451" s="256" t="s">
        <v>6915</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6914</v>
      </c>
      <c r="B452" s="257" t="s">
        <v>6915</v>
      </c>
      <c r="C452" s="258" t="s">
        <v>6916</v>
      </c>
      <c r="D452" s="261" t="s">
        <v>6917</v>
      </c>
      <c r="E452" s="262" t="s">
        <v>6011</v>
      </c>
      <c r="F452" s="265" t="s">
        <v>6918</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6914</v>
      </c>
      <c r="B453" s="257" t="s">
        <v>6915</v>
      </c>
      <c r="C453" s="258" t="s">
        <v>6919</v>
      </c>
      <c r="D453" s="261" t="s">
        <v>6920</v>
      </c>
      <c r="E453" s="262" t="s">
        <v>6011</v>
      </c>
      <c r="F453" s="265" t="s">
        <v>6918</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6914</v>
      </c>
      <c r="B454" s="257" t="s">
        <v>6915</v>
      </c>
      <c r="C454" s="258" t="s">
        <v>6921</v>
      </c>
      <c r="D454" s="261" t="s">
        <v>6922</v>
      </c>
      <c r="E454" s="262" t="s">
        <v>6011</v>
      </c>
      <c r="F454" s="265" t="s">
        <v>6918</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6914</v>
      </c>
      <c r="B455" s="257" t="s">
        <v>6915</v>
      </c>
      <c r="C455" s="258" t="s">
        <v>6923</v>
      </c>
      <c r="D455" s="261" t="s">
        <v>6924</v>
      </c>
      <c r="E455" s="262" t="s">
        <v>6011</v>
      </c>
      <c r="F455" s="265" t="s">
        <v>6918</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6914</v>
      </c>
      <c r="B456" s="257" t="s">
        <v>6915</v>
      </c>
      <c r="C456" s="258" t="s">
        <v>6925</v>
      </c>
      <c r="D456" s="261" t="s">
        <v>6926</v>
      </c>
      <c r="E456" s="262" t="s">
        <v>6011</v>
      </c>
      <c r="F456" s="265" t="s">
        <v>6918</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6914</v>
      </c>
      <c r="B457" s="257" t="s">
        <v>6915</v>
      </c>
      <c r="C457" s="258" t="s">
        <v>6927</v>
      </c>
      <c r="D457" s="261" t="s">
        <v>6928</v>
      </c>
      <c r="E457" s="262" t="s">
        <v>6040</v>
      </c>
      <c r="F457" s="265" t="s">
        <v>6918</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6914</v>
      </c>
      <c r="B458" s="257" t="s">
        <v>6915</v>
      </c>
      <c r="C458" s="258" t="s">
        <v>6929</v>
      </c>
      <c r="D458" s="261" t="s">
        <v>6930</v>
      </c>
      <c r="E458" s="262" t="s">
        <v>6040</v>
      </c>
      <c r="F458" s="265" t="s">
        <v>6918</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6914</v>
      </c>
      <c r="B459" s="257" t="s">
        <v>6915</v>
      </c>
      <c r="C459" s="258" t="s">
        <v>6931</v>
      </c>
      <c r="D459" s="261" t="s">
        <v>6932</v>
      </c>
      <c r="E459" s="262" t="s">
        <v>6040</v>
      </c>
      <c r="F459" s="265" t="s">
        <v>6918</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6914</v>
      </c>
      <c r="B460" s="257" t="s">
        <v>6915</v>
      </c>
      <c r="C460" s="258" t="s">
        <v>6933</v>
      </c>
      <c r="D460" s="261" t="s">
        <v>6934</v>
      </c>
      <c r="E460" s="262" t="s">
        <v>6040</v>
      </c>
      <c r="F460" s="265" t="s">
        <v>6918</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6914</v>
      </c>
      <c r="B461" s="257" t="s">
        <v>6915</v>
      </c>
      <c r="C461" s="258" t="s">
        <v>6935</v>
      </c>
      <c r="D461" s="261" t="s">
        <v>6936</v>
      </c>
      <c r="E461" s="262" t="s">
        <v>6040</v>
      </c>
      <c r="F461" s="265" t="s">
        <v>6918</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6914</v>
      </c>
      <c r="B462" s="257" t="s">
        <v>6915</v>
      </c>
      <c r="C462" s="258" t="s">
        <v>6937</v>
      </c>
      <c r="D462" s="261" t="s">
        <v>6938</v>
      </c>
      <c r="E462" s="262" t="s">
        <v>6040</v>
      </c>
      <c r="F462" s="265" t="s">
        <v>6918</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6914</v>
      </c>
      <c r="B463" s="257" t="s">
        <v>6915</v>
      </c>
      <c r="C463" s="258" t="s">
        <v>6939</v>
      </c>
      <c r="D463" s="261" t="s">
        <v>6940</v>
      </c>
      <c r="E463" s="262" t="s">
        <v>6040</v>
      </c>
      <c r="F463" s="265" t="s">
        <v>6918</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6914</v>
      </c>
      <c r="B464" s="257" t="s">
        <v>6915</v>
      </c>
      <c r="C464" s="258" t="s">
        <v>6941</v>
      </c>
      <c r="D464" s="261" t="s">
        <v>6942</v>
      </c>
      <c r="E464" s="262" t="s">
        <v>6040</v>
      </c>
      <c r="F464" s="265" t="s">
        <v>6918</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6914</v>
      </c>
      <c r="B465" s="257" t="s">
        <v>6915</v>
      </c>
      <c r="C465" s="258" t="s">
        <v>6943</v>
      </c>
      <c r="D465" s="261" t="s">
        <v>6944</v>
      </c>
      <c r="E465" s="262" t="s">
        <v>6040</v>
      </c>
      <c r="F465" s="265" t="s">
        <v>6918</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6914</v>
      </c>
      <c r="B466" s="256" t="s">
        <v>6945</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6914</v>
      </c>
      <c r="B467" s="257" t="s">
        <v>6945</v>
      </c>
      <c r="C467" s="258" t="s">
        <v>6946</v>
      </c>
      <c r="D467" s="261" t="s">
        <v>6947</v>
      </c>
      <c r="E467" s="262" t="s">
        <v>6011</v>
      </c>
      <c r="F467" s="265" t="s">
        <v>6150</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6914</v>
      </c>
      <c r="B468" s="257" t="s">
        <v>6945</v>
      </c>
      <c r="C468" s="258" t="s">
        <v>6948</v>
      </c>
      <c r="D468" s="261" t="s">
        <v>6949</v>
      </c>
      <c r="E468" s="262" t="s">
        <v>6011</v>
      </c>
      <c r="F468" s="265" t="s">
        <v>6150</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6914</v>
      </c>
      <c r="B469" s="257" t="s">
        <v>6945</v>
      </c>
      <c r="C469" s="258" t="s">
        <v>6950</v>
      </c>
      <c r="D469" s="261" t="s">
        <v>6951</v>
      </c>
      <c r="E469" s="262" t="s">
        <v>6011</v>
      </c>
      <c r="F469" s="265" t="s">
        <v>6150</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6914</v>
      </c>
      <c r="B470" s="257" t="s">
        <v>6945</v>
      </c>
      <c r="C470" s="258" t="s">
        <v>6952</v>
      </c>
      <c r="D470" s="261" t="s">
        <v>6953</v>
      </c>
      <c r="E470" s="262" t="s">
        <v>6107</v>
      </c>
      <c r="F470" s="265" t="s">
        <v>6519</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6914</v>
      </c>
      <c r="B471" s="257" t="s">
        <v>6945</v>
      </c>
      <c r="C471" s="258" t="s">
        <v>6954</v>
      </c>
      <c r="D471" s="261" t="s">
        <v>6955</v>
      </c>
      <c r="E471" s="262" t="s">
        <v>6107</v>
      </c>
      <c r="F471" s="265" t="s">
        <v>6519</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6914</v>
      </c>
      <c r="B472" s="257" t="s">
        <v>6945</v>
      </c>
      <c r="C472" s="258" t="s">
        <v>6956</v>
      </c>
      <c r="D472" s="261" t="s">
        <v>6957</v>
      </c>
      <c r="E472" s="262" t="s">
        <v>6011</v>
      </c>
      <c r="F472" s="265" t="s">
        <v>6519</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6914</v>
      </c>
      <c r="B473" s="257" t="s">
        <v>6945</v>
      </c>
      <c r="C473" s="258" t="s">
        <v>6958</v>
      </c>
      <c r="D473" s="261" t="s">
        <v>6959</v>
      </c>
      <c r="E473" s="262" t="s">
        <v>6011</v>
      </c>
      <c r="F473" s="265" t="s">
        <v>6458</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6914</v>
      </c>
      <c r="B474" s="257" t="s">
        <v>6945</v>
      </c>
      <c r="C474" s="258" t="s">
        <v>6960</v>
      </c>
      <c r="D474" s="261" t="s">
        <v>6961</v>
      </c>
      <c r="E474" s="262" t="s">
        <v>6040</v>
      </c>
      <c r="F474" s="265" t="s">
        <v>6458</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6914</v>
      </c>
      <c r="B475" s="257" t="s">
        <v>6945</v>
      </c>
      <c r="C475" s="258" t="s">
        <v>6962</v>
      </c>
      <c r="D475" s="261" t="s">
        <v>6963</v>
      </c>
      <c r="E475" s="262" t="s">
        <v>6040</v>
      </c>
      <c r="F475" s="265" t="s">
        <v>6458</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6914</v>
      </c>
      <c r="B476" s="257" t="s">
        <v>6945</v>
      </c>
      <c r="C476" s="258" t="s">
        <v>6964</v>
      </c>
      <c r="D476" s="261" t="s">
        <v>6965</v>
      </c>
      <c r="E476" s="262" t="s">
        <v>6040</v>
      </c>
      <c r="F476" s="265" t="s">
        <v>6458</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6914</v>
      </c>
      <c r="B477" s="257" t="s">
        <v>6945</v>
      </c>
      <c r="C477" s="258" t="s">
        <v>6966</v>
      </c>
      <c r="D477" s="261" t="s">
        <v>6967</v>
      </c>
      <c r="E477" s="262" t="s">
        <v>6040</v>
      </c>
      <c r="F477" s="265" t="s">
        <v>6458</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6914</v>
      </c>
      <c r="B478" s="257" t="s">
        <v>6945</v>
      </c>
      <c r="C478" s="258" t="s">
        <v>6968</v>
      </c>
      <c r="D478" s="261" t="s">
        <v>6969</v>
      </c>
      <c r="E478" s="262" t="s">
        <v>6040</v>
      </c>
      <c r="F478" s="265" t="s">
        <v>6519</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6914</v>
      </c>
      <c r="B479" s="257" t="s">
        <v>6945</v>
      </c>
      <c r="C479" s="258" t="s">
        <v>6970</v>
      </c>
      <c r="D479" s="261" t="s">
        <v>6971</v>
      </c>
      <c r="E479" s="262" t="s">
        <v>6155</v>
      </c>
      <c r="F479" s="265" t="s">
        <v>6519</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6914</v>
      </c>
      <c r="B480" s="257" t="s">
        <v>6945</v>
      </c>
      <c r="C480" s="258" t="s">
        <v>6972</v>
      </c>
      <c r="D480" s="261" t="s">
        <v>6973</v>
      </c>
      <c r="E480" s="262" t="s">
        <v>6155</v>
      </c>
      <c r="F480" s="265" t="s">
        <v>6519</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6914</v>
      </c>
      <c r="B481" s="270" t="s">
        <v>6945</v>
      </c>
      <c r="C481" s="271" t="s">
        <v>6974</v>
      </c>
      <c r="D481" s="272" t="s">
        <v>6975</v>
      </c>
      <c r="E481" s="273" t="s">
        <v>6155</v>
      </c>
      <c r="F481" s="274" t="s">
        <v>6150</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1276</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IFERROR(INDEX('Recommendations'!$G$2:$G$268, MATCH(H2,'Recommendations'!$A$2:$A$268,0))="Implemented", FALSE))</xm:f>
            <x14:dxf>
              <font>
                <color rgb="FF000000"/>
              </font>
              <fill>
                <patternFill>
                  <bgColor rgb="FF3C7D22"/>
                </patternFill>
              </fill>
            </x14:dxf>
          </x14:cfRule>
          <x14:cfRule type="expression" priority="2" id="{00000000-000E-0000-0B00-000002000000}">
            <xm:f>AND(H2&lt;&gt;"", IFERROR(INDEX('Recommendations'!$G$2:$G$268, MATCH(H2,'Recommendations'!$A$2:$A$268,0))="Compensated", FALSE))</xm:f>
            <x14:dxf>
              <font>
                <color rgb="FF000000"/>
              </font>
              <fill>
                <patternFill>
                  <bgColor rgb="FFC6E0B4"/>
                </patternFill>
              </fill>
            </x14:dxf>
          </x14:cfRule>
          <x14:cfRule type="expression" priority="3" id="{00000000-000E-0000-0B00-000003000000}">
            <xm:f>AND(H2&lt;&gt;"", IFERROR(INDEX('Recommendations'!$G$2:$G$268, MATCH(H2,'Recommendations'!$A$2:$A$268,0))="Testing", FALSE))</xm:f>
            <x14:dxf>
              <font>
                <color rgb="FF000000"/>
              </font>
              <fill>
                <patternFill>
                  <bgColor rgb="FFFFC000"/>
                </patternFill>
              </fill>
            </x14:dxf>
          </x14:cfRule>
          <x14:cfRule type="expression" priority="4" id="{00000000-000E-0000-0B00-000004000000}">
            <xm:f>AND(H2&lt;&gt;"", IFERROR(INDEX('Recommendations'!$G$2:$G$268, MATCH(H2,'Recommendations'!$A$2:$A$268,0))="Failed", FALSE))</xm:f>
            <x14:dxf>
              <font>
                <color rgb="FF000000"/>
              </font>
              <fill>
                <patternFill>
                  <bgColor rgb="FFD82891"/>
                </patternFill>
              </fill>
            </x14:dxf>
          </x14:cfRule>
          <x14:cfRule type="expression" priority="5" id="{00000000-000E-0000-0B00-000005000000}">
            <xm:f>AND(H2&lt;&gt;"", IFERROR(INDEX('Recommendations'!$G$2:$G$268, MATCH(H2,'Recommendations'!$A$2:$A$268,0))="Risk Accepted", FALSE))</xm:f>
            <x14:dxf>
              <font>
                <color rgb="FF000000"/>
              </font>
              <fill>
                <patternFill>
                  <bgColor rgb="FFD9D9D9"/>
                </patternFill>
              </fill>
            </x14:dxf>
          </x14:cfRule>
          <x14:cfRule type="expression" priority="6" id="{00000000-000E-0000-0B00-000006000000}">
            <xm:f>AND(H2&lt;&gt;"", IFERROR(INDEX('Recommendations'!$G$2:$G$268, MATCH(H2,'Recommendations'!$A$2:$A$268,0))="N/A",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1356</v>
      </c>
      <c r="C2" s="290"/>
      <c r="D2" s="290"/>
      <c r="E2" s="290"/>
      <c r="F2" s="290"/>
      <c r="G2" s="290"/>
      <c r="H2" s="290"/>
      <c r="I2" s="290"/>
    </row>
    <row r="4" spans="2:15" ht="18.5" x14ac:dyDescent="0.45">
      <c r="B4" s="39" t="s">
        <v>1357</v>
      </c>
    </row>
    <row r="5" spans="2:15" x14ac:dyDescent="0.35">
      <c r="B5" s="41" t="s">
        <v>19</v>
      </c>
      <c r="C5" s="41" t="s">
        <v>1358</v>
      </c>
      <c r="D5" s="41" t="s">
        <v>1359</v>
      </c>
      <c r="F5" s="291" t="s">
        <v>1360</v>
      </c>
      <c r="G5" s="291"/>
      <c r="H5" s="291"/>
      <c r="I5" s="292" t="s">
        <v>1361</v>
      </c>
      <c r="J5" s="292"/>
      <c r="K5" s="292"/>
      <c r="L5" s="292"/>
      <c r="M5" s="292"/>
      <c r="N5" s="292"/>
      <c r="O5" s="292"/>
    </row>
    <row r="6" spans="2:15" x14ac:dyDescent="0.35">
      <c r="B6" s="47" t="s">
        <v>1362</v>
      </c>
      <c r="C6" s="48">
        <v>267</v>
      </c>
      <c r="D6" s="49" t="s">
        <v>19</v>
      </c>
      <c r="F6" s="291" t="s">
        <v>1363</v>
      </c>
      <c r="G6" s="291"/>
      <c r="H6" s="291"/>
      <c r="I6" s="293" t="s">
        <v>1364</v>
      </c>
      <c r="J6" s="293"/>
      <c r="K6" s="293"/>
      <c r="L6" s="293"/>
      <c r="M6" s="293"/>
      <c r="N6" s="293"/>
      <c r="O6" s="293"/>
    </row>
    <row r="7" spans="2:15" x14ac:dyDescent="0.35">
      <c r="B7" s="50" t="s">
        <v>1365</v>
      </c>
      <c r="C7" s="51">
        <f>C6-C8-C9</f>
        <v>267</v>
      </c>
      <c r="D7" s="52">
        <f>IF(C6&gt;0,C7/C6,0)</f>
        <v>1</v>
      </c>
      <c r="F7" s="291" t="s">
        <v>1366</v>
      </c>
      <c r="G7" s="291"/>
      <c r="H7" s="291"/>
      <c r="I7" s="293" t="s">
        <v>1364</v>
      </c>
      <c r="J7" s="293"/>
      <c r="K7" s="293"/>
      <c r="L7" s="293"/>
      <c r="M7" s="293"/>
      <c r="N7" s="293"/>
      <c r="O7" s="293"/>
    </row>
    <row r="8" spans="2:15" x14ac:dyDescent="0.35">
      <c r="B8" s="43" t="s">
        <v>1367</v>
      </c>
      <c r="C8" s="44">
        <f>COUNTIF('Recommendations'!G:G,"Risk Accepted")</f>
        <v>0</v>
      </c>
      <c r="D8" s="45">
        <f>IF(C6&gt;0,C8/C6,0)</f>
        <v>0</v>
      </c>
      <c r="F8" s="291" t="s">
        <v>1368</v>
      </c>
      <c r="G8" s="291"/>
      <c r="H8" s="291"/>
      <c r="I8" s="293" t="s">
        <v>1364</v>
      </c>
      <c r="J8" s="293"/>
      <c r="K8" s="293"/>
      <c r="L8" s="293"/>
      <c r="M8" s="293"/>
      <c r="N8" s="293"/>
      <c r="O8" s="293"/>
    </row>
    <row r="9" spans="2:15" x14ac:dyDescent="0.35">
      <c r="B9" s="43" t="s">
        <v>1369</v>
      </c>
      <c r="C9" s="44">
        <f>COUNTIF('Recommendations'!G:G,"N/A")</f>
        <v>0</v>
      </c>
      <c r="D9" s="45">
        <f>IF(C6&gt;0,C9/C6,0)</f>
        <v>0</v>
      </c>
      <c r="F9" s="291" t="s">
        <v>1370</v>
      </c>
      <c r="G9" s="291"/>
      <c r="H9" s="291"/>
      <c r="I9" s="293" t="s">
        <v>1364</v>
      </c>
      <c r="J9" s="293"/>
      <c r="K9" s="293"/>
      <c r="L9" s="293"/>
      <c r="M9" s="293"/>
      <c r="N9" s="293"/>
      <c r="O9" s="293"/>
    </row>
    <row r="12" spans="2:15" ht="18.5" x14ac:dyDescent="0.45">
      <c r="B12" s="39" t="s">
        <v>1371</v>
      </c>
    </row>
    <row r="14" spans="2:15" x14ac:dyDescent="0.35">
      <c r="B14" s="53" t="s">
        <v>1372</v>
      </c>
    </row>
    <row r="15" spans="2:15" x14ac:dyDescent="0.35">
      <c r="B15" s="41" t="s">
        <v>19</v>
      </c>
      <c r="C15" s="41" t="s">
        <v>1373</v>
      </c>
      <c r="D15" s="41" t="s">
        <v>1374</v>
      </c>
      <c r="E15" s="41" t="s">
        <v>1375</v>
      </c>
      <c r="F15" s="41" t="s">
        <v>1376</v>
      </c>
    </row>
    <row r="16" spans="2:15" x14ac:dyDescent="0.35">
      <c r="B16" s="43" t="s">
        <v>1377</v>
      </c>
      <c r="C16" s="44">
        <f>COUNTIF('Recommendations'!L:L,"Resolved")</f>
        <v>0</v>
      </c>
      <c r="D16" s="44">
        <f>COUNTIF('Recommendations'!L:L,"Testing")</f>
        <v>0</v>
      </c>
      <c r="E16" s="44">
        <f>COUNTIF('Recommendations'!L:L,"Outstanding")</f>
        <v>267</v>
      </c>
      <c r="F16" s="44">
        <f>SUM(C16:E16)</f>
        <v>267</v>
      </c>
    </row>
    <row r="18" spans="2:6" x14ac:dyDescent="0.35">
      <c r="B18" s="53" t="s">
        <v>1378</v>
      </c>
    </row>
    <row r="19" spans="2:6" x14ac:dyDescent="0.35">
      <c r="B19" s="54" t="s">
        <v>19</v>
      </c>
      <c r="C19" s="54" t="s">
        <v>1373</v>
      </c>
      <c r="D19" s="54" t="s">
        <v>1374</v>
      </c>
      <c r="E19" s="54" t="s">
        <v>1375</v>
      </c>
      <c r="F19" s="54" t="s">
        <v>19</v>
      </c>
    </row>
    <row r="20" spans="2:6" x14ac:dyDescent="0.35">
      <c r="B20" s="43" t="s">
        <v>1377</v>
      </c>
      <c r="C20" s="45">
        <f>IF(F16&gt;0, C16/F16, 0)</f>
        <v>0</v>
      </c>
      <c r="D20" s="45">
        <f>IF(F16&gt;0, D16/F16, 0)</f>
        <v>0</v>
      </c>
      <c r="E20" s="45">
        <f>IF(F16&gt;0, E16/F16, 0)</f>
        <v>1</v>
      </c>
      <c r="F20" s="46" t="s">
        <v>19</v>
      </c>
    </row>
    <row r="25" spans="2:6" ht="18.5" x14ac:dyDescent="0.45">
      <c r="B25" s="39" t="s">
        <v>1379</v>
      </c>
    </row>
    <row r="27" spans="2:6" x14ac:dyDescent="0.35">
      <c r="B27" s="53" t="s">
        <v>1372</v>
      </c>
    </row>
    <row r="28" spans="2:6" x14ac:dyDescent="0.35">
      <c r="B28" s="41" t="s">
        <v>5</v>
      </c>
      <c r="C28" s="41" t="s">
        <v>1373</v>
      </c>
      <c r="D28" s="41" t="s">
        <v>1374</v>
      </c>
      <c r="E28" s="41" t="s">
        <v>1375</v>
      </c>
      <c r="F28" s="41" t="s">
        <v>1376</v>
      </c>
    </row>
    <row r="29" spans="2:6" x14ac:dyDescent="0.35">
      <c r="B29" s="43" t="s">
        <v>1380</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1381</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1382</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1383</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1384</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267</v>
      </c>
      <c r="F34" s="44">
        <f t="shared" si="0"/>
        <v>267</v>
      </c>
    </row>
    <row r="36" spans="2:6" x14ac:dyDescent="0.35">
      <c r="B36" s="53" t="s">
        <v>1378</v>
      </c>
    </row>
    <row r="37" spans="2:6" x14ac:dyDescent="0.35">
      <c r="B37" s="54" t="s">
        <v>5</v>
      </c>
      <c r="C37" s="54" t="s">
        <v>1373</v>
      </c>
      <c r="D37" s="54" t="s">
        <v>1374</v>
      </c>
      <c r="E37" s="54" t="s">
        <v>1375</v>
      </c>
      <c r="F37" s="54" t="s">
        <v>19</v>
      </c>
    </row>
    <row r="38" spans="2:6" x14ac:dyDescent="0.35">
      <c r="B38" s="43" t="s">
        <v>1380</v>
      </c>
      <c r="C38" s="45">
        <f t="shared" ref="C38:C43" si="1">IF(F29&gt;0, C29/F29, 0)</f>
        <v>0</v>
      </c>
      <c r="D38" s="45">
        <f t="shared" ref="D38:D43" si="2">IF(F29&gt;0, D29/F29, 0)</f>
        <v>0</v>
      </c>
      <c r="E38" s="45">
        <f t="shared" ref="E38:E43" si="3">IF(F29&gt;0, E29/F29, 0)</f>
        <v>0</v>
      </c>
      <c r="F38" s="46" t="s">
        <v>19</v>
      </c>
    </row>
    <row r="39" spans="2:6" x14ac:dyDescent="0.35">
      <c r="B39" s="43" t="s">
        <v>1381</v>
      </c>
      <c r="C39" s="45">
        <f t="shared" si="1"/>
        <v>0</v>
      </c>
      <c r="D39" s="45">
        <f t="shared" si="2"/>
        <v>0</v>
      </c>
      <c r="E39" s="45">
        <f t="shared" si="3"/>
        <v>0</v>
      </c>
      <c r="F39" s="46" t="s">
        <v>19</v>
      </c>
    </row>
    <row r="40" spans="2:6" x14ac:dyDescent="0.35">
      <c r="B40" s="43" t="s">
        <v>1382</v>
      </c>
      <c r="C40" s="45">
        <f t="shared" si="1"/>
        <v>0</v>
      </c>
      <c r="D40" s="45">
        <f t="shared" si="2"/>
        <v>0</v>
      </c>
      <c r="E40" s="45">
        <f t="shared" si="3"/>
        <v>0</v>
      </c>
      <c r="F40" s="46" t="s">
        <v>19</v>
      </c>
    </row>
    <row r="41" spans="2:6" x14ac:dyDescent="0.35">
      <c r="B41" s="43" t="s">
        <v>1383</v>
      </c>
      <c r="C41" s="45">
        <f t="shared" si="1"/>
        <v>0</v>
      </c>
      <c r="D41" s="45">
        <f t="shared" si="2"/>
        <v>0</v>
      </c>
      <c r="E41" s="45">
        <f t="shared" si="3"/>
        <v>0</v>
      </c>
      <c r="F41" s="46" t="s">
        <v>19</v>
      </c>
    </row>
    <row r="42" spans="2:6" x14ac:dyDescent="0.35">
      <c r="B42" s="43" t="s">
        <v>1384</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1385</v>
      </c>
    </row>
    <row r="50" spans="2:6" x14ac:dyDescent="0.35">
      <c r="B50" s="53" t="s">
        <v>1372</v>
      </c>
    </row>
    <row r="51" spans="2:6" x14ac:dyDescent="0.35">
      <c r="B51" s="41" t="s">
        <v>2</v>
      </c>
      <c r="C51" s="41" t="s">
        <v>1373</v>
      </c>
      <c r="D51" s="41" t="s">
        <v>1374</v>
      </c>
      <c r="E51" s="41" t="s">
        <v>1375</v>
      </c>
      <c r="F51" s="41" t="s">
        <v>1376</v>
      </c>
    </row>
    <row r="52" spans="2:6" x14ac:dyDescent="0.35">
      <c r="B52" s="43" t="s">
        <v>91</v>
      </c>
      <c r="C52" s="44">
        <f>COUNTIFS('Recommendations'!C:C,"CAT I (High)",'Recommendations'!L:L,"=Resolved")</f>
        <v>0</v>
      </c>
      <c r="D52" s="44">
        <f>COUNTIFS('Recommendations'!C:C,"=CAT I (High)",'Recommendations'!L:L,"=Testing")</f>
        <v>0</v>
      </c>
      <c r="E52" s="44">
        <f>COUNTIFS('Recommendations'!C:C,"=CAT I (High)",'Recommendations'!L:L,"=Outstanding")</f>
        <v>19</v>
      </c>
      <c r="F52" s="44">
        <f>SUM(C52:E52)</f>
        <v>19</v>
      </c>
    </row>
    <row r="53" spans="2:6" x14ac:dyDescent="0.35">
      <c r="B53" s="43" t="s">
        <v>45</v>
      </c>
      <c r="C53" s="44">
        <f>COUNTIFS('Recommendations'!C:C,"CAT II (Medium)",'Recommendations'!L:L,"=Resolved")</f>
        <v>0</v>
      </c>
      <c r="D53" s="44">
        <f>COUNTIFS('Recommendations'!C:C,"=CAT II (Medium)",'Recommendations'!L:L,"=Testing")</f>
        <v>0</v>
      </c>
      <c r="E53" s="44">
        <f>COUNTIFS('Recommendations'!C:C,"=CAT II (Medium)",'Recommendations'!L:L,"=Outstanding")</f>
        <v>154</v>
      </c>
      <c r="F53" s="44">
        <f>SUM(C53:E53)</f>
        <v>154</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94</v>
      </c>
      <c r="F54" s="44">
        <f>SUM(C54:E54)</f>
        <v>94</v>
      </c>
    </row>
    <row r="56" spans="2:6" x14ac:dyDescent="0.35">
      <c r="B56" s="53" t="s">
        <v>1378</v>
      </c>
    </row>
    <row r="57" spans="2:6" x14ac:dyDescent="0.35">
      <c r="B57" s="54" t="s">
        <v>2</v>
      </c>
      <c r="C57" s="54" t="s">
        <v>1373</v>
      </c>
      <c r="D57" s="54" t="s">
        <v>1374</v>
      </c>
      <c r="E57" s="54" t="s">
        <v>1375</v>
      </c>
      <c r="F57" s="54" t="s">
        <v>19</v>
      </c>
    </row>
    <row r="58" spans="2:6" x14ac:dyDescent="0.35">
      <c r="B58" s="43" t="s">
        <v>91</v>
      </c>
      <c r="C58" s="45">
        <f>IF(F52&gt;0, C52/F52, 0)</f>
        <v>0</v>
      </c>
      <c r="D58" s="45">
        <f>IF(F52&gt;0, D52/F52, 0)</f>
        <v>0</v>
      </c>
      <c r="E58" s="45">
        <f>IF(F52&gt;0, E52/F52, 0)</f>
        <v>1</v>
      </c>
      <c r="F58" s="46" t="s">
        <v>19</v>
      </c>
    </row>
    <row r="59" spans="2:6" x14ac:dyDescent="0.35">
      <c r="B59" s="43" t="s">
        <v>45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1386</v>
      </c>
    </row>
    <row r="67" spans="2:6" x14ac:dyDescent="0.35">
      <c r="B67" s="53" t="s">
        <v>1372</v>
      </c>
    </row>
    <row r="68" spans="2:6" x14ac:dyDescent="0.35">
      <c r="B68" s="41" t="s">
        <v>3</v>
      </c>
      <c r="C68" s="41" t="s">
        <v>1373</v>
      </c>
      <c r="D68" s="41" t="s">
        <v>1374</v>
      </c>
      <c r="E68" s="41" t="s">
        <v>1375</v>
      </c>
      <c r="F68" s="41" t="s">
        <v>1376</v>
      </c>
    </row>
    <row r="69" spans="2:6" x14ac:dyDescent="0.35">
      <c r="B69" s="43" t="s">
        <v>1387</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1388</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1389</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1390</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267</v>
      </c>
      <c r="F73" s="44">
        <f>SUM(C73:E73)</f>
        <v>267</v>
      </c>
    </row>
    <row r="75" spans="2:6" x14ac:dyDescent="0.35">
      <c r="B75" s="53" t="s">
        <v>1378</v>
      </c>
    </row>
    <row r="76" spans="2:6" x14ac:dyDescent="0.35">
      <c r="B76" s="54" t="s">
        <v>3</v>
      </c>
      <c r="C76" s="54" t="s">
        <v>1373</v>
      </c>
      <c r="D76" s="54" t="s">
        <v>1374</v>
      </c>
      <c r="E76" s="54" t="s">
        <v>1375</v>
      </c>
      <c r="F76" s="54" t="s">
        <v>19</v>
      </c>
    </row>
    <row r="77" spans="2:6" x14ac:dyDescent="0.35">
      <c r="B77" s="43" t="s">
        <v>1387</v>
      </c>
      <c r="C77" s="45">
        <f>IF(F69&gt;0, C69/F69, 0)</f>
        <v>0</v>
      </c>
      <c r="D77" s="45">
        <f>IF(F69&gt;0, D69/F69, 0)</f>
        <v>0</v>
      </c>
      <c r="E77" s="45">
        <f>IF(F69&gt;0, E69/F69, 0)</f>
        <v>0</v>
      </c>
      <c r="F77" s="46" t="s">
        <v>19</v>
      </c>
    </row>
    <row r="78" spans="2:6" x14ac:dyDescent="0.35">
      <c r="B78" s="43" t="s">
        <v>1388</v>
      </c>
      <c r="C78" s="45">
        <f>IF(F70&gt;0, C70/F70, 0)</f>
        <v>0</v>
      </c>
      <c r="D78" s="45">
        <f>IF(F70&gt;0, D70/F70, 0)</f>
        <v>0</v>
      </c>
      <c r="E78" s="45">
        <f>IF(F70&gt;0, E70/F70, 0)</f>
        <v>0</v>
      </c>
      <c r="F78" s="46" t="s">
        <v>19</v>
      </c>
    </row>
    <row r="79" spans="2:6" x14ac:dyDescent="0.35">
      <c r="B79" s="43" t="s">
        <v>1389</v>
      </c>
      <c r="C79" s="45">
        <f>IF(F71&gt;0, C71/F71, 0)</f>
        <v>0</v>
      </c>
      <c r="D79" s="45">
        <f>IF(F71&gt;0, D71/F71, 0)</f>
        <v>0</v>
      </c>
      <c r="E79" s="45">
        <f>IF(F71&gt;0, E71/F71, 0)</f>
        <v>0</v>
      </c>
      <c r="F79" s="46" t="s">
        <v>19</v>
      </c>
    </row>
    <row r="80" spans="2:6" x14ac:dyDescent="0.35">
      <c r="B80" s="43" t="s">
        <v>1390</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1391</v>
      </c>
    </row>
    <row r="88" spans="2:6" x14ac:dyDescent="0.35">
      <c r="B88" s="53" t="s">
        <v>1372</v>
      </c>
    </row>
    <row r="89" spans="2:6" x14ac:dyDescent="0.35">
      <c r="B89" s="41" t="s">
        <v>1392</v>
      </c>
      <c r="C89" s="41" t="s">
        <v>1373</v>
      </c>
      <c r="D89" s="41" t="s">
        <v>1374</v>
      </c>
      <c r="E89" s="41" t="s">
        <v>1375</v>
      </c>
      <c r="F89" s="41" t="s">
        <v>1376</v>
      </c>
    </row>
    <row r="90" spans="2:6" x14ac:dyDescent="0.35">
      <c r="B90" s="43" t="s">
        <v>1393</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1394</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1395</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267</v>
      </c>
      <c r="F93" s="44">
        <f>SUM(C93:E93)</f>
        <v>267</v>
      </c>
    </row>
    <row r="95" spans="2:6" x14ac:dyDescent="0.35">
      <c r="B95" s="53" t="s">
        <v>1378</v>
      </c>
    </row>
    <row r="96" spans="2:6" x14ac:dyDescent="0.35">
      <c r="B96" s="54" t="s">
        <v>1392</v>
      </c>
      <c r="C96" s="54" t="s">
        <v>1373</v>
      </c>
      <c r="D96" s="54" t="s">
        <v>1374</v>
      </c>
      <c r="E96" s="54" t="s">
        <v>1375</v>
      </c>
      <c r="F96" s="54" t="s">
        <v>19</v>
      </c>
    </row>
    <row r="97" spans="2:15" x14ac:dyDescent="0.35">
      <c r="B97" s="43" t="s">
        <v>1393</v>
      </c>
      <c r="C97" s="45">
        <f>IF(F90&gt;0, C90/F90, 0)</f>
        <v>0</v>
      </c>
      <c r="D97" s="45">
        <f>IF(F90&gt;0, D90/F90, 0)</f>
        <v>0</v>
      </c>
      <c r="E97" s="45">
        <f>IF(F90&gt;0, E90/F90, 0)</f>
        <v>0</v>
      </c>
      <c r="F97" s="46" t="s">
        <v>19</v>
      </c>
    </row>
    <row r="98" spans="2:15" x14ac:dyDescent="0.35">
      <c r="B98" s="43" t="s">
        <v>1394</v>
      </c>
      <c r="C98" s="45">
        <f>IF(F91&gt;0, C91/F91, 0)</f>
        <v>0</v>
      </c>
      <c r="D98" s="45">
        <f>IF(F91&gt;0, D91/F91, 0)</f>
        <v>0</v>
      </c>
      <c r="E98" s="45">
        <f>IF(F91&gt;0, E91/F91, 0)</f>
        <v>0</v>
      </c>
      <c r="F98" s="46" t="s">
        <v>19</v>
      </c>
    </row>
    <row r="99" spans="2:15" x14ac:dyDescent="0.35">
      <c r="B99" s="43" t="s">
        <v>1395</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1396</v>
      </c>
      <c r="J105" s="39" t="s">
        <v>1397</v>
      </c>
    </row>
    <row r="106" spans="2:15" x14ac:dyDescent="0.35">
      <c r="B106" s="41" t="s">
        <v>5</v>
      </c>
      <c r="C106" s="294" t="s">
        <v>1398</v>
      </c>
      <c r="D106" s="294"/>
      <c r="E106" s="41" t="s">
        <v>1365</v>
      </c>
      <c r="F106" s="41" t="s">
        <v>1373</v>
      </c>
      <c r="G106" s="294" t="s">
        <v>1399</v>
      </c>
      <c r="H106" s="294"/>
      <c r="J106" s="41" t="s">
        <v>5</v>
      </c>
      <c r="K106" s="41" t="s">
        <v>1387</v>
      </c>
      <c r="L106" s="41" t="s">
        <v>1388</v>
      </c>
      <c r="M106" s="41" t="s">
        <v>1389</v>
      </c>
      <c r="N106" s="41" t="s">
        <v>1390</v>
      </c>
      <c r="O106" s="41" t="s">
        <v>16</v>
      </c>
    </row>
    <row r="107" spans="2:15" x14ac:dyDescent="0.35">
      <c r="B107" s="47" t="s">
        <v>1380</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1380</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1381</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1381</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1382</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1382</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1383</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1383</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1384</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1384</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267</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267</v>
      </c>
    </row>
    <row r="119" spans="2:24" ht="21" x14ac:dyDescent="0.5">
      <c r="B119" s="39" t="s">
        <v>1400</v>
      </c>
      <c r="P119" s="56" t="s">
        <v>1401</v>
      </c>
    </row>
    <row r="121" spans="2:24" ht="60" customHeight="1" x14ac:dyDescent="0.35">
      <c r="B121" s="297" t="s">
        <v>1402</v>
      </c>
      <c r="C121" s="290"/>
      <c r="D121" s="290"/>
      <c r="E121" s="290"/>
      <c r="F121" s="290"/>
      <c r="P121" s="297" t="s">
        <v>1403</v>
      </c>
      <c r="Q121" s="290"/>
      <c r="R121" s="290"/>
      <c r="S121" s="290"/>
      <c r="T121" s="290"/>
      <c r="U121" s="290"/>
      <c r="V121" s="290"/>
      <c r="W121" s="290"/>
    </row>
    <row r="123" spans="2:24" ht="30" customHeight="1" x14ac:dyDescent="0.35">
      <c r="P123" s="57" t="s">
        <v>1404</v>
      </c>
      <c r="Q123" s="58">
        <f>C16</f>
        <v>0</v>
      </c>
      <c r="R123" s="59"/>
      <c r="S123" s="58">
        <f>C69</f>
        <v>0</v>
      </c>
      <c r="T123" s="59"/>
      <c r="U123" s="58">
        <f>C70</f>
        <v>0</v>
      </c>
      <c r="V123" s="59"/>
      <c r="W123" s="58">
        <f>C71</f>
        <v>0</v>
      </c>
      <c r="X123" s="59"/>
    </row>
    <row r="124" spans="2:24" ht="35" customHeight="1" x14ac:dyDescent="0.35">
      <c r="P124" s="60" t="s">
        <v>1405</v>
      </c>
      <c r="Q124" s="60" t="s">
        <v>1406</v>
      </c>
      <c r="R124" s="60" t="s">
        <v>1407</v>
      </c>
      <c r="S124" s="60" t="s">
        <v>1408</v>
      </c>
      <c r="T124" s="60" t="s">
        <v>1409</v>
      </c>
      <c r="U124" s="60" t="s">
        <v>1410</v>
      </c>
      <c r="V124" s="60" t="s">
        <v>1411</v>
      </c>
      <c r="W124" s="60" t="s">
        <v>1412</v>
      </c>
      <c r="X124" s="60" t="s">
        <v>1413</v>
      </c>
    </row>
    <row r="125" spans="2:24" x14ac:dyDescent="0.35">
      <c r="O125" s="61" t="s">
        <v>1414</v>
      </c>
      <c r="P125" s="62" t="s">
        <v>1415</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1416</v>
      </c>
      <c r="P160" s="56" t="s">
        <v>1417</v>
      </c>
    </row>
    <row r="162" spans="2:22" ht="45" customHeight="1" x14ac:dyDescent="0.35">
      <c r="B162" s="297" t="s">
        <v>1418</v>
      </c>
      <c r="C162" s="290"/>
      <c r="D162" s="290"/>
      <c r="E162" s="290"/>
      <c r="F162" s="290"/>
      <c r="P162" s="297" t="s">
        <v>1419</v>
      </c>
      <c r="Q162" s="290"/>
      <c r="R162" s="290"/>
      <c r="S162" s="290"/>
      <c r="T162" s="290"/>
      <c r="U162" s="290"/>
    </row>
    <row r="163" spans="2:22" ht="35" customHeight="1" x14ac:dyDescent="0.35">
      <c r="P163" s="294" t="s">
        <v>1420</v>
      </c>
      <c r="Q163" s="294"/>
      <c r="R163" s="294" t="s">
        <v>1421</v>
      </c>
      <c r="S163" s="294"/>
      <c r="T163" s="294"/>
    </row>
    <row r="164" spans="2:22" ht="30" customHeight="1" x14ac:dyDescent="0.35">
      <c r="P164" s="298">
        <v>0</v>
      </c>
      <c r="Q164" s="299"/>
      <c r="R164" s="300" t="s">
        <v>1422</v>
      </c>
      <c r="S164" s="301"/>
      <c r="T164" s="301"/>
    </row>
    <row r="167" spans="2:22" ht="25" customHeight="1" x14ac:dyDescent="0.35">
      <c r="P167" s="65" t="s">
        <v>1405</v>
      </c>
      <c r="Q167" s="65" t="s">
        <v>1423</v>
      </c>
      <c r="R167" s="65" t="s">
        <v>1424</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1276</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45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45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45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45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45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45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91</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45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45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45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45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45</v>
      </c>
      <c r="D21" s="3" t="s">
        <v>16</v>
      </c>
      <c r="E21" s="3" t="s">
        <v>17</v>
      </c>
      <c r="F21" s="3" t="s">
        <v>18</v>
      </c>
      <c r="G21" s="3" t="s">
        <v>19</v>
      </c>
      <c r="H21" s="4" t="s">
        <v>19</v>
      </c>
      <c r="I21" s="1" t="s">
        <v>117</v>
      </c>
      <c r="J21" s="1" t="s">
        <v>108</v>
      </c>
      <c r="K21" s="1" t="s">
        <v>118</v>
      </c>
      <c r="L21" s="3" t="str">
        <f t="shared" si="0"/>
        <v>Outstanding</v>
      </c>
      <c r="M21" s="11" t="s">
        <v>19</v>
      </c>
    </row>
    <row r="22" spans="1:13" ht="60" customHeight="1" x14ac:dyDescent="0.35">
      <c r="A22" s="9" t="s">
        <v>119</v>
      </c>
      <c r="B22" s="1" t="s">
        <v>120</v>
      </c>
      <c r="C22" s="2" t="s">
        <v>45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45</v>
      </c>
      <c r="D23" s="3" t="s">
        <v>16</v>
      </c>
      <c r="E23" s="3" t="s">
        <v>17</v>
      </c>
      <c r="F23" s="3" t="s">
        <v>18</v>
      </c>
      <c r="G23" s="3" t="s">
        <v>19</v>
      </c>
      <c r="H23" s="4" t="s">
        <v>19</v>
      </c>
      <c r="I23" s="1" t="s">
        <v>126</v>
      </c>
      <c r="J23" s="1" t="s">
        <v>122</v>
      </c>
      <c r="K23" s="1" t="s">
        <v>127</v>
      </c>
      <c r="L23" s="3" t="str">
        <f t="shared" si="0"/>
        <v>Outstanding</v>
      </c>
      <c r="M23" s="11" t="s">
        <v>19</v>
      </c>
    </row>
    <row r="24" spans="1:13" ht="60" customHeight="1" x14ac:dyDescent="0.35">
      <c r="A24" s="9" t="s">
        <v>128</v>
      </c>
      <c r="B24" s="1" t="s">
        <v>129</v>
      </c>
      <c r="C24" s="2" t="s">
        <v>45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45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45</v>
      </c>
      <c r="D26" s="3" t="s">
        <v>16</v>
      </c>
      <c r="E26" s="3" t="s">
        <v>17</v>
      </c>
      <c r="F26" s="3" t="s">
        <v>18</v>
      </c>
      <c r="G26" s="3" t="s">
        <v>19</v>
      </c>
      <c r="H26" s="4" t="s">
        <v>19</v>
      </c>
      <c r="I26" s="1" t="s">
        <v>140</v>
      </c>
      <c r="J26" s="1" t="s">
        <v>136</v>
      </c>
      <c r="K26" s="1" t="s">
        <v>141</v>
      </c>
      <c r="L26" s="3" t="str">
        <f t="shared" si="0"/>
        <v>Outstanding</v>
      </c>
      <c r="M26" s="11" t="s">
        <v>19</v>
      </c>
    </row>
    <row r="27" spans="1:13" ht="60" customHeight="1" x14ac:dyDescent="0.35">
      <c r="A27" s="9" t="s">
        <v>142</v>
      </c>
      <c r="B27" s="1" t="s">
        <v>143</v>
      </c>
      <c r="C27" s="2" t="s">
        <v>45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45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45</v>
      </c>
      <c r="D29" s="3" t="s">
        <v>16</v>
      </c>
      <c r="E29" s="3" t="s">
        <v>17</v>
      </c>
      <c r="F29" s="3" t="s">
        <v>18</v>
      </c>
      <c r="G29" s="3" t="s">
        <v>19</v>
      </c>
      <c r="H29" s="4" t="s">
        <v>19</v>
      </c>
      <c r="I29" s="1" t="s">
        <v>154</v>
      </c>
      <c r="J29" s="1" t="s">
        <v>150</v>
      </c>
      <c r="K29" s="1" t="s">
        <v>155</v>
      </c>
      <c r="L29" s="3" t="str">
        <f t="shared" si="0"/>
        <v>Outstanding</v>
      </c>
      <c r="M29" s="11" t="s">
        <v>19</v>
      </c>
    </row>
    <row r="30" spans="1:13" ht="60" customHeight="1" x14ac:dyDescent="0.35">
      <c r="A30" s="9" t="s">
        <v>156</v>
      </c>
      <c r="B30" s="1" t="s">
        <v>157</v>
      </c>
      <c r="C30" s="2" t="s">
        <v>45</v>
      </c>
      <c r="D30" s="3" t="s">
        <v>16</v>
      </c>
      <c r="E30" s="3" t="s">
        <v>17</v>
      </c>
      <c r="F30" s="3" t="s">
        <v>18</v>
      </c>
      <c r="G30" s="3" t="s">
        <v>19</v>
      </c>
      <c r="H30" s="4" t="s">
        <v>19</v>
      </c>
      <c r="I30" s="1" t="s">
        <v>158</v>
      </c>
      <c r="J30" s="1" t="s">
        <v>150</v>
      </c>
      <c r="K30" s="1" t="s">
        <v>159</v>
      </c>
      <c r="L30" s="3" t="str">
        <f t="shared" si="0"/>
        <v>Outstanding</v>
      </c>
      <c r="M30" s="11" t="s">
        <v>19</v>
      </c>
    </row>
    <row r="31" spans="1:13" ht="60" customHeight="1" x14ac:dyDescent="0.35">
      <c r="A31" s="9" t="s">
        <v>160</v>
      </c>
      <c r="B31" s="1" t="s">
        <v>161</v>
      </c>
      <c r="C31" s="2" t="s">
        <v>45</v>
      </c>
      <c r="D31" s="3" t="s">
        <v>16</v>
      </c>
      <c r="E31" s="3" t="s">
        <v>17</v>
      </c>
      <c r="F31" s="3" t="s">
        <v>18</v>
      </c>
      <c r="G31" s="3" t="s">
        <v>19</v>
      </c>
      <c r="H31" s="4" t="s">
        <v>19</v>
      </c>
      <c r="I31" s="1" t="s">
        <v>162</v>
      </c>
      <c r="J31" s="1" t="s">
        <v>163</v>
      </c>
      <c r="K31" s="1" t="s">
        <v>164</v>
      </c>
      <c r="L31" s="3" t="str">
        <f t="shared" si="0"/>
        <v>Outstanding</v>
      </c>
      <c r="M31" s="11" t="s">
        <v>19</v>
      </c>
    </row>
    <row r="32" spans="1:13" ht="60" customHeight="1" x14ac:dyDescent="0.35">
      <c r="A32" s="9" t="s">
        <v>165</v>
      </c>
      <c r="B32" s="1" t="s">
        <v>166</v>
      </c>
      <c r="C32" s="2" t="s">
        <v>45</v>
      </c>
      <c r="D32" s="3" t="s">
        <v>16</v>
      </c>
      <c r="E32" s="3" t="s">
        <v>17</v>
      </c>
      <c r="F32" s="3" t="s">
        <v>18</v>
      </c>
      <c r="G32" s="3" t="s">
        <v>19</v>
      </c>
      <c r="H32" s="4" t="s">
        <v>19</v>
      </c>
      <c r="I32" s="1" t="s">
        <v>167</v>
      </c>
      <c r="J32" s="1" t="s">
        <v>168</v>
      </c>
      <c r="K32" s="1" t="s">
        <v>169</v>
      </c>
      <c r="L32" s="3" t="str">
        <f t="shared" si="0"/>
        <v>Outstanding</v>
      </c>
      <c r="M32" s="11" t="s">
        <v>19</v>
      </c>
    </row>
    <row r="33" spans="1:13" ht="60" customHeight="1" x14ac:dyDescent="0.35">
      <c r="A33" s="9" t="s">
        <v>170</v>
      </c>
      <c r="B33" s="1" t="s">
        <v>171</v>
      </c>
      <c r="C33" s="2" t="s">
        <v>45</v>
      </c>
      <c r="D33" s="3" t="s">
        <v>16</v>
      </c>
      <c r="E33" s="3" t="s">
        <v>17</v>
      </c>
      <c r="F33" s="3" t="s">
        <v>18</v>
      </c>
      <c r="G33" s="3" t="s">
        <v>19</v>
      </c>
      <c r="H33" s="4" t="s">
        <v>19</v>
      </c>
      <c r="I33" s="1" t="s">
        <v>172</v>
      </c>
      <c r="J33" s="1" t="s">
        <v>173</v>
      </c>
      <c r="K33" s="1" t="s">
        <v>174</v>
      </c>
      <c r="L33" s="3" t="str">
        <f t="shared" si="0"/>
        <v>Outstanding</v>
      </c>
      <c r="M33" s="11" t="s">
        <v>19</v>
      </c>
    </row>
    <row r="34" spans="1:13" ht="60" customHeight="1" x14ac:dyDescent="0.35">
      <c r="A34" s="9" t="s">
        <v>175</v>
      </c>
      <c r="B34" s="1" t="s">
        <v>176</v>
      </c>
      <c r="C34" s="2" t="s">
        <v>45</v>
      </c>
      <c r="D34" s="3" t="s">
        <v>16</v>
      </c>
      <c r="E34" s="3" t="s">
        <v>17</v>
      </c>
      <c r="F34" s="3" t="s">
        <v>18</v>
      </c>
      <c r="G34" s="3" t="s">
        <v>19</v>
      </c>
      <c r="H34" s="4" t="s">
        <v>19</v>
      </c>
      <c r="I34" s="1" t="s">
        <v>177</v>
      </c>
      <c r="J34" s="1" t="s">
        <v>178</v>
      </c>
      <c r="K34" s="1" t="s">
        <v>179</v>
      </c>
      <c r="L34" s="3" t="str">
        <f t="shared" si="0"/>
        <v>Outstanding</v>
      </c>
      <c r="M34" s="11" t="s">
        <v>19</v>
      </c>
    </row>
    <row r="35" spans="1:13" ht="60" customHeight="1" x14ac:dyDescent="0.35">
      <c r="A35" s="9" t="s">
        <v>180</v>
      </c>
      <c r="B35" s="1" t="s">
        <v>181</v>
      </c>
      <c r="C35" s="2" t="s">
        <v>45</v>
      </c>
      <c r="D35" s="3" t="s">
        <v>16</v>
      </c>
      <c r="E35" s="3" t="s">
        <v>17</v>
      </c>
      <c r="F35" s="3" t="s">
        <v>18</v>
      </c>
      <c r="G35" s="3" t="s">
        <v>19</v>
      </c>
      <c r="H35" s="4" t="s">
        <v>19</v>
      </c>
      <c r="I35" s="1" t="s">
        <v>182</v>
      </c>
      <c r="J35" s="1" t="s">
        <v>183</v>
      </c>
      <c r="K35" s="1" t="s">
        <v>184</v>
      </c>
      <c r="L35" s="3" t="str">
        <f t="shared" si="0"/>
        <v>Outstanding</v>
      </c>
      <c r="M35" s="11" t="s">
        <v>19</v>
      </c>
    </row>
    <row r="36" spans="1:13" ht="60" customHeight="1" x14ac:dyDescent="0.35">
      <c r="A36" s="9" t="s">
        <v>185</v>
      </c>
      <c r="B36" s="1" t="s">
        <v>186</v>
      </c>
      <c r="C36" s="2" t="s">
        <v>45</v>
      </c>
      <c r="D36" s="3" t="s">
        <v>16</v>
      </c>
      <c r="E36" s="3" t="s">
        <v>17</v>
      </c>
      <c r="F36" s="3" t="s">
        <v>18</v>
      </c>
      <c r="G36" s="3" t="s">
        <v>19</v>
      </c>
      <c r="H36" s="4" t="s">
        <v>19</v>
      </c>
      <c r="I36" s="1" t="s">
        <v>187</v>
      </c>
      <c r="J36" s="1" t="s">
        <v>188</v>
      </c>
      <c r="K36" s="1" t="s">
        <v>189</v>
      </c>
      <c r="L36" s="3" t="str">
        <f t="shared" si="0"/>
        <v>Outstanding</v>
      </c>
      <c r="M36" s="11" t="s">
        <v>19</v>
      </c>
    </row>
    <row r="37" spans="1:13" ht="60" customHeight="1" x14ac:dyDescent="0.35">
      <c r="A37" s="9" t="s">
        <v>190</v>
      </c>
      <c r="B37" s="1" t="s">
        <v>191</v>
      </c>
      <c r="C37" s="2" t="s">
        <v>45</v>
      </c>
      <c r="D37" s="3" t="s">
        <v>16</v>
      </c>
      <c r="E37" s="3" t="s">
        <v>17</v>
      </c>
      <c r="F37" s="3" t="s">
        <v>18</v>
      </c>
      <c r="G37" s="3" t="s">
        <v>19</v>
      </c>
      <c r="H37" s="4" t="s">
        <v>19</v>
      </c>
      <c r="I37" s="1" t="s">
        <v>192</v>
      </c>
      <c r="J37" s="1" t="s">
        <v>193</v>
      </c>
      <c r="K37" s="1" t="s">
        <v>194</v>
      </c>
      <c r="L37" s="3" t="str">
        <f t="shared" si="0"/>
        <v>Outstanding</v>
      </c>
      <c r="M37" s="11" t="s">
        <v>19</v>
      </c>
    </row>
    <row r="38" spans="1:13" ht="60" customHeight="1" x14ac:dyDescent="0.35">
      <c r="A38" s="9" t="s">
        <v>195</v>
      </c>
      <c r="B38" s="1" t="s">
        <v>196</v>
      </c>
      <c r="C38" s="2" t="s">
        <v>15</v>
      </c>
      <c r="D38" s="3" t="s">
        <v>16</v>
      </c>
      <c r="E38" s="3" t="s">
        <v>17</v>
      </c>
      <c r="F38" s="3" t="s">
        <v>18</v>
      </c>
      <c r="G38" s="3" t="s">
        <v>19</v>
      </c>
      <c r="H38" s="4" t="s">
        <v>19</v>
      </c>
      <c r="I38" s="1" t="s">
        <v>197</v>
      </c>
      <c r="J38" s="1" t="s">
        <v>198</v>
      </c>
      <c r="K38" s="1" t="s">
        <v>199</v>
      </c>
      <c r="L38" s="3" t="str">
        <f t="shared" si="0"/>
        <v>Outstanding</v>
      </c>
      <c r="M38" s="11" t="s">
        <v>19</v>
      </c>
    </row>
    <row r="39" spans="1:13" ht="60" customHeight="1" x14ac:dyDescent="0.35">
      <c r="A39" s="9" t="s">
        <v>200</v>
      </c>
      <c r="B39" s="1" t="s">
        <v>201</v>
      </c>
      <c r="C39" s="2" t="s">
        <v>45</v>
      </c>
      <c r="D39" s="3" t="s">
        <v>16</v>
      </c>
      <c r="E39" s="3" t="s">
        <v>17</v>
      </c>
      <c r="F39" s="3" t="s">
        <v>18</v>
      </c>
      <c r="G39" s="3" t="s">
        <v>19</v>
      </c>
      <c r="H39" s="4" t="s">
        <v>19</v>
      </c>
      <c r="I39" s="1" t="s">
        <v>202</v>
      </c>
      <c r="J39" s="1" t="s">
        <v>203</v>
      </c>
      <c r="K39" s="1" t="s">
        <v>204</v>
      </c>
      <c r="L39" s="3" t="str">
        <f t="shared" si="0"/>
        <v>Outstanding</v>
      </c>
      <c r="M39" s="11" t="s">
        <v>19</v>
      </c>
    </row>
    <row r="40" spans="1:13" ht="60" customHeight="1" x14ac:dyDescent="0.35">
      <c r="A40" s="9" t="s">
        <v>205</v>
      </c>
      <c r="B40" s="1" t="s">
        <v>206</v>
      </c>
      <c r="C40" s="2" t="s">
        <v>15</v>
      </c>
      <c r="D40" s="3" t="s">
        <v>16</v>
      </c>
      <c r="E40" s="3" t="s">
        <v>17</v>
      </c>
      <c r="F40" s="3" t="s">
        <v>18</v>
      </c>
      <c r="G40" s="3" t="s">
        <v>19</v>
      </c>
      <c r="H40" s="4" t="s">
        <v>19</v>
      </c>
      <c r="I40" s="1" t="s">
        <v>207</v>
      </c>
      <c r="J40" s="1" t="s">
        <v>208</v>
      </c>
      <c r="K40" s="1" t="s">
        <v>209</v>
      </c>
      <c r="L40" s="3" t="str">
        <f t="shared" si="0"/>
        <v>Outstanding</v>
      </c>
      <c r="M40" s="11" t="s">
        <v>19</v>
      </c>
    </row>
    <row r="41" spans="1:13" ht="60" customHeight="1" x14ac:dyDescent="0.35">
      <c r="A41" s="9" t="s">
        <v>210</v>
      </c>
      <c r="B41" s="1" t="s">
        <v>211</v>
      </c>
      <c r="C41" s="2" t="s">
        <v>15</v>
      </c>
      <c r="D41" s="3" t="s">
        <v>16</v>
      </c>
      <c r="E41" s="3" t="s">
        <v>17</v>
      </c>
      <c r="F41" s="3" t="s">
        <v>18</v>
      </c>
      <c r="G41" s="3" t="s">
        <v>19</v>
      </c>
      <c r="H41" s="4" t="s">
        <v>19</v>
      </c>
      <c r="I41" s="1" t="s">
        <v>212</v>
      </c>
      <c r="J41" s="1" t="s">
        <v>213</v>
      </c>
      <c r="K41" s="1" t="s">
        <v>214</v>
      </c>
      <c r="L41" s="3" t="str">
        <f t="shared" si="0"/>
        <v>Outstanding</v>
      </c>
      <c r="M41" s="11" t="s">
        <v>19</v>
      </c>
    </row>
    <row r="42" spans="1:13" ht="60" customHeight="1" x14ac:dyDescent="0.35">
      <c r="A42" s="9" t="s">
        <v>215</v>
      </c>
      <c r="B42" s="1" t="s">
        <v>216</v>
      </c>
      <c r="C42" s="2" t="s">
        <v>15</v>
      </c>
      <c r="D42" s="3" t="s">
        <v>16</v>
      </c>
      <c r="E42" s="3" t="s">
        <v>17</v>
      </c>
      <c r="F42" s="3" t="s">
        <v>18</v>
      </c>
      <c r="G42" s="3" t="s">
        <v>19</v>
      </c>
      <c r="H42" s="4" t="s">
        <v>19</v>
      </c>
      <c r="I42" s="1" t="s">
        <v>217</v>
      </c>
      <c r="J42" s="1" t="s">
        <v>218</v>
      </c>
      <c r="K42" s="1" t="s">
        <v>219</v>
      </c>
      <c r="L42" s="3" t="str">
        <f t="shared" si="0"/>
        <v>Outstanding</v>
      </c>
      <c r="M42" s="11" t="s">
        <v>19</v>
      </c>
    </row>
    <row r="43" spans="1:13" ht="60" customHeight="1" x14ac:dyDescent="0.35">
      <c r="A43" s="9" t="s">
        <v>220</v>
      </c>
      <c r="B43" s="1" t="s">
        <v>221</v>
      </c>
      <c r="C43" s="2" t="s">
        <v>15</v>
      </c>
      <c r="D43" s="3" t="s">
        <v>16</v>
      </c>
      <c r="E43" s="3" t="s">
        <v>17</v>
      </c>
      <c r="F43" s="3" t="s">
        <v>18</v>
      </c>
      <c r="G43" s="3" t="s">
        <v>19</v>
      </c>
      <c r="H43" s="4" t="s">
        <v>19</v>
      </c>
      <c r="I43" s="1" t="s">
        <v>222</v>
      </c>
      <c r="J43" s="1" t="s">
        <v>223</v>
      </c>
      <c r="K43" s="1" t="s">
        <v>224</v>
      </c>
      <c r="L43" s="3" t="str">
        <f t="shared" si="0"/>
        <v>Outstanding</v>
      </c>
      <c r="M43" s="11" t="s">
        <v>19</v>
      </c>
    </row>
    <row r="44" spans="1:13" ht="60" customHeight="1" x14ac:dyDescent="0.35">
      <c r="A44" s="9" t="s">
        <v>225</v>
      </c>
      <c r="B44" s="1" t="s">
        <v>226</v>
      </c>
      <c r="C44" s="2" t="s">
        <v>15</v>
      </c>
      <c r="D44" s="3" t="s">
        <v>16</v>
      </c>
      <c r="E44" s="3" t="s">
        <v>17</v>
      </c>
      <c r="F44" s="3" t="s">
        <v>18</v>
      </c>
      <c r="G44" s="3" t="s">
        <v>19</v>
      </c>
      <c r="H44" s="4" t="s">
        <v>19</v>
      </c>
      <c r="I44" s="1" t="s">
        <v>227</v>
      </c>
      <c r="J44" s="1" t="s">
        <v>228</v>
      </c>
      <c r="K44" s="1" t="s">
        <v>229</v>
      </c>
      <c r="L44" s="3" t="str">
        <f t="shared" si="0"/>
        <v>Outstanding</v>
      </c>
      <c r="M44" s="11" t="s">
        <v>19</v>
      </c>
    </row>
    <row r="45" spans="1:13" ht="60" customHeight="1" x14ac:dyDescent="0.35">
      <c r="A45" s="9" t="s">
        <v>230</v>
      </c>
      <c r="B45" s="1" t="s">
        <v>231</v>
      </c>
      <c r="C45" s="2" t="s">
        <v>45</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45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45</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45</v>
      </c>
      <c r="D48" s="3" t="s">
        <v>16</v>
      </c>
      <c r="E48" s="3" t="s">
        <v>17</v>
      </c>
      <c r="F48" s="3" t="s">
        <v>18</v>
      </c>
      <c r="G48" s="3" t="s">
        <v>19</v>
      </c>
      <c r="H48" s="4" t="s">
        <v>19</v>
      </c>
      <c r="I48" s="1" t="s">
        <v>247</v>
      </c>
      <c r="J48" s="1" t="s">
        <v>243</v>
      </c>
      <c r="K48" s="1" t="s">
        <v>248</v>
      </c>
      <c r="L48" s="3" t="str">
        <f t="shared" si="0"/>
        <v>Outstanding</v>
      </c>
      <c r="M48" s="11" t="s">
        <v>19</v>
      </c>
    </row>
    <row r="49" spans="1:13" ht="60" customHeight="1" x14ac:dyDescent="0.35">
      <c r="A49" s="9" t="s">
        <v>249</v>
      </c>
      <c r="B49" s="1" t="s">
        <v>250</v>
      </c>
      <c r="C49" s="2" t="s">
        <v>45</v>
      </c>
      <c r="D49" s="3" t="s">
        <v>16</v>
      </c>
      <c r="E49" s="3" t="s">
        <v>17</v>
      </c>
      <c r="F49" s="3" t="s">
        <v>18</v>
      </c>
      <c r="G49" s="3" t="s">
        <v>19</v>
      </c>
      <c r="H49" s="4" t="s">
        <v>19</v>
      </c>
      <c r="I49" s="1" t="s">
        <v>251</v>
      </c>
      <c r="J49" s="1" t="s">
        <v>252</v>
      </c>
      <c r="K49" s="1" t="s">
        <v>253</v>
      </c>
      <c r="L49" s="3" t="str">
        <f t="shared" si="0"/>
        <v>Outstanding</v>
      </c>
      <c r="M49" s="11" t="s">
        <v>19</v>
      </c>
    </row>
    <row r="50" spans="1:13" ht="60" customHeight="1" x14ac:dyDescent="0.35">
      <c r="A50" s="9" t="s">
        <v>254</v>
      </c>
      <c r="B50" s="1" t="s">
        <v>255</v>
      </c>
      <c r="C50" s="2" t="s">
        <v>45</v>
      </c>
      <c r="D50" s="3" t="s">
        <v>16</v>
      </c>
      <c r="E50" s="3" t="s">
        <v>17</v>
      </c>
      <c r="F50" s="3" t="s">
        <v>18</v>
      </c>
      <c r="G50" s="3" t="s">
        <v>19</v>
      </c>
      <c r="H50" s="4" t="s">
        <v>19</v>
      </c>
      <c r="I50" s="1" t="s">
        <v>256</v>
      </c>
      <c r="J50" s="1" t="s">
        <v>257</v>
      </c>
      <c r="K50" s="1" t="s">
        <v>258</v>
      </c>
      <c r="L50" s="3" t="str">
        <f t="shared" si="0"/>
        <v>Outstanding</v>
      </c>
      <c r="M50" s="11" t="s">
        <v>19</v>
      </c>
    </row>
    <row r="51" spans="1:13" ht="60" customHeight="1" x14ac:dyDescent="0.35">
      <c r="A51" s="9" t="s">
        <v>259</v>
      </c>
      <c r="B51" s="1" t="s">
        <v>260</v>
      </c>
      <c r="C51" s="2" t="s">
        <v>45</v>
      </c>
      <c r="D51" s="3" t="s">
        <v>16</v>
      </c>
      <c r="E51" s="3" t="s">
        <v>17</v>
      </c>
      <c r="F51" s="3" t="s">
        <v>18</v>
      </c>
      <c r="G51" s="3" t="s">
        <v>19</v>
      </c>
      <c r="H51" s="4" t="s">
        <v>19</v>
      </c>
      <c r="I51" s="1" t="s">
        <v>261</v>
      </c>
      <c r="J51" s="1" t="s">
        <v>262</v>
      </c>
      <c r="K51" s="1" t="s">
        <v>263</v>
      </c>
      <c r="L51" s="3" t="str">
        <f t="shared" si="0"/>
        <v>Outstanding</v>
      </c>
      <c r="M51" s="11" t="s">
        <v>19</v>
      </c>
    </row>
    <row r="52" spans="1:13" ht="60" customHeight="1" x14ac:dyDescent="0.35">
      <c r="A52" s="9" t="s">
        <v>264</v>
      </c>
      <c r="B52" s="1" t="s">
        <v>265</v>
      </c>
      <c r="C52" s="2" t="s">
        <v>45</v>
      </c>
      <c r="D52" s="3" t="s">
        <v>16</v>
      </c>
      <c r="E52" s="3" t="s">
        <v>17</v>
      </c>
      <c r="F52" s="3" t="s">
        <v>18</v>
      </c>
      <c r="G52" s="3" t="s">
        <v>19</v>
      </c>
      <c r="H52" s="4" t="s">
        <v>19</v>
      </c>
      <c r="I52" s="1" t="s">
        <v>266</v>
      </c>
      <c r="J52" s="1" t="s">
        <v>267</v>
      </c>
      <c r="K52" s="1" t="s">
        <v>268</v>
      </c>
      <c r="L52" s="3" t="str">
        <f t="shared" si="0"/>
        <v>Outstanding</v>
      </c>
      <c r="M52" s="11" t="s">
        <v>19</v>
      </c>
    </row>
    <row r="53" spans="1:13" ht="60" customHeight="1" x14ac:dyDescent="0.35">
      <c r="A53" s="9" t="s">
        <v>269</v>
      </c>
      <c r="B53" s="1" t="s">
        <v>270</v>
      </c>
      <c r="C53" s="2" t="s">
        <v>45</v>
      </c>
      <c r="D53" s="3" t="s">
        <v>16</v>
      </c>
      <c r="E53" s="3" t="s">
        <v>17</v>
      </c>
      <c r="F53" s="3" t="s">
        <v>18</v>
      </c>
      <c r="G53" s="3" t="s">
        <v>19</v>
      </c>
      <c r="H53" s="4" t="s">
        <v>19</v>
      </c>
      <c r="I53" s="1" t="s">
        <v>271</v>
      </c>
      <c r="J53" s="1" t="s">
        <v>272</v>
      </c>
      <c r="K53" s="1" t="s">
        <v>273</v>
      </c>
      <c r="L53" s="3" t="str">
        <f t="shared" si="0"/>
        <v>Outstanding</v>
      </c>
      <c r="M53" s="11" t="s">
        <v>19</v>
      </c>
    </row>
    <row r="54" spans="1:13" ht="60" customHeight="1" x14ac:dyDescent="0.35">
      <c r="A54" s="9" t="s">
        <v>274</v>
      </c>
      <c r="B54" s="1" t="s">
        <v>275</v>
      </c>
      <c r="C54" s="2" t="s">
        <v>45</v>
      </c>
      <c r="D54" s="3" t="s">
        <v>16</v>
      </c>
      <c r="E54" s="3" t="s">
        <v>17</v>
      </c>
      <c r="F54" s="3" t="s">
        <v>18</v>
      </c>
      <c r="G54" s="3" t="s">
        <v>19</v>
      </c>
      <c r="H54" s="4" t="s">
        <v>19</v>
      </c>
      <c r="I54" s="1" t="s">
        <v>276</v>
      </c>
      <c r="J54" s="1" t="s">
        <v>277</v>
      </c>
      <c r="K54" s="1" t="s">
        <v>278</v>
      </c>
      <c r="L54" s="3" t="str">
        <f t="shared" si="0"/>
        <v>Outstanding</v>
      </c>
      <c r="M54" s="11" t="s">
        <v>19</v>
      </c>
    </row>
    <row r="55" spans="1:13" ht="60" customHeight="1" x14ac:dyDescent="0.35">
      <c r="A55" s="9" t="s">
        <v>279</v>
      </c>
      <c r="B55" s="1" t="s">
        <v>280</v>
      </c>
      <c r="C55" s="2" t="s">
        <v>15</v>
      </c>
      <c r="D55" s="3" t="s">
        <v>16</v>
      </c>
      <c r="E55" s="3" t="s">
        <v>17</v>
      </c>
      <c r="F55" s="3" t="s">
        <v>18</v>
      </c>
      <c r="G55" s="3" t="s">
        <v>19</v>
      </c>
      <c r="H55" s="4" t="s">
        <v>19</v>
      </c>
      <c r="I55" s="1" t="s">
        <v>281</v>
      </c>
      <c r="J55" s="1" t="s">
        <v>282</v>
      </c>
      <c r="K55" s="1" t="s">
        <v>283</v>
      </c>
      <c r="L55" s="3" t="str">
        <f t="shared" si="0"/>
        <v>Outstanding</v>
      </c>
      <c r="M55" s="11" t="s">
        <v>19</v>
      </c>
    </row>
    <row r="56" spans="1:13" ht="60" customHeight="1" x14ac:dyDescent="0.35">
      <c r="A56" s="9" t="s">
        <v>284</v>
      </c>
      <c r="B56" s="1" t="s">
        <v>285</v>
      </c>
      <c r="C56" s="2" t="s">
        <v>45</v>
      </c>
      <c r="D56" s="3" t="s">
        <v>16</v>
      </c>
      <c r="E56" s="3" t="s">
        <v>17</v>
      </c>
      <c r="F56" s="3" t="s">
        <v>18</v>
      </c>
      <c r="G56" s="3" t="s">
        <v>19</v>
      </c>
      <c r="H56" s="4" t="s">
        <v>19</v>
      </c>
      <c r="I56" s="1" t="s">
        <v>286</v>
      </c>
      <c r="J56" s="1" t="s">
        <v>287</v>
      </c>
      <c r="K56" s="1" t="s">
        <v>288</v>
      </c>
      <c r="L56" s="3" t="str">
        <f t="shared" si="0"/>
        <v>Outstanding</v>
      </c>
      <c r="M56" s="11" t="s">
        <v>19</v>
      </c>
    </row>
    <row r="57" spans="1:13" ht="60" customHeight="1" x14ac:dyDescent="0.35">
      <c r="A57" s="9" t="s">
        <v>289</v>
      </c>
      <c r="B57" s="1" t="s">
        <v>290</v>
      </c>
      <c r="C57" s="2" t="s">
        <v>45</v>
      </c>
      <c r="D57" s="3" t="s">
        <v>16</v>
      </c>
      <c r="E57" s="3" t="s">
        <v>17</v>
      </c>
      <c r="F57" s="3" t="s">
        <v>18</v>
      </c>
      <c r="G57" s="3" t="s">
        <v>19</v>
      </c>
      <c r="H57" s="4" t="s">
        <v>19</v>
      </c>
      <c r="I57" s="1" t="s">
        <v>291</v>
      </c>
      <c r="J57" s="1" t="s">
        <v>292</v>
      </c>
      <c r="K57" s="1" t="s">
        <v>293</v>
      </c>
      <c r="L57" s="3" t="str">
        <f t="shared" si="0"/>
        <v>Outstanding</v>
      </c>
      <c r="M57" s="11" t="s">
        <v>19</v>
      </c>
    </row>
    <row r="58" spans="1:13" ht="60" customHeight="1" x14ac:dyDescent="0.35">
      <c r="A58" s="9" t="s">
        <v>294</v>
      </c>
      <c r="B58" s="1" t="s">
        <v>295</v>
      </c>
      <c r="C58" s="2" t="s">
        <v>45</v>
      </c>
      <c r="D58" s="3" t="s">
        <v>16</v>
      </c>
      <c r="E58" s="3" t="s">
        <v>17</v>
      </c>
      <c r="F58" s="3" t="s">
        <v>18</v>
      </c>
      <c r="G58" s="3" t="s">
        <v>19</v>
      </c>
      <c r="H58" s="4" t="s">
        <v>19</v>
      </c>
      <c r="I58" s="1" t="s">
        <v>296</v>
      </c>
      <c r="J58" s="1" t="s">
        <v>297</v>
      </c>
      <c r="K58" s="1" t="s">
        <v>298</v>
      </c>
      <c r="L58" s="3" t="str">
        <f t="shared" si="0"/>
        <v>Outstanding</v>
      </c>
      <c r="M58" s="11" t="s">
        <v>19</v>
      </c>
    </row>
    <row r="59" spans="1:13" ht="60" customHeight="1" x14ac:dyDescent="0.35">
      <c r="A59" s="9" t="s">
        <v>299</v>
      </c>
      <c r="B59" s="1" t="s">
        <v>300</v>
      </c>
      <c r="C59" s="2" t="s">
        <v>45</v>
      </c>
      <c r="D59" s="3" t="s">
        <v>16</v>
      </c>
      <c r="E59" s="3" t="s">
        <v>17</v>
      </c>
      <c r="F59" s="3" t="s">
        <v>18</v>
      </c>
      <c r="G59" s="3" t="s">
        <v>19</v>
      </c>
      <c r="H59" s="4" t="s">
        <v>19</v>
      </c>
      <c r="I59" s="1" t="s">
        <v>301</v>
      </c>
      <c r="J59" s="1" t="s">
        <v>302</v>
      </c>
      <c r="K59" s="1" t="s">
        <v>303</v>
      </c>
      <c r="L59" s="3" t="str">
        <f t="shared" si="0"/>
        <v>Outstanding</v>
      </c>
      <c r="M59" s="11" t="s">
        <v>19</v>
      </c>
    </row>
    <row r="60" spans="1:13" ht="60" customHeight="1" x14ac:dyDescent="0.35">
      <c r="A60" s="9" t="s">
        <v>304</v>
      </c>
      <c r="B60" s="1" t="s">
        <v>305</v>
      </c>
      <c r="C60" s="2" t="s">
        <v>45</v>
      </c>
      <c r="D60" s="3" t="s">
        <v>16</v>
      </c>
      <c r="E60" s="3" t="s">
        <v>17</v>
      </c>
      <c r="F60" s="3" t="s">
        <v>18</v>
      </c>
      <c r="G60" s="3" t="s">
        <v>19</v>
      </c>
      <c r="H60" s="4" t="s">
        <v>19</v>
      </c>
      <c r="I60" s="1" t="s">
        <v>306</v>
      </c>
      <c r="J60" s="1" t="s">
        <v>302</v>
      </c>
      <c r="K60" s="1" t="s">
        <v>307</v>
      </c>
      <c r="L60" s="3" t="str">
        <f t="shared" si="0"/>
        <v>Outstanding</v>
      </c>
      <c r="M60" s="11" t="s">
        <v>19</v>
      </c>
    </row>
    <row r="61" spans="1:13" ht="60" customHeight="1" x14ac:dyDescent="0.35">
      <c r="A61" s="9" t="s">
        <v>308</v>
      </c>
      <c r="B61" s="1" t="s">
        <v>309</v>
      </c>
      <c r="C61" s="2" t="s">
        <v>45</v>
      </c>
      <c r="D61" s="3" t="s">
        <v>16</v>
      </c>
      <c r="E61" s="3" t="s">
        <v>17</v>
      </c>
      <c r="F61" s="3" t="s">
        <v>18</v>
      </c>
      <c r="G61" s="3" t="s">
        <v>19</v>
      </c>
      <c r="H61" s="4" t="s">
        <v>19</v>
      </c>
      <c r="I61" s="1" t="s">
        <v>310</v>
      </c>
      <c r="J61" s="1" t="s">
        <v>311</v>
      </c>
      <c r="K61" s="1" t="s">
        <v>312</v>
      </c>
      <c r="L61" s="3" t="str">
        <f t="shared" si="0"/>
        <v>Outstanding</v>
      </c>
      <c r="M61" s="11" t="s">
        <v>19</v>
      </c>
    </row>
    <row r="62" spans="1:13" ht="60" customHeight="1" x14ac:dyDescent="0.35">
      <c r="A62" s="9" t="s">
        <v>313</v>
      </c>
      <c r="B62" s="1" t="s">
        <v>314</v>
      </c>
      <c r="C62" s="2" t="s">
        <v>45</v>
      </c>
      <c r="D62" s="3" t="s">
        <v>16</v>
      </c>
      <c r="E62" s="3" t="s">
        <v>17</v>
      </c>
      <c r="F62" s="3" t="s">
        <v>18</v>
      </c>
      <c r="G62" s="3" t="s">
        <v>19</v>
      </c>
      <c r="H62" s="4" t="s">
        <v>19</v>
      </c>
      <c r="I62" s="1" t="s">
        <v>315</v>
      </c>
      <c r="J62" s="1" t="s">
        <v>316</v>
      </c>
      <c r="K62" s="1" t="s">
        <v>317</v>
      </c>
      <c r="L62" s="3" t="str">
        <f t="shared" si="0"/>
        <v>Outstanding</v>
      </c>
      <c r="M62" s="11" t="s">
        <v>19</v>
      </c>
    </row>
    <row r="63" spans="1:13" ht="60" customHeight="1" x14ac:dyDescent="0.35">
      <c r="A63" s="9" t="s">
        <v>318</v>
      </c>
      <c r="B63" s="1" t="s">
        <v>319</v>
      </c>
      <c r="C63" s="2" t="s">
        <v>45</v>
      </c>
      <c r="D63" s="3" t="s">
        <v>16</v>
      </c>
      <c r="E63" s="3" t="s">
        <v>17</v>
      </c>
      <c r="F63" s="3" t="s">
        <v>18</v>
      </c>
      <c r="G63" s="3" t="s">
        <v>19</v>
      </c>
      <c r="H63" s="4" t="s">
        <v>19</v>
      </c>
      <c r="I63" s="1" t="s">
        <v>320</v>
      </c>
      <c r="J63" s="1" t="s">
        <v>321</v>
      </c>
      <c r="K63" s="1" t="s">
        <v>322</v>
      </c>
      <c r="L63" s="3" t="str">
        <f t="shared" si="0"/>
        <v>Outstanding</v>
      </c>
      <c r="M63" s="11" t="s">
        <v>19</v>
      </c>
    </row>
    <row r="64" spans="1:13" ht="60" customHeight="1" x14ac:dyDescent="0.35">
      <c r="A64" s="9" t="s">
        <v>323</v>
      </c>
      <c r="B64" s="1" t="s">
        <v>324</v>
      </c>
      <c r="C64" s="2" t="s">
        <v>45</v>
      </c>
      <c r="D64" s="3" t="s">
        <v>16</v>
      </c>
      <c r="E64" s="3" t="s">
        <v>17</v>
      </c>
      <c r="F64" s="3" t="s">
        <v>18</v>
      </c>
      <c r="G64" s="3" t="s">
        <v>19</v>
      </c>
      <c r="H64" s="4" t="s">
        <v>19</v>
      </c>
      <c r="I64" s="1" t="s">
        <v>325</v>
      </c>
      <c r="J64" s="1" t="s">
        <v>326</v>
      </c>
      <c r="K64" s="1" t="s">
        <v>327</v>
      </c>
      <c r="L64" s="3" t="str">
        <f t="shared" si="0"/>
        <v>Outstanding</v>
      </c>
      <c r="M64" s="11" t="s">
        <v>19</v>
      </c>
    </row>
    <row r="65" spans="1:13" ht="60" customHeight="1" x14ac:dyDescent="0.35">
      <c r="A65" s="9" t="s">
        <v>328</v>
      </c>
      <c r="B65" s="1" t="s">
        <v>329</v>
      </c>
      <c r="C65" s="2" t="s">
        <v>15</v>
      </c>
      <c r="D65" s="3" t="s">
        <v>16</v>
      </c>
      <c r="E65" s="3" t="s">
        <v>17</v>
      </c>
      <c r="F65" s="3" t="s">
        <v>18</v>
      </c>
      <c r="G65" s="3" t="s">
        <v>19</v>
      </c>
      <c r="H65" s="4" t="s">
        <v>19</v>
      </c>
      <c r="I65" s="1" t="s">
        <v>330</v>
      </c>
      <c r="J65" s="1" t="s">
        <v>331</v>
      </c>
      <c r="K65" s="1" t="s">
        <v>332</v>
      </c>
      <c r="L65" s="3" t="str">
        <f t="shared" si="0"/>
        <v>Outstanding</v>
      </c>
      <c r="M65" s="11" t="s">
        <v>19</v>
      </c>
    </row>
    <row r="66" spans="1:13" ht="60" customHeight="1" x14ac:dyDescent="0.35">
      <c r="A66" s="9" t="s">
        <v>333</v>
      </c>
      <c r="B66" s="1" t="s">
        <v>334</v>
      </c>
      <c r="C66" s="2" t="s">
        <v>45</v>
      </c>
      <c r="D66" s="3" t="s">
        <v>16</v>
      </c>
      <c r="E66" s="3" t="s">
        <v>17</v>
      </c>
      <c r="F66" s="3" t="s">
        <v>18</v>
      </c>
      <c r="G66" s="3" t="s">
        <v>19</v>
      </c>
      <c r="H66" s="4" t="s">
        <v>19</v>
      </c>
      <c r="I66" s="1" t="s">
        <v>335</v>
      </c>
      <c r="J66" s="1" t="s">
        <v>316</v>
      </c>
      <c r="K66" s="1" t="s">
        <v>336</v>
      </c>
      <c r="L66" s="3" t="str">
        <f t="shared" si="0"/>
        <v>Outstanding</v>
      </c>
      <c r="M66" s="11" t="s">
        <v>19</v>
      </c>
    </row>
    <row r="67" spans="1:13" ht="60" customHeight="1" x14ac:dyDescent="0.35">
      <c r="A67" s="9" t="s">
        <v>337</v>
      </c>
      <c r="B67" s="1" t="s">
        <v>338</v>
      </c>
      <c r="C67" s="2" t="s">
        <v>45</v>
      </c>
      <c r="D67" s="3" t="s">
        <v>16</v>
      </c>
      <c r="E67" s="3" t="s">
        <v>17</v>
      </c>
      <c r="F67" s="3" t="s">
        <v>18</v>
      </c>
      <c r="G67" s="3" t="s">
        <v>19</v>
      </c>
      <c r="H67" s="4" t="s">
        <v>19</v>
      </c>
      <c r="I67" s="1" t="s">
        <v>339</v>
      </c>
      <c r="J67" s="1" t="s">
        <v>326</v>
      </c>
      <c r="K67" s="1" t="s">
        <v>340</v>
      </c>
      <c r="L67" s="3" t="str">
        <f t="shared" si="0"/>
        <v>Outstanding</v>
      </c>
      <c r="M67" s="11" t="s">
        <v>19</v>
      </c>
    </row>
    <row r="68" spans="1:13" ht="60" customHeight="1" x14ac:dyDescent="0.35">
      <c r="A68" s="9" t="s">
        <v>341</v>
      </c>
      <c r="B68" s="1" t="s">
        <v>342</v>
      </c>
      <c r="C68" s="2" t="s">
        <v>15</v>
      </c>
      <c r="D68" s="3" t="s">
        <v>16</v>
      </c>
      <c r="E68" s="3" t="s">
        <v>17</v>
      </c>
      <c r="F68" s="3" t="s">
        <v>18</v>
      </c>
      <c r="G68" s="3" t="s">
        <v>19</v>
      </c>
      <c r="H68" s="4" t="s">
        <v>19</v>
      </c>
      <c r="I68" s="1" t="s">
        <v>343</v>
      </c>
      <c r="J68" s="1" t="s">
        <v>344</v>
      </c>
      <c r="K68" s="1" t="s">
        <v>345</v>
      </c>
      <c r="L68" s="3" t="str">
        <f t="shared" si="0"/>
        <v>Outstanding</v>
      </c>
      <c r="M68" s="11" t="s">
        <v>19</v>
      </c>
    </row>
    <row r="69" spans="1:13" ht="60" customHeight="1" x14ac:dyDescent="0.35">
      <c r="A69" s="9" t="s">
        <v>346</v>
      </c>
      <c r="B69" s="1" t="s">
        <v>347</v>
      </c>
      <c r="C69" s="2" t="s">
        <v>15</v>
      </c>
      <c r="D69" s="3" t="s">
        <v>16</v>
      </c>
      <c r="E69" s="3" t="s">
        <v>17</v>
      </c>
      <c r="F69" s="3" t="s">
        <v>18</v>
      </c>
      <c r="G69" s="3" t="s">
        <v>19</v>
      </c>
      <c r="H69" s="4" t="s">
        <v>19</v>
      </c>
      <c r="I69" s="1" t="s">
        <v>348</v>
      </c>
      <c r="J69" s="1" t="s">
        <v>349</v>
      </c>
      <c r="K69" s="1" t="s">
        <v>350</v>
      </c>
      <c r="L69" s="3" t="str">
        <f t="shared" si="0"/>
        <v>Outstanding</v>
      </c>
      <c r="M69" s="11" t="s">
        <v>19</v>
      </c>
    </row>
    <row r="70" spans="1:13" ht="60" customHeight="1" x14ac:dyDescent="0.35">
      <c r="A70" s="9" t="s">
        <v>351</v>
      </c>
      <c r="B70" s="1" t="s">
        <v>352</v>
      </c>
      <c r="C70" s="2" t="s">
        <v>15</v>
      </c>
      <c r="D70" s="3" t="s">
        <v>16</v>
      </c>
      <c r="E70" s="3" t="s">
        <v>17</v>
      </c>
      <c r="F70" s="3" t="s">
        <v>18</v>
      </c>
      <c r="G70" s="3" t="s">
        <v>19</v>
      </c>
      <c r="H70" s="4" t="s">
        <v>19</v>
      </c>
      <c r="I70" s="1" t="s">
        <v>353</v>
      </c>
      <c r="J70" s="1" t="s">
        <v>354</v>
      </c>
      <c r="K70" s="1" t="s">
        <v>355</v>
      </c>
      <c r="L70" s="3" t="str">
        <f t="shared" si="0"/>
        <v>Outstanding</v>
      </c>
      <c r="M70" s="11" t="s">
        <v>19</v>
      </c>
    </row>
    <row r="71" spans="1:13" ht="60" customHeight="1" x14ac:dyDescent="0.35">
      <c r="A71" s="9" t="s">
        <v>356</v>
      </c>
      <c r="B71" s="1" t="s">
        <v>357</v>
      </c>
      <c r="C71" s="2" t="s">
        <v>45</v>
      </c>
      <c r="D71" s="3" t="s">
        <v>16</v>
      </c>
      <c r="E71" s="3" t="s">
        <v>17</v>
      </c>
      <c r="F71" s="3" t="s">
        <v>18</v>
      </c>
      <c r="G71" s="3" t="s">
        <v>19</v>
      </c>
      <c r="H71" s="4" t="s">
        <v>19</v>
      </c>
      <c r="I71" s="1" t="s">
        <v>358</v>
      </c>
      <c r="J71" s="1" t="s">
        <v>359</v>
      </c>
      <c r="K71" s="1" t="s">
        <v>360</v>
      </c>
      <c r="L71" s="3" t="str">
        <f t="shared" si="0"/>
        <v>Outstanding</v>
      </c>
      <c r="M71" s="11" t="s">
        <v>19</v>
      </c>
    </row>
    <row r="72" spans="1:13" ht="60" customHeight="1" x14ac:dyDescent="0.35">
      <c r="A72" s="9" t="s">
        <v>361</v>
      </c>
      <c r="B72" s="1" t="s">
        <v>362</v>
      </c>
      <c r="C72" s="2" t="s">
        <v>45</v>
      </c>
      <c r="D72" s="3" t="s">
        <v>16</v>
      </c>
      <c r="E72" s="3" t="s">
        <v>17</v>
      </c>
      <c r="F72" s="3" t="s">
        <v>18</v>
      </c>
      <c r="G72" s="3" t="s">
        <v>19</v>
      </c>
      <c r="H72" s="4" t="s">
        <v>19</v>
      </c>
      <c r="I72" s="1" t="s">
        <v>363</v>
      </c>
      <c r="J72" s="1" t="s">
        <v>364</v>
      </c>
      <c r="K72" s="1" t="s">
        <v>365</v>
      </c>
      <c r="L72" s="3" t="str">
        <f t="shared" si="0"/>
        <v>Outstanding</v>
      </c>
      <c r="M72" s="11" t="s">
        <v>19</v>
      </c>
    </row>
    <row r="73" spans="1:13" ht="60" customHeight="1" x14ac:dyDescent="0.35">
      <c r="A73" s="9" t="s">
        <v>366</v>
      </c>
      <c r="B73" s="1" t="s">
        <v>367</v>
      </c>
      <c r="C73" s="2" t="s">
        <v>45</v>
      </c>
      <c r="D73" s="3" t="s">
        <v>16</v>
      </c>
      <c r="E73" s="3" t="s">
        <v>17</v>
      </c>
      <c r="F73" s="3" t="s">
        <v>18</v>
      </c>
      <c r="G73" s="3" t="s">
        <v>19</v>
      </c>
      <c r="H73" s="4" t="s">
        <v>19</v>
      </c>
      <c r="I73" s="1" t="s">
        <v>368</v>
      </c>
      <c r="J73" s="1" t="s">
        <v>364</v>
      </c>
      <c r="K73" s="1" t="s">
        <v>369</v>
      </c>
      <c r="L73" s="3" t="str">
        <f t="shared" si="0"/>
        <v>Outstanding</v>
      </c>
      <c r="M73" s="11" t="s">
        <v>19</v>
      </c>
    </row>
    <row r="74" spans="1:13" ht="60" customHeight="1" x14ac:dyDescent="0.35">
      <c r="A74" s="9" t="s">
        <v>370</v>
      </c>
      <c r="B74" s="1" t="s">
        <v>371</v>
      </c>
      <c r="C74" s="2" t="s">
        <v>45</v>
      </c>
      <c r="D74" s="3" t="s">
        <v>16</v>
      </c>
      <c r="E74" s="3" t="s">
        <v>17</v>
      </c>
      <c r="F74" s="3" t="s">
        <v>18</v>
      </c>
      <c r="G74" s="3" t="s">
        <v>19</v>
      </c>
      <c r="H74" s="4" t="s">
        <v>19</v>
      </c>
      <c r="I74" s="1" t="s">
        <v>372</v>
      </c>
      <c r="J74" s="1" t="s">
        <v>373</v>
      </c>
      <c r="K74" s="1" t="s">
        <v>374</v>
      </c>
      <c r="L74" s="3" t="str">
        <f t="shared" si="0"/>
        <v>Outstanding</v>
      </c>
      <c r="M74" s="11" t="s">
        <v>19</v>
      </c>
    </row>
    <row r="75" spans="1:13" ht="60" customHeight="1" x14ac:dyDescent="0.35">
      <c r="A75" s="9" t="s">
        <v>375</v>
      </c>
      <c r="B75" s="1" t="s">
        <v>376</v>
      </c>
      <c r="C75" s="2" t="s">
        <v>45</v>
      </c>
      <c r="D75" s="3" t="s">
        <v>16</v>
      </c>
      <c r="E75" s="3" t="s">
        <v>17</v>
      </c>
      <c r="F75" s="3" t="s">
        <v>18</v>
      </c>
      <c r="G75" s="3" t="s">
        <v>19</v>
      </c>
      <c r="H75" s="4" t="s">
        <v>19</v>
      </c>
      <c r="I75" s="1" t="s">
        <v>377</v>
      </c>
      <c r="J75" s="1" t="s">
        <v>378</v>
      </c>
      <c r="K75" s="1" t="s">
        <v>379</v>
      </c>
      <c r="L75" s="3" t="str">
        <f t="shared" si="0"/>
        <v>Outstanding</v>
      </c>
      <c r="M75" s="11" t="s">
        <v>19</v>
      </c>
    </row>
    <row r="76" spans="1:13" ht="60" customHeight="1" x14ac:dyDescent="0.35">
      <c r="A76" s="9" t="s">
        <v>380</v>
      </c>
      <c r="B76" s="1" t="s">
        <v>381</v>
      </c>
      <c r="C76" s="2" t="s">
        <v>45</v>
      </c>
      <c r="D76" s="3" t="s">
        <v>16</v>
      </c>
      <c r="E76" s="3" t="s">
        <v>17</v>
      </c>
      <c r="F76" s="3" t="s">
        <v>18</v>
      </c>
      <c r="G76" s="3" t="s">
        <v>19</v>
      </c>
      <c r="H76" s="4" t="s">
        <v>19</v>
      </c>
      <c r="I76" s="1" t="s">
        <v>382</v>
      </c>
      <c r="J76" s="1" t="s">
        <v>383</v>
      </c>
      <c r="K76" s="1" t="s">
        <v>384</v>
      </c>
      <c r="L76" s="3" t="str">
        <f t="shared" si="0"/>
        <v>Outstanding</v>
      </c>
      <c r="M76" s="11" t="s">
        <v>19</v>
      </c>
    </row>
    <row r="77" spans="1:13" ht="60" customHeight="1" x14ac:dyDescent="0.35">
      <c r="A77" s="9" t="s">
        <v>385</v>
      </c>
      <c r="B77" s="1" t="s">
        <v>386</v>
      </c>
      <c r="C77" s="2" t="s">
        <v>15</v>
      </c>
      <c r="D77" s="3" t="s">
        <v>16</v>
      </c>
      <c r="E77" s="3" t="s">
        <v>17</v>
      </c>
      <c r="F77" s="3" t="s">
        <v>18</v>
      </c>
      <c r="G77" s="3" t="s">
        <v>19</v>
      </c>
      <c r="H77" s="4" t="s">
        <v>19</v>
      </c>
      <c r="I77" s="1" t="s">
        <v>387</v>
      </c>
      <c r="J77" s="1" t="s">
        <v>388</v>
      </c>
      <c r="K77" s="1" t="s">
        <v>389</v>
      </c>
      <c r="L77" s="3" t="str">
        <f t="shared" si="0"/>
        <v>Outstanding</v>
      </c>
      <c r="M77" s="11" t="s">
        <v>19</v>
      </c>
    </row>
    <row r="78" spans="1:13" ht="60" customHeight="1" x14ac:dyDescent="0.35">
      <c r="A78" s="9" t="s">
        <v>390</v>
      </c>
      <c r="B78" s="1" t="s">
        <v>391</v>
      </c>
      <c r="C78" s="2" t="s">
        <v>45</v>
      </c>
      <c r="D78" s="3" t="s">
        <v>16</v>
      </c>
      <c r="E78" s="3" t="s">
        <v>17</v>
      </c>
      <c r="F78" s="3" t="s">
        <v>18</v>
      </c>
      <c r="G78" s="3" t="s">
        <v>19</v>
      </c>
      <c r="H78" s="4" t="s">
        <v>19</v>
      </c>
      <c r="I78" s="1" t="s">
        <v>392</v>
      </c>
      <c r="J78" s="1" t="s">
        <v>393</v>
      </c>
      <c r="K78" s="1" t="s">
        <v>394</v>
      </c>
      <c r="L78" s="3" t="str">
        <f t="shared" si="0"/>
        <v>Outstanding</v>
      </c>
      <c r="M78" s="11" t="s">
        <v>19</v>
      </c>
    </row>
    <row r="79" spans="1:13" ht="60" customHeight="1" x14ac:dyDescent="0.35">
      <c r="A79" s="9" t="s">
        <v>395</v>
      </c>
      <c r="B79" s="1" t="s">
        <v>396</v>
      </c>
      <c r="C79" s="2" t="s">
        <v>45</v>
      </c>
      <c r="D79" s="3" t="s">
        <v>16</v>
      </c>
      <c r="E79" s="3" t="s">
        <v>17</v>
      </c>
      <c r="F79" s="3" t="s">
        <v>18</v>
      </c>
      <c r="G79" s="3" t="s">
        <v>19</v>
      </c>
      <c r="H79" s="4" t="s">
        <v>19</v>
      </c>
      <c r="I79" s="1" t="s">
        <v>397</v>
      </c>
      <c r="J79" s="1" t="s">
        <v>398</v>
      </c>
      <c r="K79" s="1" t="s">
        <v>399</v>
      </c>
      <c r="L79" s="3" t="str">
        <f t="shared" si="0"/>
        <v>Outstanding</v>
      </c>
      <c r="M79" s="11" t="s">
        <v>19</v>
      </c>
    </row>
    <row r="80" spans="1:13" ht="60" customHeight="1" x14ac:dyDescent="0.35">
      <c r="A80" s="9" t="s">
        <v>400</v>
      </c>
      <c r="B80" s="1" t="s">
        <v>401</v>
      </c>
      <c r="C80" s="2" t="s">
        <v>45</v>
      </c>
      <c r="D80" s="3" t="s">
        <v>16</v>
      </c>
      <c r="E80" s="3" t="s">
        <v>17</v>
      </c>
      <c r="F80" s="3" t="s">
        <v>18</v>
      </c>
      <c r="G80" s="3" t="s">
        <v>19</v>
      </c>
      <c r="H80" s="4" t="s">
        <v>19</v>
      </c>
      <c r="I80" s="1" t="s">
        <v>402</v>
      </c>
      <c r="J80" s="1" t="s">
        <v>398</v>
      </c>
      <c r="K80" s="1" t="s">
        <v>403</v>
      </c>
      <c r="L80" s="3" t="str">
        <f t="shared" si="0"/>
        <v>Outstanding</v>
      </c>
      <c r="M80" s="11" t="s">
        <v>19</v>
      </c>
    </row>
    <row r="81" spans="1:13" ht="60" customHeight="1" x14ac:dyDescent="0.35">
      <c r="A81" s="9" t="s">
        <v>404</v>
      </c>
      <c r="B81" s="1" t="s">
        <v>405</v>
      </c>
      <c r="C81" s="2" t="s">
        <v>45</v>
      </c>
      <c r="D81" s="3" t="s">
        <v>16</v>
      </c>
      <c r="E81" s="3" t="s">
        <v>17</v>
      </c>
      <c r="F81" s="3" t="s">
        <v>18</v>
      </c>
      <c r="G81" s="3" t="s">
        <v>19</v>
      </c>
      <c r="H81" s="4" t="s">
        <v>19</v>
      </c>
      <c r="I81" s="1" t="s">
        <v>406</v>
      </c>
      <c r="J81" s="1" t="s">
        <v>407</v>
      </c>
      <c r="K81" s="1" t="s">
        <v>408</v>
      </c>
      <c r="L81" s="3" t="str">
        <f t="shared" si="0"/>
        <v>Outstanding</v>
      </c>
      <c r="M81" s="11" t="s">
        <v>19</v>
      </c>
    </row>
    <row r="82" spans="1:13" ht="60" customHeight="1" x14ac:dyDescent="0.35">
      <c r="A82" s="9" t="s">
        <v>409</v>
      </c>
      <c r="B82" s="1" t="s">
        <v>410</v>
      </c>
      <c r="C82" s="2" t="s">
        <v>45</v>
      </c>
      <c r="D82" s="3" t="s">
        <v>16</v>
      </c>
      <c r="E82" s="3" t="s">
        <v>17</v>
      </c>
      <c r="F82" s="3" t="s">
        <v>18</v>
      </c>
      <c r="G82" s="3" t="s">
        <v>19</v>
      </c>
      <c r="H82" s="4" t="s">
        <v>19</v>
      </c>
      <c r="I82" s="1" t="s">
        <v>411</v>
      </c>
      <c r="J82" s="1" t="s">
        <v>412</v>
      </c>
      <c r="K82" s="1" t="s">
        <v>413</v>
      </c>
      <c r="L82" s="3" t="str">
        <f t="shared" si="0"/>
        <v>Outstanding</v>
      </c>
      <c r="M82" s="11" t="s">
        <v>19</v>
      </c>
    </row>
    <row r="83" spans="1:13" ht="60" customHeight="1" x14ac:dyDescent="0.35">
      <c r="A83" s="9" t="s">
        <v>414</v>
      </c>
      <c r="B83" s="1" t="s">
        <v>415</v>
      </c>
      <c r="C83" s="2" t="s">
        <v>15</v>
      </c>
      <c r="D83" s="3" t="s">
        <v>16</v>
      </c>
      <c r="E83" s="3" t="s">
        <v>17</v>
      </c>
      <c r="F83" s="3" t="s">
        <v>18</v>
      </c>
      <c r="G83" s="3" t="s">
        <v>19</v>
      </c>
      <c r="H83" s="4" t="s">
        <v>19</v>
      </c>
      <c r="I83" s="1" t="s">
        <v>416</v>
      </c>
      <c r="J83" s="1" t="s">
        <v>417</v>
      </c>
      <c r="K83" s="1" t="s">
        <v>418</v>
      </c>
      <c r="L83" s="3" t="str">
        <f t="shared" si="0"/>
        <v>Outstanding</v>
      </c>
      <c r="M83" s="11" t="s">
        <v>19</v>
      </c>
    </row>
    <row r="84" spans="1:13" ht="60" customHeight="1" x14ac:dyDescent="0.35">
      <c r="A84" s="9" t="s">
        <v>419</v>
      </c>
      <c r="B84" s="1" t="s">
        <v>420</v>
      </c>
      <c r="C84" s="2" t="s">
        <v>45</v>
      </c>
      <c r="D84" s="3" t="s">
        <v>16</v>
      </c>
      <c r="E84" s="3" t="s">
        <v>17</v>
      </c>
      <c r="F84" s="3" t="s">
        <v>18</v>
      </c>
      <c r="G84" s="3" t="s">
        <v>19</v>
      </c>
      <c r="H84" s="4" t="s">
        <v>19</v>
      </c>
      <c r="I84" s="1" t="s">
        <v>421</v>
      </c>
      <c r="J84" s="1" t="s">
        <v>422</v>
      </c>
      <c r="K84" s="1" t="s">
        <v>423</v>
      </c>
      <c r="L84" s="3" t="str">
        <f t="shared" si="0"/>
        <v>Outstanding</v>
      </c>
      <c r="M84" s="11" t="s">
        <v>19</v>
      </c>
    </row>
    <row r="85" spans="1:13" ht="60" customHeight="1" x14ac:dyDescent="0.35">
      <c r="A85" s="9" t="s">
        <v>424</v>
      </c>
      <c r="B85" s="1" t="s">
        <v>425</v>
      </c>
      <c r="C85" s="2" t="s">
        <v>45</v>
      </c>
      <c r="D85" s="3" t="s">
        <v>16</v>
      </c>
      <c r="E85" s="3" t="s">
        <v>17</v>
      </c>
      <c r="F85" s="3" t="s">
        <v>18</v>
      </c>
      <c r="G85" s="3" t="s">
        <v>19</v>
      </c>
      <c r="H85" s="4" t="s">
        <v>19</v>
      </c>
      <c r="I85" s="1" t="s">
        <v>421</v>
      </c>
      <c r="J85" s="1" t="s">
        <v>422</v>
      </c>
      <c r="K85" s="1" t="s">
        <v>423</v>
      </c>
      <c r="L85" s="3" t="str">
        <f t="shared" si="0"/>
        <v>Outstanding</v>
      </c>
      <c r="M85" s="11" t="s">
        <v>19</v>
      </c>
    </row>
    <row r="86" spans="1:13" ht="60" customHeight="1" x14ac:dyDescent="0.35">
      <c r="A86" s="9" t="s">
        <v>426</v>
      </c>
      <c r="B86" s="1" t="s">
        <v>427</v>
      </c>
      <c r="C86" s="2" t="s">
        <v>45</v>
      </c>
      <c r="D86" s="3" t="s">
        <v>16</v>
      </c>
      <c r="E86" s="3" t="s">
        <v>17</v>
      </c>
      <c r="F86" s="3" t="s">
        <v>18</v>
      </c>
      <c r="G86" s="3" t="s">
        <v>19</v>
      </c>
      <c r="H86" s="4" t="s">
        <v>19</v>
      </c>
      <c r="I86" s="1" t="s">
        <v>421</v>
      </c>
      <c r="J86" s="1" t="s">
        <v>422</v>
      </c>
      <c r="K86" s="1" t="s">
        <v>423</v>
      </c>
      <c r="L86" s="3" t="str">
        <f t="shared" si="0"/>
        <v>Outstanding</v>
      </c>
      <c r="M86" s="11" t="s">
        <v>19</v>
      </c>
    </row>
    <row r="87" spans="1:13" ht="60" customHeight="1" x14ac:dyDescent="0.35">
      <c r="A87" s="9" t="s">
        <v>428</v>
      </c>
      <c r="B87" s="1" t="s">
        <v>429</v>
      </c>
      <c r="C87" s="2" t="s">
        <v>45</v>
      </c>
      <c r="D87" s="3" t="s">
        <v>16</v>
      </c>
      <c r="E87" s="3" t="s">
        <v>17</v>
      </c>
      <c r="F87" s="3" t="s">
        <v>18</v>
      </c>
      <c r="G87" s="3" t="s">
        <v>19</v>
      </c>
      <c r="H87" s="4" t="s">
        <v>19</v>
      </c>
      <c r="I87" s="1" t="s">
        <v>430</v>
      </c>
      <c r="J87" s="1" t="s">
        <v>431</v>
      </c>
      <c r="K87" s="1" t="s">
        <v>432</v>
      </c>
      <c r="L87" s="3" t="str">
        <f t="shared" si="0"/>
        <v>Outstanding</v>
      </c>
      <c r="M87" s="11" t="s">
        <v>19</v>
      </c>
    </row>
    <row r="88" spans="1:13" ht="60" customHeight="1" x14ac:dyDescent="0.35">
      <c r="A88" s="9" t="s">
        <v>433</v>
      </c>
      <c r="B88" s="1" t="s">
        <v>434</v>
      </c>
      <c r="C88" s="2" t="s">
        <v>45</v>
      </c>
      <c r="D88" s="3" t="s">
        <v>16</v>
      </c>
      <c r="E88" s="3" t="s">
        <v>17</v>
      </c>
      <c r="F88" s="3" t="s">
        <v>18</v>
      </c>
      <c r="G88" s="3" t="s">
        <v>19</v>
      </c>
      <c r="H88" s="4" t="s">
        <v>19</v>
      </c>
      <c r="I88" s="1" t="s">
        <v>435</v>
      </c>
      <c r="J88" s="1" t="s">
        <v>431</v>
      </c>
      <c r="K88" s="1" t="s">
        <v>436</v>
      </c>
      <c r="L88" s="3" t="str">
        <f t="shared" si="0"/>
        <v>Outstanding</v>
      </c>
      <c r="M88" s="11" t="s">
        <v>19</v>
      </c>
    </row>
    <row r="89" spans="1:13" ht="60" customHeight="1" x14ac:dyDescent="0.35">
      <c r="A89" s="9" t="s">
        <v>437</v>
      </c>
      <c r="B89" s="1" t="s">
        <v>438</v>
      </c>
      <c r="C89" s="2" t="s">
        <v>45</v>
      </c>
      <c r="D89" s="3" t="s">
        <v>16</v>
      </c>
      <c r="E89" s="3" t="s">
        <v>17</v>
      </c>
      <c r="F89" s="3" t="s">
        <v>18</v>
      </c>
      <c r="G89" s="3" t="s">
        <v>19</v>
      </c>
      <c r="H89" s="4" t="s">
        <v>19</v>
      </c>
      <c r="I89" s="1" t="s">
        <v>439</v>
      </c>
      <c r="J89" s="1" t="s">
        <v>440</v>
      </c>
      <c r="K89" s="1" t="s">
        <v>441</v>
      </c>
      <c r="L89" s="3" t="str">
        <f t="shared" si="0"/>
        <v>Outstanding</v>
      </c>
      <c r="M89" s="11" t="s">
        <v>19</v>
      </c>
    </row>
    <row r="90" spans="1:13" ht="60" customHeight="1" x14ac:dyDescent="0.35">
      <c r="A90" s="9" t="s">
        <v>442</v>
      </c>
      <c r="B90" s="1" t="s">
        <v>443</v>
      </c>
      <c r="C90" s="2" t="s">
        <v>45</v>
      </c>
      <c r="D90" s="3" t="s">
        <v>16</v>
      </c>
      <c r="E90" s="3" t="s">
        <v>17</v>
      </c>
      <c r="F90" s="3" t="s">
        <v>18</v>
      </c>
      <c r="G90" s="3" t="s">
        <v>19</v>
      </c>
      <c r="H90" s="4" t="s">
        <v>19</v>
      </c>
      <c r="I90" s="1" t="s">
        <v>444</v>
      </c>
      <c r="J90" s="1" t="s">
        <v>445</v>
      </c>
      <c r="K90" s="1" t="s">
        <v>446</v>
      </c>
      <c r="L90" s="3" t="str">
        <f t="shared" si="0"/>
        <v>Outstanding</v>
      </c>
      <c r="M90" s="11" t="s">
        <v>19</v>
      </c>
    </row>
    <row r="91" spans="1:13" ht="60" customHeight="1" x14ac:dyDescent="0.35">
      <c r="A91" s="9" t="s">
        <v>447</v>
      </c>
      <c r="B91" s="1" t="s">
        <v>448</v>
      </c>
      <c r="C91" s="2" t="s">
        <v>15</v>
      </c>
      <c r="D91" s="3" t="s">
        <v>16</v>
      </c>
      <c r="E91" s="3" t="s">
        <v>17</v>
      </c>
      <c r="F91" s="3" t="s">
        <v>18</v>
      </c>
      <c r="G91" s="3" t="s">
        <v>19</v>
      </c>
      <c r="H91" s="4" t="s">
        <v>19</v>
      </c>
      <c r="I91" s="1" t="s">
        <v>449</v>
      </c>
      <c r="J91" s="1" t="s">
        <v>450</v>
      </c>
      <c r="K91" s="1" t="s">
        <v>451</v>
      </c>
      <c r="L91" s="3" t="str">
        <f t="shared" si="0"/>
        <v>Outstanding</v>
      </c>
      <c r="M91" s="11" t="s">
        <v>19</v>
      </c>
    </row>
    <row r="92" spans="1:13" ht="60" customHeight="1" x14ac:dyDescent="0.35">
      <c r="A92" s="9" t="s">
        <v>452</v>
      </c>
      <c r="B92" s="1" t="s">
        <v>453</v>
      </c>
      <c r="C92" s="2" t="s">
        <v>15</v>
      </c>
      <c r="D92" s="3" t="s">
        <v>16</v>
      </c>
      <c r="E92" s="3" t="s">
        <v>17</v>
      </c>
      <c r="F92" s="3" t="s">
        <v>18</v>
      </c>
      <c r="G92" s="3" t="s">
        <v>19</v>
      </c>
      <c r="H92" s="4" t="s">
        <v>19</v>
      </c>
      <c r="I92" s="1" t="s">
        <v>454</v>
      </c>
      <c r="J92" s="1" t="s">
        <v>450</v>
      </c>
      <c r="K92" s="1" t="s">
        <v>455</v>
      </c>
      <c r="L92" s="3" t="str">
        <f t="shared" si="0"/>
        <v>Outstanding</v>
      </c>
      <c r="M92" s="11" t="s">
        <v>19</v>
      </c>
    </row>
    <row r="93" spans="1:13" ht="60" customHeight="1" x14ac:dyDescent="0.35">
      <c r="A93" s="9" t="s">
        <v>456</v>
      </c>
      <c r="B93" s="1" t="s">
        <v>457</v>
      </c>
      <c r="C93" s="2" t="s">
        <v>15</v>
      </c>
      <c r="D93" s="3" t="s">
        <v>16</v>
      </c>
      <c r="E93" s="3" t="s">
        <v>17</v>
      </c>
      <c r="F93" s="3" t="s">
        <v>18</v>
      </c>
      <c r="G93" s="3" t="s">
        <v>19</v>
      </c>
      <c r="H93" s="4" t="s">
        <v>19</v>
      </c>
      <c r="I93" s="1" t="s">
        <v>458</v>
      </c>
      <c r="J93" s="1" t="s">
        <v>450</v>
      </c>
      <c r="K93" s="1" t="s">
        <v>459</v>
      </c>
      <c r="L93" s="3" t="str">
        <f t="shared" si="0"/>
        <v>Outstanding</v>
      </c>
      <c r="M93" s="11" t="s">
        <v>19</v>
      </c>
    </row>
    <row r="94" spans="1:13" ht="60" customHeight="1" x14ac:dyDescent="0.35">
      <c r="A94" s="9" t="s">
        <v>460</v>
      </c>
      <c r="B94" s="1" t="s">
        <v>461</v>
      </c>
      <c r="C94" s="2" t="s">
        <v>15</v>
      </c>
      <c r="D94" s="3" t="s">
        <v>16</v>
      </c>
      <c r="E94" s="3" t="s">
        <v>17</v>
      </c>
      <c r="F94" s="3" t="s">
        <v>18</v>
      </c>
      <c r="G94" s="3" t="s">
        <v>19</v>
      </c>
      <c r="H94" s="4" t="s">
        <v>19</v>
      </c>
      <c r="I94" s="1" t="s">
        <v>462</v>
      </c>
      <c r="J94" s="1" t="s">
        <v>450</v>
      </c>
      <c r="K94" s="1" t="s">
        <v>463</v>
      </c>
      <c r="L94" s="3" t="str">
        <f t="shared" si="0"/>
        <v>Outstanding</v>
      </c>
      <c r="M94" s="11" t="s">
        <v>19</v>
      </c>
    </row>
    <row r="95" spans="1:13" ht="60" customHeight="1" x14ac:dyDescent="0.35">
      <c r="A95" s="9" t="s">
        <v>464</v>
      </c>
      <c r="B95" s="1" t="s">
        <v>465</v>
      </c>
      <c r="C95" s="2" t="s">
        <v>15</v>
      </c>
      <c r="D95" s="3" t="s">
        <v>16</v>
      </c>
      <c r="E95" s="3" t="s">
        <v>17</v>
      </c>
      <c r="F95" s="3" t="s">
        <v>18</v>
      </c>
      <c r="G95" s="3" t="s">
        <v>19</v>
      </c>
      <c r="H95" s="4" t="s">
        <v>19</v>
      </c>
      <c r="I95" s="1" t="s">
        <v>466</v>
      </c>
      <c r="J95" s="1" t="s">
        <v>450</v>
      </c>
      <c r="K95" s="1" t="s">
        <v>467</v>
      </c>
      <c r="L95" s="3" t="str">
        <f t="shared" si="0"/>
        <v>Outstanding</v>
      </c>
      <c r="M95" s="11" t="s">
        <v>19</v>
      </c>
    </row>
    <row r="96" spans="1:13" ht="60" customHeight="1" x14ac:dyDescent="0.35">
      <c r="A96" s="9" t="s">
        <v>468</v>
      </c>
      <c r="B96" s="1" t="s">
        <v>469</v>
      </c>
      <c r="C96" s="2" t="s">
        <v>15</v>
      </c>
      <c r="D96" s="3" t="s">
        <v>16</v>
      </c>
      <c r="E96" s="3" t="s">
        <v>17</v>
      </c>
      <c r="F96" s="3" t="s">
        <v>18</v>
      </c>
      <c r="G96" s="3" t="s">
        <v>19</v>
      </c>
      <c r="H96" s="4" t="s">
        <v>19</v>
      </c>
      <c r="I96" s="1" t="s">
        <v>470</v>
      </c>
      <c r="J96" s="1" t="s">
        <v>471</v>
      </c>
      <c r="K96" s="1" t="s">
        <v>472</v>
      </c>
      <c r="L96" s="3" t="str">
        <f t="shared" si="0"/>
        <v>Outstanding</v>
      </c>
      <c r="M96" s="11" t="s">
        <v>19</v>
      </c>
    </row>
    <row r="97" spans="1:13" ht="60" customHeight="1" x14ac:dyDescent="0.35">
      <c r="A97" s="9" t="s">
        <v>473</v>
      </c>
      <c r="B97" s="1" t="s">
        <v>474</v>
      </c>
      <c r="C97" s="2" t="s">
        <v>15</v>
      </c>
      <c r="D97" s="3" t="s">
        <v>16</v>
      </c>
      <c r="E97" s="3" t="s">
        <v>17</v>
      </c>
      <c r="F97" s="3" t="s">
        <v>18</v>
      </c>
      <c r="G97" s="3" t="s">
        <v>19</v>
      </c>
      <c r="H97" s="4" t="s">
        <v>19</v>
      </c>
      <c r="I97" s="1" t="s">
        <v>470</v>
      </c>
      <c r="J97" s="1" t="s">
        <v>471</v>
      </c>
      <c r="K97" s="1" t="s">
        <v>475</v>
      </c>
      <c r="L97" s="3" t="str">
        <f t="shared" si="0"/>
        <v>Outstanding</v>
      </c>
      <c r="M97" s="11" t="s">
        <v>19</v>
      </c>
    </row>
    <row r="98" spans="1:13" ht="60" customHeight="1" x14ac:dyDescent="0.35">
      <c r="A98" s="9" t="s">
        <v>476</v>
      </c>
      <c r="B98" s="1" t="s">
        <v>477</v>
      </c>
      <c r="C98" s="2" t="s">
        <v>15</v>
      </c>
      <c r="D98" s="3" t="s">
        <v>16</v>
      </c>
      <c r="E98" s="3" t="s">
        <v>17</v>
      </c>
      <c r="F98" s="3" t="s">
        <v>18</v>
      </c>
      <c r="G98" s="3" t="s">
        <v>19</v>
      </c>
      <c r="H98" s="4" t="s">
        <v>19</v>
      </c>
      <c r="I98" s="1" t="s">
        <v>470</v>
      </c>
      <c r="J98" s="1" t="s">
        <v>471</v>
      </c>
      <c r="K98" s="1" t="s">
        <v>475</v>
      </c>
      <c r="L98" s="3" t="str">
        <f t="shared" si="0"/>
        <v>Outstanding</v>
      </c>
      <c r="M98" s="11" t="s">
        <v>19</v>
      </c>
    </row>
    <row r="99" spans="1:13" ht="60" customHeight="1" x14ac:dyDescent="0.35">
      <c r="A99" s="9" t="s">
        <v>478</v>
      </c>
      <c r="B99" s="1" t="s">
        <v>479</v>
      </c>
      <c r="C99" s="2" t="s">
        <v>15</v>
      </c>
      <c r="D99" s="3" t="s">
        <v>16</v>
      </c>
      <c r="E99" s="3" t="s">
        <v>17</v>
      </c>
      <c r="F99" s="3" t="s">
        <v>18</v>
      </c>
      <c r="G99" s="3" t="s">
        <v>19</v>
      </c>
      <c r="H99" s="4" t="s">
        <v>19</v>
      </c>
      <c r="I99" s="1" t="s">
        <v>470</v>
      </c>
      <c r="J99" s="1" t="s">
        <v>471</v>
      </c>
      <c r="K99" s="1" t="s">
        <v>475</v>
      </c>
      <c r="L99" s="3" t="str">
        <f t="shared" si="0"/>
        <v>Outstanding</v>
      </c>
      <c r="M99" s="11" t="s">
        <v>19</v>
      </c>
    </row>
    <row r="100" spans="1:13" ht="60" customHeight="1" x14ac:dyDescent="0.35">
      <c r="A100" s="9" t="s">
        <v>480</v>
      </c>
      <c r="B100" s="1" t="s">
        <v>481</v>
      </c>
      <c r="C100" s="2" t="s">
        <v>15</v>
      </c>
      <c r="D100" s="3" t="s">
        <v>16</v>
      </c>
      <c r="E100" s="3" t="s">
        <v>17</v>
      </c>
      <c r="F100" s="3" t="s">
        <v>18</v>
      </c>
      <c r="G100" s="3" t="s">
        <v>19</v>
      </c>
      <c r="H100" s="4" t="s">
        <v>19</v>
      </c>
      <c r="I100" s="1" t="s">
        <v>482</v>
      </c>
      <c r="J100" s="1" t="s">
        <v>483</v>
      </c>
      <c r="K100" s="1" t="s">
        <v>484</v>
      </c>
      <c r="L100" s="3" t="str">
        <f t="shared" si="0"/>
        <v>Outstanding</v>
      </c>
      <c r="M100" s="11" t="s">
        <v>19</v>
      </c>
    </row>
    <row r="101" spans="1:13" ht="60" customHeight="1" x14ac:dyDescent="0.35">
      <c r="A101" s="9" t="s">
        <v>485</v>
      </c>
      <c r="B101" s="1" t="s">
        <v>486</v>
      </c>
      <c r="C101" s="2" t="s">
        <v>15</v>
      </c>
      <c r="D101" s="3" t="s">
        <v>16</v>
      </c>
      <c r="E101" s="3" t="s">
        <v>17</v>
      </c>
      <c r="F101" s="3" t="s">
        <v>18</v>
      </c>
      <c r="G101" s="3" t="s">
        <v>19</v>
      </c>
      <c r="H101" s="4" t="s">
        <v>19</v>
      </c>
      <c r="I101" s="1" t="s">
        <v>487</v>
      </c>
      <c r="J101" s="1" t="s">
        <v>488</v>
      </c>
      <c r="K101" s="1" t="s">
        <v>489</v>
      </c>
      <c r="L101" s="3" t="str">
        <f t="shared" si="0"/>
        <v>Outstanding</v>
      </c>
      <c r="M101" s="11" t="s">
        <v>19</v>
      </c>
    </row>
    <row r="102" spans="1:13" ht="60" customHeight="1" x14ac:dyDescent="0.35">
      <c r="A102" s="9" t="s">
        <v>490</v>
      </c>
      <c r="B102" s="1" t="s">
        <v>491</v>
      </c>
      <c r="C102" s="2" t="s">
        <v>15</v>
      </c>
      <c r="D102" s="3" t="s">
        <v>16</v>
      </c>
      <c r="E102" s="3" t="s">
        <v>17</v>
      </c>
      <c r="F102" s="3" t="s">
        <v>18</v>
      </c>
      <c r="G102" s="3" t="s">
        <v>19</v>
      </c>
      <c r="H102" s="4" t="s">
        <v>19</v>
      </c>
      <c r="I102" s="1" t="s">
        <v>492</v>
      </c>
      <c r="J102" s="1" t="s">
        <v>493</v>
      </c>
      <c r="K102" s="1" t="s">
        <v>494</v>
      </c>
      <c r="L102" s="3" t="str">
        <f t="shared" si="0"/>
        <v>Outstanding</v>
      </c>
      <c r="M102" s="11" t="s">
        <v>19</v>
      </c>
    </row>
    <row r="103" spans="1:13" ht="60" customHeight="1" x14ac:dyDescent="0.35">
      <c r="A103" s="9" t="s">
        <v>495</v>
      </c>
      <c r="B103" s="1" t="s">
        <v>496</v>
      </c>
      <c r="C103" s="2" t="s">
        <v>15</v>
      </c>
      <c r="D103" s="3" t="s">
        <v>16</v>
      </c>
      <c r="E103" s="3" t="s">
        <v>17</v>
      </c>
      <c r="F103" s="3" t="s">
        <v>18</v>
      </c>
      <c r="G103" s="3" t="s">
        <v>19</v>
      </c>
      <c r="H103" s="4" t="s">
        <v>19</v>
      </c>
      <c r="I103" s="1" t="s">
        <v>497</v>
      </c>
      <c r="J103" s="1" t="s">
        <v>493</v>
      </c>
      <c r="K103" s="1" t="s">
        <v>498</v>
      </c>
      <c r="L103" s="3" t="str">
        <f t="shared" si="0"/>
        <v>Outstanding</v>
      </c>
      <c r="M103" s="11" t="s">
        <v>19</v>
      </c>
    </row>
    <row r="104" spans="1:13" ht="60" customHeight="1" x14ac:dyDescent="0.35">
      <c r="A104" s="9" t="s">
        <v>499</v>
      </c>
      <c r="B104" s="1" t="s">
        <v>500</v>
      </c>
      <c r="C104" s="2" t="s">
        <v>15</v>
      </c>
      <c r="D104" s="3" t="s">
        <v>16</v>
      </c>
      <c r="E104" s="3" t="s">
        <v>17</v>
      </c>
      <c r="F104" s="3" t="s">
        <v>18</v>
      </c>
      <c r="G104" s="3" t="s">
        <v>19</v>
      </c>
      <c r="H104" s="4" t="s">
        <v>19</v>
      </c>
      <c r="I104" s="1" t="s">
        <v>501</v>
      </c>
      <c r="J104" s="1" t="s">
        <v>493</v>
      </c>
      <c r="K104" s="1" t="s">
        <v>502</v>
      </c>
      <c r="L104" s="3" t="str">
        <f t="shared" si="0"/>
        <v>Outstanding</v>
      </c>
      <c r="M104" s="11" t="s">
        <v>19</v>
      </c>
    </row>
    <row r="105" spans="1:13" ht="60" customHeight="1" x14ac:dyDescent="0.35">
      <c r="A105" s="9" t="s">
        <v>503</v>
      </c>
      <c r="B105" s="1" t="s">
        <v>504</v>
      </c>
      <c r="C105" s="2" t="s">
        <v>15</v>
      </c>
      <c r="D105" s="3" t="s">
        <v>16</v>
      </c>
      <c r="E105" s="3" t="s">
        <v>17</v>
      </c>
      <c r="F105" s="3" t="s">
        <v>18</v>
      </c>
      <c r="G105" s="3" t="s">
        <v>19</v>
      </c>
      <c r="H105" s="4" t="s">
        <v>19</v>
      </c>
      <c r="I105" s="1" t="s">
        <v>505</v>
      </c>
      <c r="J105" s="1" t="s">
        <v>506</v>
      </c>
      <c r="K105" s="1" t="s">
        <v>507</v>
      </c>
      <c r="L105" s="3" t="str">
        <f t="shared" si="0"/>
        <v>Outstanding</v>
      </c>
      <c r="M105" s="11" t="s">
        <v>19</v>
      </c>
    </row>
    <row r="106" spans="1:13" ht="60" customHeight="1" x14ac:dyDescent="0.35">
      <c r="A106" s="9" t="s">
        <v>508</v>
      </c>
      <c r="B106" s="1" t="s">
        <v>509</v>
      </c>
      <c r="C106" s="2" t="s">
        <v>15</v>
      </c>
      <c r="D106" s="3" t="s">
        <v>16</v>
      </c>
      <c r="E106" s="3" t="s">
        <v>17</v>
      </c>
      <c r="F106" s="3" t="s">
        <v>18</v>
      </c>
      <c r="G106" s="3" t="s">
        <v>19</v>
      </c>
      <c r="H106" s="4" t="s">
        <v>19</v>
      </c>
      <c r="I106" s="1" t="s">
        <v>510</v>
      </c>
      <c r="J106" s="1" t="s">
        <v>511</v>
      </c>
      <c r="K106" s="1" t="s">
        <v>512</v>
      </c>
      <c r="L106" s="3" t="str">
        <f t="shared" si="0"/>
        <v>Outstanding</v>
      </c>
      <c r="M106" s="11" t="s">
        <v>19</v>
      </c>
    </row>
    <row r="107" spans="1:13" ht="60" customHeight="1" x14ac:dyDescent="0.35">
      <c r="A107" s="9" t="s">
        <v>513</v>
      </c>
      <c r="B107" s="1" t="s">
        <v>514</v>
      </c>
      <c r="C107" s="2" t="s">
        <v>15</v>
      </c>
      <c r="D107" s="3" t="s">
        <v>16</v>
      </c>
      <c r="E107" s="3" t="s">
        <v>17</v>
      </c>
      <c r="F107" s="3" t="s">
        <v>18</v>
      </c>
      <c r="G107" s="3" t="s">
        <v>19</v>
      </c>
      <c r="H107" s="4" t="s">
        <v>19</v>
      </c>
      <c r="I107" s="1" t="s">
        <v>515</v>
      </c>
      <c r="J107" s="1" t="s">
        <v>516</v>
      </c>
      <c r="K107" s="1" t="s">
        <v>517</v>
      </c>
      <c r="L107" s="3" t="str">
        <f t="shared" si="0"/>
        <v>Outstanding</v>
      </c>
      <c r="M107" s="11" t="s">
        <v>19</v>
      </c>
    </row>
    <row r="108" spans="1:13" ht="60" customHeight="1" x14ac:dyDescent="0.35">
      <c r="A108" s="9" t="s">
        <v>518</v>
      </c>
      <c r="B108" s="1" t="s">
        <v>519</v>
      </c>
      <c r="C108" s="2" t="s">
        <v>15</v>
      </c>
      <c r="D108" s="3" t="s">
        <v>16</v>
      </c>
      <c r="E108" s="3" t="s">
        <v>17</v>
      </c>
      <c r="F108" s="3" t="s">
        <v>18</v>
      </c>
      <c r="G108" s="3" t="s">
        <v>19</v>
      </c>
      <c r="H108" s="4" t="s">
        <v>19</v>
      </c>
      <c r="I108" s="1" t="s">
        <v>520</v>
      </c>
      <c r="J108" s="1" t="s">
        <v>521</v>
      </c>
      <c r="K108" s="1" t="s">
        <v>522</v>
      </c>
      <c r="L108" s="3" t="str">
        <f t="shared" si="0"/>
        <v>Outstanding</v>
      </c>
      <c r="M108" s="11" t="s">
        <v>19</v>
      </c>
    </row>
    <row r="109" spans="1:13" ht="60" customHeight="1" x14ac:dyDescent="0.35">
      <c r="A109" s="9" t="s">
        <v>523</v>
      </c>
      <c r="B109" s="1" t="s">
        <v>524</v>
      </c>
      <c r="C109" s="2" t="s">
        <v>45</v>
      </c>
      <c r="D109" s="3" t="s">
        <v>16</v>
      </c>
      <c r="E109" s="3" t="s">
        <v>17</v>
      </c>
      <c r="F109" s="3" t="s">
        <v>18</v>
      </c>
      <c r="G109" s="3" t="s">
        <v>19</v>
      </c>
      <c r="H109" s="4" t="s">
        <v>19</v>
      </c>
      <c r="I109" s="1" t="s">
        <v>525</v>
      </c>
      <c r="J109" s="1" t="s">
        <v>526</v>
      </c>
      <c r="K109" s="1" t="s">
        <v>527</v>
      </c>
      <c r="L109" s="3" t="str">
        <f t="shared" si="0"/>
        <v>Outstanding</v>
      </c>
      <c r="M109" s="11" t="s">
        <v>19</v>
      </c>
    </row>
    <row r="110" spans="1:13" ht="60" customHeight="1" x14ac:dyDescent="0.35">
      <c r="A110" s="9" t="s">
        <v>528</v>
      </c>
      <c r="B110" s="1" t="s">
        <v>529</v>
      </c>
      <c r="C110" s="2" t="s">
        <v>45</v>
      </c>
      <c r="D110" s="3" t="s">
        <v>16</v>
      </c>
      <c r="E110" s="3" t="s">
        <v>17</v>
      </c>
      <c r="F110" s="3" t="s">
        <v>18</v>
      </c>
      <c r="G110" s="3" t="s">
        <v>19</v>
      </c>
      <c r="H110" s="4" t="s">
        <v>19</v>
      </c>
      <c r="I110" s="1" t="s">
        <v>530</v>
      </c>
      <c r="J110" s="1" t="s">
        <v>531</v>
      </c>
      <c r="K110" s="1" t="s">
        <v>532</v>
      </c>
      <c r="L110" s="3" t="str">
        <f t="shared" si="0"/>
        <v>Outstanding</v>
      </c>
      <c r="M110" s="11" t="s">
        <v>19</v>
      </c>
    </row>
    <row r="111" spans="1:13" ht="60" customHeight="1" x14ac:dyDescent="0.35">
      <c r="A111" s="9" t="s">
        <v>533</v>
      </c>
      <c r="B111" s="1" t="s">
        <v>534</v>
      </c>
      <c r="C111" s="2" t="s">
        <v>15</v>
      </c>
      <c r="D111" s="3" t="s">
        <v>16</v>
      </c>
      <c r="E111" s="3" t="s">
        <v>17</v>
      </c>
      <c r="F111" s="3" t="s">
        <v>18</v>
      </c>
      <c r="G111" s="3" t="s">
        <v>19</v>
      </c>
      <c r="H111" s="4" t="s">
        <v>19</v>
      </c>
      <c r="I111" s="1" t="s">
        <v>535</v>
      </c>
      <c r="J111" s="1" t="s">
        <v>536</v>
      </c>
      <c r="K111" s="1" t="s">
        <v>537</v>
      </c>
      <c r="L111" s="3" t="str">
        <f t="shared" si="0"/>
        <v>Outstanding</v>
      </c>
      <c r="M111" s="11" t="s">
        <v>19</v>
      </c>
    </row>
    <row r="112" spans="1:13" ht="60" customHeight="1" x14ac:dyDescent="0.35">
      <c r="A112" s="9" t="s">
        <v>538</v>
      </c>
      <c r="B112" s="1" t="s">
        <v>539</v>
      </c>
      <c r="C112" s="2" t="s">
        <v>91</v>
      </c>
      <c r="D112" s="3" t="s">
        <v>16</v>
      </c>
      <c r="E112" s="3" t="s">
        <v>17</v>
      </c>
      <c r="F112" s="3" t="s">
        <v>18</v>
      </c>
      <c r="G112" s="3" t="s">
        <v>19</v>
      </c>
      <c r="H112" s="4" t="s">
        <v>19</v>
      </c>
      <c r="I112" s="1" t="s">
        <v>540</v>
      </c>
      <c r="J112" s="1" t="s">
        <v>541</v>
      </c>
      <c r="K112" s="1" t="s">
        <v>542</v>
      </c>
      <c r="L112" s="3" t="str">
        <f t="shared" si="0"/>
        <v>Outstanding</v>
      </c>
      <c r="M112" s="11" t="s">
        <v>19</v>
      </c>
    </row>
    <row r="113" spans="1:13" ht="60" customHeight="1" x14ac:dyDescent="0.35">
      <c r="A113" s="9" t="s">
        <v>543</v>
      </c>
      <c r="B113" s="1" t="s">
        <v>544</v>
      </c>
      <c r="C113" s="2" t="s">
        <v>91</v>
      </c>
      <c r="D113" s="3" t="s">
        <v>16</v>
      </c>
      <c r="E113" s="3" t="s">
        <v>17</v>
      </c>
      <c r="F113" s="3" t="s">
        <v>18</v>
      </c>
      <c r="G113" s="3" t="s">
        <v>19</v>
      </c>
      <c r="H113" s="4" t="s">
        <v>19</v>
      </c>
      <c r="I113" s="1" t="s">
        <v>545</v>
      </c>
      <c r="J113" s="1" t="s">
        <v>546</v>
      </c>
      <c r="K113" s="1" t="s">
        <v>547</v>
      </c>
      <c r="L113" s="3" t="str">
        <f t="shared" si="0"/>
        <v>Outstanding</v>
      </c>
      <c r="M113" s="11" t="s">
        <v>19</v>
      </c>
    </row>
    <row r="114" spans="1:13" ht="60" customHeight="1" x14ac:dyDescent="0.35">
      <c r="A114" s="9" t="s">
        <v>548</v>
      </c>
      <c r="B114" s="1" t="s">
        <v>549</v>
      </c>
      <c r="C114" s="2" t="s">
        <v>91</v>
      </c>
      <c r="D114" s="3" t="s">
        <v>16</v>
      </c>
      <c r="E114" s="3" t="s">
        <v>17</v>
      </c>
      <c r="F114" s="3" t="s">
        <v>18</v>
      </c>
      <c r="G114" s="3" t="s">
        <v>19</v>
      </c>
      <c r="H114" s="4" t="s">
        <v>19</v>
      </c>
      <c r="I114" s="1" t="s">
        <v>550</v>
      </c>
      <c r="J114" s="1" t="s">
        <v>551</v>
      </c>
      <c r="K114" s="1" t="s">
        <v>552</v>
      </c>
      <c r="L114" s="3" t="str">
        <f t="shared" si="0"/>
        <v>Outstanding</v>
      </c>
      <c r="M114" s="11" t="s">
        <v>19</v>
      </c>
    </row>
    <row r="115" spans="1:13" ht="60" customHeight="1" x14ac:dyDescent="0.35">
      <c r="A115" s="9" t="s">
        <v>553</v>
      </c>
      <c r="B115" s="1" t="s">
        <v>554</v>
      </c>
      <c r="C115" s="2" t="s">
        <v>91</v>
      </c>
      <c r="D115" s="3" t="s">
        <v>16</v>
      </c>
      <c r="E115" s="3" t="s">
        <v>17</v>
      </c>
      <c r="F115" s="3" t="s">
        <v>18</v>
      </c>
      <c r="G115" s="3" t="s">
        <v>19</v>
      </c>
      <c r="H115" s="4" t="s">
        <v>19</v>
      </c>
      <c r="I115" s="1" t="s">
        <v>555</v>
      </c>
      <c r="J115" s="1" t="s">
        <v>556</v>
      </c>
      <c r="K115" s="1" t="s">
        <v>557</v>
      </c>
      <c r="L115" s="3" t="str">
        <f t="shared" si="0"/>
        <v>Outstanding</v>
      </c>
      <c r="M115" s="11" t="s">
        <v>19</v>
      </c>
    </row>
    <row r="116" spans="1:13" ht="60" customHeight="1" x14ac:dyDescent="0.35">
      <c r="A116" s="9" t="s">
        <v>558</v>
      </c>
      <c r="B116" s="1" t="s">
        <v>559</v>
      </c>
      <c r="C116" s="2" t="s">
        <v>45</v>
      </c>
      <c r="D116" s="3" t="s">
        <v>16</v>
      </c>
      <c r="E116" s="3" t="s">
        <v>17</v>
      </c>
      <c r="F116" s="3" t="s">
        <v>18</v>
      </c>
      <c r="G116" s="3" t="s">
        <v>19</v>
      </c>
      <c r="H116" s="4" t="s">
        <v>19</v>
      </c>
      <c r="I116" s="1" t="s">
        <v>560</v>
      </c>
      <c r="J116" s="1" t="s">
        <v>561</v>
      </c>
      <c r="K116" s="1" t="s">
        <v>562</v>
      </c>
      <c r="L116" s="3" t="str">
        <f t="shared" si="0"/>
        <v>Outstanding</v>
      </c>
      <c r="M116" s="11" t="s">
        <v>19</v>
      </c>
    </row>
    <row r="117" spans="1:13" ht="60" customHeight="1" x14ac:dyDescent="0.35">
      <c r="A117" s="9" t="s">
        <v>563</v>
      </c>
      <c r="B117" s="1" t="s">
        <v>564</v>
      </c>
      <c r="C117" s="2" t="s">
        <v>45</v>
      </c>
      <c r="D117" s="3" t="s">
        <v>16</v>
      </c>
      <c r="E117" s="3" t="s">
        <v>17</v>
      </c>
      <c r="F117" s="3" t="s">
        <v>18</v>
      </c>
      <c r="G117" s="3" t="s">
        <v>19</v>
      </c>
      <c r="H117" s="4" t="s">
        <v>19</v>
      </c>
      <c r="I117" s="1" t="s">
        <v>565</v>
      </c>
      <c r="J117" s="1" t="s">
        <v>566</v>
      </c>
      <c r="K117" s="1" t="s">
        <v>567</v>
      </c>
      <c r="L117" s="3" t="str">
        <f t="shared" si="0"/>
        <v>Outstanding</v>
      </c>
      <c r="M117" s="11" t="s">
        <v>19</v>
      </c>
    </row>
    <row r="118" spans="1:13" ht="60" customHeight="1" x14ac:dyDescent="0.35">
      <c r="A118" s="9" t="s">
        <v>568</v>
      </c>
      <c r="B118" s="1" t="s">
        <v>569</v>
      </c>
      <c r="C118" s="2" t="s">
        <v>45</v>
      </c>
      <c r="D118" s="3" t="s">
        <v>16</v>
      </c>
      <c r="E118" s="3" t="s">
        <v>17</v>
      </c>
      <c r="F118" s="3" t="s">
        <v>18</v>
      </c>
      <c r="G118" s="3" t="s">
        <v>19</v>
      </c>
      <c r="H118" s="4" t="s">
        <v>19</v>
      </c>
      <c r="I118" s="1" t="s">
        <v>570</v>
      </c>
      <c r="J118" s="1" t="s">
        <v>571</v>
      </c>
      <c r="K118" s="1" t="s">
        <v>572</v>
      </c>
      <c r="L118" s="3" t="str">
        <f t="shared" si="0"/>
        <v>Outstanding</v>
      </c>
      <c r="M118" s="11" t="s">
        <v>19</v>
      </c>
    </row>
    <row r="119" spans="1:13" ht="60" customHeight="1" x14ac:dyDescent="0.35">
      <c r="A119" s="9" t="s">
        <v>573</v>
      </c>
      <c r="B119" s="1" t="s">
        <v>574</v>
      </c>
      <c r="C119" s="2" t="s">
        <v>45</v>
      </c>
      <c r="D119" s="3" t="s">
        <v>16</v>
      </c>
      <c r="E119" s="3" t="s">
        <v>17</v>
      </c>
      <c r="F119" s="3" t="s">
        <v>18</v>
      </c>
      <c r="G119" s="3" t="s">
        <v>19</v>
      </c>
      <c r="H119" s="4" t="s">
        <v>19</v>
      </c>
      <c r="I119" s="1" t="s">
        <v>575</v>
      </c>
      <c r="J119" s="1" t="s">
        <v>576</v>
      </c>
      <c r="K119" s="1" t="s">
        <v>577</v>
      </c>
      <c r="L119" s="3" t="str">
        <f t="shared" si="0"/>
        <v>Outstanding</v>
      </c>
      <c r="M119" s="11" t="s">
        <v>19</v>
      </c>
    </row>
    <row r="120" spans="1:13" ht="60" customHeight="1" x14ac:dyDescent="0.35">
      <c r="A120" s="9" t="s">
        <v>578</v>
      </c>
      <c r="B120" s="1" t="s">
        <v>579</v>
      </c>
      <c r="C120" s="2" t="s">
        <v>15</v>
      </c>
      <c r="D120" s="3" t="s">
        <v>16</v>
      </c>
      <c r="E120" s="3" t="s">
        <v>17</v>
      </c>
      <c r="F120" s="3" t="s">
        <v>18</v>
      </c>
      <c r="G120" s="3" t="s">
        <v>19</v>
      </c>
      <c r="H120" s="4" t="s">
        <v>19</v>
      </c>
      <c r="I120" s="1" t="s">
        <v>580</v>
      </c>
      <c r="J120" s="1" t="s">
        <v>581</v>
      </c>
      <c r="K120" s="1" t="s">
        <v>582</v>
      </c>
      <c r="L120" s="3" t="str">
        <f t="shared" si="0"/>
        <v>Outstanding</v>
      </c>
      <c r="M120" s="11" t="s">
        <v>19</v>
      </c>
    </row>
    <row r="121" spans="1:13" ht="60" customHeight="1" x14ac:dyDescent="0.35">
      <c r="A121" s="9" t="s">
        <v>583</v>
      </c>
      <c r="B121" s="1" t="s">
        <v>584</v>
      </c>
      <c r="C121" s="2" t="s">
        <v>15</v>
      </c>
      <c r="D121" s="3" t="s">
        <v>16</v>
      </c>
      <c r="E121" s="3" t="s">
        <v>17</v>
      </c>
      <c r="F121" s="3" t="s">
        <v>18</v>
      </c>
      <c r="G121" s="3" t="s">
        <v>19</v>
      </c>
      <c r="H121" s="4" t="s">
        <v>19</v>
      </c>
      <c r="I121" s="1" t="s">
        <v>585</v>
      </c>
      <c r="J121" s="1" t="s">
        <v>586</v>
      </c>
      <c r="K121" s="1" t="s">
        <v>587</v>
      </c>
      <c r="L121" s="3" t="str">
        <f t="shared" si="0"/>
        <v>Outstanding</v>
      </c>
      <c r="M121" s="11" t="s">
        <v>19</v>
      </c>
    </row>
    <row r="122" spans="1:13" ht="60" customHeight="1" x14ac:dyDescent="0.35">
      <c r="A122" s="9" t="s">
        <v>588</v>
      </c>
      <c r="B122" s="1" t="s">
        <v>589</v>
      </c>
      <c r="C122" s="2" t="s">
        <v>45</v>
      </c>
      <c r="D122" s="3" t="s">
        <v>16</v>
      </c>
      <c r="E122" s="3" t="s">
        <v>17</v>
      </c>
      <c r="F122" s="3" t="s">
        <v>18</v>
      </c>
      <c r="G122" s="3" t="s">
        <v>19</v>
      </c>
      <c r="H122" s="4" t="s">
        <v>19</v>
      </c>
      <c r="I122" s="1" t="s">
        <v>590</v>
      </c>
      <c r="J122" s="1" t="s">
        <v>591</v>
      </c>
      <c r="K122" s="1" t="s">
        <v>592</v>
      </c>
      <c r="L122" s="3" t="str">
        <f t="shared" si="0"/>
        <v>Outstanding</v>
      </c>
      <c r="M122" s="11" t="s">
        <v>19</v>
      </c>
    </row>
    <row r="123" spans="1:13" ht="60" customHeight="1" x14ac:dyDescent="0.35">
      <c r="A123" s="9" t="s">
        <v>593</v>
      </c>
      <c r="B123" s="1" t="s">
        <v>594</v>
      </c>
      <c r="C123" s="2" t="s">
        <v>45</v>
      </c>
      <c r="D123" s="3" t="s">
        <v>16</v>
      </c>
      <c r="E123" s="3" t="s">
        <v>17</v>
      </c>
      <c r="F123" s="3" t="s">
        <v>18</v>
      </c>
      <c r="G123" s="3" t="s">
        <v>19</v>
      </c>
      <c r="H123" s="4" t="s">
        <v>19</v>
      </c>
      <c r="I123" s="1" t="s">
        <v>595</v>
      </c>
      <c r="J123" s="1" t="s">
        <v>591</v>
      </c>
      <c r="K123" s="1" t="s">
        <v>596</v>
      </c>
      <c r="L123" s="3" t="str">
        <f t="shared" si="0"/>
        <v>Outstanding</v>
      </c>
      <c r="M123" s="11" t="s">
        <v>19</v>
      </c>
    </row>
    <row r="124" spans="1:13" ht="60" customHeight="1" x14ac:dyDescent="0.35">
      <c r="A124" s="9" t="s">
        <v>597</v>
      </c>
      <c r="B124" s="1" t="s">
        <v>598</v>
      </c>
      <c r="C124" s="2" t="s">
        <v>45</v>
      </c>
      <c r="D124" s="3" t="s">
        <v>16</v>
      </c>
      <c r="E124" s="3" t="s">
        <v>17</v>
      </c>
      <c r="F124" s="3" t="s">
        <v>18</v>
      </c>
      <c r="G124" s="3" t="s">
        <v>19</v>
      </c>
      <c r="H124" s="4" t="s">
        <v>19</v>
      </c>
      <c r="I124" s="1" t="s">
        <v>599</v>
      </c>
      <c r="J124" s="1" t="s">
        <v>600</v>
      </c>
      <c r="K124" s="1" t="s">
        <v>601</v>
      </c>
      <c r="L124" s="3" t="str">
        <f t="shared" si="0"/>
        <v>Outstanding</v>
      </c>
      <c r="M124" s="11" t="s">
        <v>19</v>
      </c>
    </row>
    <row r="125" spans="1:13" ht="60" customHeight="1" x14ac:dyDescent="0.35">
      <c r="A125" s="9" t="s">
        <v>602</v>
      </c>
      <c r="B125" s="1" t="s">
        <v>603</v>
      </c>
      <c r="C125" s="2" t="s">
        <v>91</v>
      </c>
      <c r="D125" s="3" t="s">
        <v>16</v>
      </c>
      <c r="E125" s="3" t="s">
        <v>17</v>
      </c>
      <c r="F125" s="3" t="s">
        <v>18</v>
      </c>
      <c r="G125" s="3" t="s">
        <v>19</v>
      </c>
      <c r="H125" s="4" t="s">
        <v>19</v>
      </c>
      <c r="I125" s="1" t="s">
        <v>604</v>
      </c>
      <c r="J125" s="1" t="s">
        <v>605</v>
      </c>
      <c r="K125" s="1" t="s">
        <v>606</v>
      </c>
      <c r="L125" s="3" t="str">
        <f t="shared" si="0"/>
        <v>Outstanding</v>
      </c>
      <c r="M125" s="11" t="s">
        <v>19</v>
      </c>
    </row>
    <row r="126" spans="1:13" ht="60" customHeight="1" x14ac:dyDescent="0.35">
      <c r="A126" s="9" t="s">
        <v>607</v>
      </c>
      <c r="B126" s="1" t="s">
        <v>608</v>
      </c>
      <c r="C126" s="2" t="s">
        <v>45</v>
      </c>
      <c r="D126" s="3" t="s">
        <v>16</v>
      </c>
      <c r="E126" s="3" t="s">
        <v>17</v>
      </c>
      <c r="F126" s="3" t="s">
        <v>18</v>
      </c>
      <c r="G126" s="3" t="s">
        <v>19</v>
      </c>
      <c r="H126" s="4" t="s">
        <v>19</v>
      </c>
      <c r="I126" s="1" t="s">
        <v>609</v>
      </c>
      <c r="J126" s="1" t="s">
        <v>610</v>
      </c>
      <c r="K126" s="1" t="s">
        <v>611</v>
      </c>
      <c r="L126" s="3" t="str">
        <f t="shared" si="0"/>
        <v>Outstanding</v>
      </c>
      <c r="M126" s="11" t="s">
        <v>19</v>
      </c>
    </row>
    <row r="127" spans="1:13" ht="60" customHeight="1" x14ac:dyDescent="0.35">
      <c r="A127" s="9" t="s">
        <v>612</v>
      </c>
      <c r="B127" s="1" t="s">
        <v>613</v>
      </c>
      <c r="C127" s="2" t="s">
        <v>15</v>
      </c>
      <c r="D127" s="3" t="s">
        <v>16</v>
      </c>
      <c r="E127" s="3" t="s">
        <v>17</v>
      </c>
      <c r="F127" s="3" t="s">
        <v>18</v>
      </c>
      <c r="G127" s="3" t="s">
        <v>19</v>
      </c>
      <c r="H127" s="4" t="s">
        <v>19</v>
      </c>
      <c r="I127" s="1" t="s">
        <v>614</v>
      </c>
      <c r="J127" s="1" t="s">
        <v>615</v>
      </c>
      <c r="K127" s="1" t="s">
        <v>616</v>
      </c>
      <c r="L127" s="3" t="str">
        <f t="shared" si="0"/>
        <v>Outstanding</v>
      </c>
      <c r="M127" s="11" t="s">
        <v>19</v>
      </c>
    </row>
    <row r="128" spans="1:13" ht="60" customHeight="1" x14ac:dyDescent="0.35">
      <c r="A128" s="9" t="s">
        <v>617</v>
      </c>
      <c r="B128" s="1" t="s">
        <v>618</v>
      </c>
      <c r="C128" s="2" t="s">
        <v>15</v>
      </c>
      <c r="D128" s="3" t="s">
        <v>16</v>
      </c>
      <c r="E128" s="3" t="s">
        <v>17</v>
      </c>
      <c r="F128" s="3" t="s">
        <v>18</v>
      </c>
      <c r="G128" s="3" t="s">
        <v>19</v>
      </c>
      <c r="H128" s="4" t="s">
        <v>19</v>
      </c>
      <c r="I128" s="1" t="s">
        <v>619</v>
      </c>
      <c r="J128" s="1" t="s">
        <v>620</v>
      </c>
      <c r="K128" s="1" t="s">
        <v>621</v>
      </c>
      <c r="L128" s="3" t="str">
        <f t="shared" si="0"/>
        <v>Outstanding</v>
      </c>
      <c r="M128" s="11" t="s">
        <v>19</v>
      </c>
    </row>
    <row r="129" spans="1:13" ht="60" customHeight="1" x14ac:dyDescent="0.35">
      <c r="A129" s="9" t="s">
        <v>622</v>
      </c>
      <c r="B129" s="1" t="s">
        <v>623</v>
      </c>
      <c r="C129" s="2" t="s">
        <v>45</v>
      </c>
      <c r="D129" s="3" t="s">
        <v>16</v>
      </c>
      <c r="E129" s="3" t="s">
        <v>17</v>
      </c>
      <c r="F129" s="3" t="s">
        <v>18</v>
      </c>
      <c r="G129" s="3" t="s">
        <v>19</v>
      </c>
      <c r="H129" s="4" t="s">
        <v>19</v>
      </c>
      <c r="I129" s="1" t="s">
        <v>624</v>
      </c>
      <c r="J129" s="1" t="s">
        <v>625</v>
      </c>
      <c r="K129" s="1" t="s">
        <v>626</v>
      </c>
      <c r="L129" s="3" t="str">
        <f t="shared" si="0"/>
        <v>Outstanding</v>
      </c>
      <c r="M129" s="11" t="s">
        <v>19</v>
      </c>
    </row>
    <row r="130" spans="1:13" ht="60" customHeight="1" x14ac:dyDescent="0.35">
      <c r="A130" s="9" t="s">
        <v>627</v>
      </c>
      <c r="B130" s="1" t="s">
        <v>628</v>
      </c>
      <c r="C130" s="2" t="s">
        <v>45</v>
      </c>
      <c r="D130" s="3" t="s">
        <v>16</v>
      </c>
      <c r="E130" s="3" t="s">
        <v>17</v>
      </c>
      <c r="F130" s="3" t="s">
        <v>18</v>
      </c>
      <c r="G130" s="3" t="s">
        <v>19</v>
      </c>
      <c r="H130" s="4" t="s">
        <v>19</v>
      </c>
      <c r="I130" s="1" t="s">
        <v>629</v>
      </c>
      <c r="J130" s="1" t="s">
        <v>630</v>
      </c>
      <c r="K130" s="1" t="s">
        <v>631</v>
      </c>
      <c r="L130" s="3" t="str">
        <f t="shared" si="0"/>
        <v>Outstanding</v>
      </c>
      <c r="M130" s="11" t="s">
        <v>19</v>
      </c>
    </row>
    <row r="131" spans="1:13" ht="60" customHeight="1" x14ac:dyDescent="0.35">
      <c r="A131" s="9" t="s">
        <v>632</v>
      </c>
      <c r="B131" s="1" t="s">
        <v>633</v>
      </c>
      <c r="C131" s="2" t="s">
        <v>15</v>
      </c>
      <c r="D131" s="3" t="s">
        <v>16</v>
      </c>
      <c r="E131" s="3" t="s">
        <v>17</v>
      </c>
      <c r="F131" s="3" t="s">
        <v>18</v>
      </c>
      <c r="G131" s="3" t="s">
        <v>19</v>
      </c>
      <c r="H131" s="4" t="s">
        <v>19</v>
      </c>
      <c r="I131" s="1" t="s">
        <v>634</v>
      </c>
      <c r="J131" s="1" t="s">
        <v>635</v>
      </c>
      <c r="K131" s="1" t="s">
        <v>636</v>
      </c>
      <c r="L131" s="3" t="str">
        <f t="shared" si="0"/>
        <v>Outstanding</v>
      </c>
      <c r="M131" s="11" t="s">
        <v>19</v>
      </c>
    </row>
    <row r="132" spans="1:13" ht="60" customHeight="1" x14ac:dyDescent="0.35">
      <c r="A132" s="9" t="s">
        <v>637</v>
      </c>
      <c r="B132" s="1" t="s">
        <v>638</v>
      </c>
      <c r="C132" s="2" t="s">
        <v>45</v>
      </c>
      <c r="D132" s="3" t="s">
        <v>16</v>
      </c>
      <c r="E132" s="3" t="s">
        <v>17</v>
      </c>
      <c r="F132" s="3" t="s">
        <v>18</v>
      </c>
      <c r="G132" s="3" t="s">
        <v>19</v>
      </c>
      <c r="H132" s="4" t="s">
        <v>19</v>
      </c>
      <c r="I132" s="1" t="s">
        <v>639</v>
      </c>
      <c r="J132" s="1" t="s">
        <v>640</v>
      </c>
      <c r="K132" s="1" t="s">
        <v>641</v>
      </c>
      <c r="L132" s="3" t="str">
        <f t="shared" si="0"/>
        <v>Outstanding</v>
      </c>
      <c r="M132" s="11" t="s">
        <v>19</v>
      </c>
    </row>
    <row r="133" spans="1:13" ht="60" customHeight="1" x14ac:dyDescent="0.35">
      <c r="A133" s="9" t="s">
        <v>642</v>
      </c>
      <c r="B133" s="1" t="s">
        <v>643</v>
      </c>
      <c r="C133" s="2" t="s">
        <v>45</v>
      </c>
      <c r="D133" s="3" t="s">
        <v>16</v>
      </c>
      <c r="E133" s="3" t="s">
        <v>17</v>
      </c>
      <c r="F133" s="3" t="s">
        <v>18</v>
      </c>
      <c r="G133" s="3" t="s">
        <v>19</v>
      </c>
      <c r="H133" s="4" t="s">
        <v>19</v>
      </c>
      <c r="I133" s="1" t="s">
        <v>644</v>
      </c>
      <c r="J133" s="1" t="s">
        <v>645</v>
      </c>
      <c r="K133" s="1" t="s">
        <v>646</v>
      </c>
      <c r="L133" s="3" t="str">
        <f t="shared" si="0"/>
        <v>Outstanding</v>
      </c>
      <c r="M133" s="11" t="s">
        <v>19</v>
      </c>
    </row>
    <row r="134" spans="1:13" ht="60" customHeight="1" x14ac:dyDescent="0.35">
      <c r="A134" s="9" t="s">
        <v>647</v>
      </c>
      <c r="B134" s="1" t="s">
        <v>648</v>
      </c>
      <c r="C134" s="2" t="s">
        <v>45</v>
      </c>
      <c r="D134" s="3" t="s">
        <v>16</v>
      </c>
      <c r="E134" s="3" t="s">
        <v>17</v>
      </c>
      <c r="F134" s="3" t="s">
        <v>18</v>
      </c>
      <c r="G134" s="3" t="s">
        <v>19</v>
      </c>
      <c r="H134" s="4" t="s">
        <v>19</v>
      </c>
      <c r="I134" s="1" t="s">
        <v>649</v>
      </c>
      <c r="J134" s="1" t="s">
        <v>650</v>
      </c>
      <c r="K134" s="1" t="s">
        <v>651</v>
      </c>
      <c r="L134" s="3" t="str">
        <f t="shared" si="0"/>
        <v>Outstanding</v>
      </c>
      <c r="M134" s="11" t="s">
        <v>19</v>
      </c>
    </row>
    <row r="135" spans="1:13" ht="60" customHeight="1" x14ac:dyDescent="0.35">
      <c r="A135" s="9" t="s">
        <v>652</v>
      </c>
      <c r="B135" s="1" t="s">
        <v>653</v>
      </c>
      <c r="C135" s="2" t="s">
        <v>15</v>
      </c>
      <c r="D135" s="3" t="s">
        <v>16</v>
      </c>
      <c r="E135" s="3" t="s">
        <v>17</v>
      </c>
      <c r="F135" s="3" t="s">
        <v>18</v>
      </c>
      <c r="G135" s="3" t="s">
        <v>19</v>
      </c>
      <c r="H135" s="4" t="s">
        <v>19</v>
      </c>
      <c r="I135" s="1" t="s">
        <v>654</v>
      </c>
      <c r="J135" s="1" t="s">
        <v>655</v>
      </c>
      <c r="K135" s="1" t="s">
        <v>656</v>
      </c>
      <c r="L135" s="3" t="str">
        <f t="shared" si="0"/>
        <v>Outstanding</v>
      </c>
      <c r="M135" s="11" t="s">
        <v>19</v>
      </c>
    </row>
    <row r="136" spans="1:13" ht="60" customHeight="1" x14ac:dyDescent="0.35">
      <c r="A136" s="9" t="s">
        <v>657</v>
      </c>
      <c r="B136" s="1" t="s">
        <v>658</v>
      </c>
      <c r="C136" s="2" t="s">
        <v>15</v>
      </c>
      <c r="D136" s="3" t="s">
        <v>16</v>
      </c>
      <c r="E136" s="3" t="s">
        <v>17</v>
      </c>
      <c r="F136" s="3" t="s">
        <v>18</v>
      </c>
      <c r="G136" s="3" t="s">
        <v>19</v>
      </c>
      <c r="H136" s="4" t="s">
        <v>19</v>
      </c>
      <c r="I136" s="1" t="s">
        <v>659</v>
      </c>
      <c r="J136" s="1" t="s">
        <v>660</v>
      </c>
      <c r="K136" s="1" t="s">
        <v>661</v>
      </c>
      <c r="L136" s="3" t="str">
        <f t="shared" si="0"/>
        <v>Outstanding</v>
      </c>
      <c r="M136" s="11" t="s">
        <v>19</v>
      </c>
    </row>
    <row r="137" spans="1:13" ht="60" customHeight="1" x14ac:dyDescent="0.35">
      <c r="A137" s="9" t="s">
        <v>662</v>
      </c>
      <c r="B137" s="1" t="s">
        <v>663</v>
      </c>
      <c r="C137" s="2" t="s">
        <v>15</v>
      </c>
      <c r="D137" s="3" t="s">
        <v>16</v>
      </c>
      <c r="E137" s="3" t="s">
        <v>17</v>
      </c>
      <c r="F137" s="3" t="s">
        <v>18</v>
      </c>
      <c r="G137" s="3" t="s">
        <v>19</v>
      </c>
      <c r="H137" s="4" t="s">
        <v>19</v>
      </c>
      <c r="I137" s="1" t="s">
        <v>664</v>
      </c>
      <c r="J137" s="1" t="s">
        <v>665</v>
      </c>
      <c r="K137" s="1" t="s">
        <v>666</v>
      </c>
      <c r="L137" s="3" t="str">
        <f t="shared" si="0"/>
        <v>Outstanding</v>
      </c>
      <c r="M137" s="11" t="s">
        <v>19</v>
      </c>
    </row>
    <row r="138" spans="1:13" ht="60" customHeight="1" x14ac:dyDescent="0.35">
      <c r="A138" s="9" t="s">
        <v>667</v>
      </c>
      <c r="B138" s="1" t="s">
        <v>668</v>
      </c>
      <c r="C138" s="2" t="s">
        <v>15</v>
      </c>
      <c r="D138" s="3" t="s">
        <v>16</v>
      </c>
      <c r="E138" s="3" t="s">
        <v>17</v>
      </c>
      <c r="F138" s="3" t="s">
        <v>18</v>
      </c>
      <c r="G138" s="3" t="s">
        <v>19</v>
      </c>
      <c r="H138" s="4" t="s">
        <v>19</v>
      </c>
      <c r="I138" s="1" t="s">
        <v>669</v>
      </c>
      <c r="J138" s="1" t="s">
        <v>670</v>
      </c>
      <c r="K138" s="1" t="s">
        <v>671</v>
      </c>
      <c r="L138" s="3" t="str">
        <f t="shared" si="0"/>
        <v>Outstanding</v>
      </c>
      <c r="M138" s="11" t="s">
        <v>19</v>
      </c>
    </row>
    <row r="139" spans="1:13" ht="60" customHeight="1" x14ac:dyDescent="0.35">
      <c r="A139" s="9" t="s">
        <v>672</v>
      </c>
      <c r="B139" s="1" t="s">
        <v>673</v>
      </c>
      <c r="C139" s="2" t="s">
        <v>15</v>
      </c>
      <c r="D139" s="3" t="s">
        <v>16</v>
      </c>
      <c r="E139" s="3" t="s">
        <v>17</v>
      </c>
      <c r="F139" s="3" t="s">
        <v>18</v>
      </c>
      <c r="G139" s="3" t="s">
        <v>19</v>
      </c>
      <c r="H139" s="4" t="s">
        <v>19</v>
      </c>
      <c r="I139" s="1" t="s">
        <v>674</v>
      </c>
      <c r="J139" s="1" t="s">
        <v>675</v>
      </c>
      <c r="K139" s="1" t="s">
        <v>676</v>
      </c>
      <c r="L139" s="3" t="str">
        <f t="shared" si="0"/>
        <v>Outstanding</v>
      </c>
      <c r="M139" s="11" t="s">
        <v>19</v>
      </c>
    </row>
    <row r="140" spans="1:13" ht="60" customHeight="1" x14ac:dyDescent="0.35">
      <c r="A140" s="9" t="s">
        <v>677</v>
      </c>
      <c r="B140" s="1" t="s">
        <v>678</v>
      </c>
      <c r="C140" s="2" t="s">
        <v>15</v>
      </c>
      <c r="D140" s="3" t="s">
        <v>16</v>
      </c>
      <c r="E140" s="3" t="s">
        <v>17</v>
      </c>
      <c r="F140" s="3" t="s">
        <v>18</v>
      </c>
      <c r="G140" s="3" t="s">
        <v>19</v>
      </c>
      <c r="H140" s="4" t="s">
        <v>19</v>
      </c>
      <c r="I140" s="1" t="s">
        <v>679</v>
      </c>
      <c r="J140" s="1" t="s">
        <v>680</v>
      </c>
      <c r="K140" s="1" t="s">
        <v>681</v>
      </c>
      <c r="L140" s="3" t="str">
        <f t="shared" si="0"/>
        <v>Outstanding</v>
      </c>
      <c r="M140" s="11" t="s">
        <v>19</v>
      </c>
    </row>
    <row r="141" spans="1:13" ht="60" customHeight="1" x14ac:dyDescent="0.35">
      <c r="A141" s="9" t="s">
        <v>682</v>
      </c>
      <c r="B141" s="1" t="s">
        <v>683</v>
      </c>
      <c r="C141" s="2" t="s">
        <v>15</v>
      </c>
      <c r="D141" s="3" t="s">
        <v>16</v>
      </c>
      <c r="E141" s="3" t="s">
        <v>17</v>
      </c>
      <c r="F141" s="3" t="s">
        <v>18</v>
      </c>
      <c r="G141" s="3" t="s">
        <v>19</v>
      </c>
      <c r="H141" s="4" t="s">
        <v>19</v>
      </c>
      <c r="I141" s="1" t="s">
        <v>684</v>
      </c>
      <c r="J141" s="1" t="s">
        <v>685</v>
      </c>
      <c r="K141" s="1" t="s">
        <v>686</v>
      </c>
      <c r="L141" s="3" t="str">
        <f t="shared" si="0"/>
        <v>Outstanding</v>
      </c>
      <c r="M141" s="11" t="s">
        <v>19</v>
      </c>
    </row>
    <row r="142" spans="1:13" ht="60" customHeight="1" x14ac:dyDescent="0.35">
      <c r="A142" s="9" t="s">
        <v>687</v>
      </c>
      <c r="B142" s="1" t="s">
        <v>688</v>
      </c>
      <c r="C142" s="2" t="s">
        <v>45</v>
      </c>
      <c r="D142" s="3" t="s">
        <v>16</v>
      </c>
      <c r="E142" s="3" t="s">
        <v>17</v>
      </c>
      <c r="F142" s="3" t="s">
        <v>18</v>
      </c>
      <c r="G142" s="3" t="s">
        <v>19</v>
      </c>
      <c r="H142" s="4" t="s">
        <v>19</v>
      </c>
      <c r="I142" s="1" t="s">
        <v>689</v>
      </c>
      <c r="J142" s="1" t="s">
        <v>690</v>
      </c>
      <c r="K142" s="1" t="s">
        <v>691</v>
      </c>
      <c r="L142" s="3" t="str">
        <f t="shared" si="0"/>
        <v>Outstanding</v>
      </c>
      <c r="M142" s="11" t="s">
        <v>19</v>
      </c>
    </row>
    <row r="143" spans="1:13" ht="60" customHeight="1" x14ac:dyDescent="0.35">
      <c r="A143" s="9" t="s">
        <v>692</v>
      </c>
      <c r="B143" s="1" t="s">
        <v>693</v>
      </c>
      <c r="C143" s="2" t="s">
        <v>45</v>
      </c>
      <c r="D143" s="3" t="s">
        <v>16</v>
      </c>
      <c r="E143" s="3" t="s">
        <v>17</v>
      </c>
      <c r="F143" s="3" t="s">
        <v>18</v>
      </c>
      <c r="G143" s="3" t="s">
        <v>19</v>
      </c>
      <c r="H143" s="4" t="s">
        <v>19</v>
      </c>
      <c r="I143" s="1" t="s">
        <v>694</v>
      </c>
      <c r="J143" s="1" t="s">
        <v>695</v>
      </c>
      <c r="K143" s="1" t="s">
        <v>696</v>
      </c>
      <c r="L143" s="3" t="str">
        <f t="shared" si="0"/>
        <v>Outstanding</v>
      </c>
      <c r="M143" s="11" t="s">
        <v>19</v>
      </c>
    </row>
    <row r="144" spans="1:13" ht="60" customHeight="1" x14ac:dyDescent="0.35">
      <c r="A144" s="9" t="s">
        <v>697</v>
      </c>
      <c r="B144" s="1" t="s">
        <v>698</v>
      </c>
      <c r="C144" s="2" t="s">
        <v>15</v>
      </c>
      <c r="D144" s="3" t="s">
        <v>16</v>
      </c>
      <c r="E144" s="3" t="s">
        <v>17</v>
      </c>
      <c r="F144" s="3" t="s">
        <v>18</v>
      </c>
      <c r="G144" s="3" t="s">
        <v>19</v>
      </c>
      <c r="H144" s="4" t="s">
        <v>19</v>
      </c>
      <c r="I144" s="1" t="s">
        <v>699</v>
      </c>
      <c r="J144" s="1" t="s">
        <v>700</v>
      </c>
      <c r="K144" s="1" t="s">
        <v>701</v>
      </c>
      <c r="L144" s="3" t="str">
        <f t="shared" si="0"/>
        <v>Outstanding</v>
      </c>
      <c r="M144" s="11" t="s">
        <v>19</v>
      </c>
    </row>
    <row r="145" spans="1:13" ht="60" customHeight="1" x14ac:dyDescent="0.35">
      <c r="A145" s="9" t="s">
        <v>702</v>
      </c>
      <c r="B145" s="1" t="s">
        <v>703</v>
      </c>
      <c r="C145" s="2" t="s">
        <v>15</v>
      </c>
      <c r="D145" s="3" t="s">
        <v>16</v>
      </c>
      <c r="E145" s="3" t="s">
        <v>17</v>
      </c>
      <c r="F145" s="3" t="s">
        <v>18</v>
      </c>
      <c r="G145" s="3" t="s">
        <v>19</v>
      </c>
      <c r="H145" s="4" t="s">
        <v>19</v>
      </c>
      <c r="I145" s="1" t="s">
        <v>704</v>
      </c>
      <c r="J145" s="1" t="s">
        <v>700</v>
      </c>
      <c r="K145" s="1" t="s">
        <v>705</v>
      </c>
      <c r="L145" s="3" t="str">
        <f t="shared" si="0"/>
        <v>Outstanding</v>
      </c>
      <c r="M145" s="11" t="s">
        <v>19</v>
      </c>
    </row>
    <row r="146" spans="1:13" ht="60" customHeight="1" x14ac:dyDescent="0.35">
      <c r="A146" s="9" t="s">
        <v>706</v>
      </c>
      <c r="B146" s="1" t="s">
        <v>707</v>
      </c>
      <c r="C146" s="2" t="s">
        <v>45</v>
      </c>
      <c r="D146" s="3" t="s">
        <v>16</v>
      </c>
      <c r="E146" s="3" t="s">
        <v>17</v>
      </c>
      <c r="F146" s="3" t="s">
        <v>18</v>
      </c>
      <c r="G146" s="3" t="s">
        <v>19</v>
      </c>
      <c r="H146" s="4" t="s">
        <v>19</v>
      </c>
      <c r="I146" s="1" t="s">
        <v>708</v>
      </c>
      <c r="J146" s="1" t="s">
        <v>709</v>
      </c>
      <c r="K146" s="1" t="s">
        <v>710</v>
      </c>
      <c r="L146" s="3" t="str">
        <f t="shared" si="0"/>
        <v>Outstanding</v>
      </c>
      <c r="M146" s="11" t="s">
        <v>19</v>
      </c>
    </row>
    <row r="147" spans="1:13" ht="60" customHeight="1" x14ac:dyDescent="0.35">
      <c r="A147" s="9" t="s">
        <v>711</v>
      </c>
      <c r="B147" s="1" t="s">
        <v>712</v>
      </c>
      <c r="C147" s="2" t="s">
        <v>15</v>
      </c>
      <c r="D147" s="3" t="s">
        <v>16</v>
      </c>
      <c r="E147" s="3" t="s">
        <v>17</v>
      </c>
      <c r="F147" s="3" t="s">
        <v>18</v>
      </c>
      <c r="G147" s="3" t="s">
        <v>19</v>
      </c>
      <c r="H147" s="4" t="s">
        <v>19</v>
      </c>
      <c r="I147" s="1" t="s">
        <v>713</v>
      </c>
      <c r="J147" s="1" t="s">
        <v>714</v>
      </c>
      <c r="K147" s="1" t="s">
        <v>715</v>
      </c>
      <c r="L147" s="3" t="str">
        <f t="shared" si="0"/>
        <v>Outstanding</v>
      </c>
      <c r="M147" s="11" t="s">
        <v>19</v>
      </c>
    </row>
    <row r="148" spans="1:13" ht="60" customHeight="1" x14ac:dyDescent="0.35">
      <c r="A148" s="9" t="s">
        <v>716</v>
      </c>
      <c r="B148" s="1" t="s">
        <v>717</v>
      </c>
      <c r="C148" s="2" t="s">
        <v>45</v>
      </c>
      <c r="D148" s="3" t="s">
        <v>16</v>
      </c>
      <c r="E148" s="3" t="s">
        <v>17</v>
      </c>
      <c r="F148" s="3" t="s">
        <v>18</v>
      </c>
      <c r="G148" s="3" t="s">
        <v>19</v>
      </c>
      <c r="H148" s="4" t="s">
        <v>19</v>
      </c>
      <c r="I148" s="1" t="s">
        <v>718</v>
      </c>
      <c r="J148" s="1" t="s">
        <v>719</v>
      </c>
      <c r="K148" s="1" t="s">
        <v>720</v>
      </c>
      <c r="L148" s="3" t="str">
        <f t="shared" si="0"/>
        <v>Outstanding</v>
      </c>
      <c r="M148" s="11" t="s">
        <v>19</v>
      </c>
    </row>
    <row r="149" spans="1:13" ht="60" customHeight="1" x14ac:dyDescent="0.35">
      <c r="A149" s="9" t="s">
        <v>721</v>
      </c>
      <c r="B149" s="1" t="s">
        <v>722</v>
      </c>
      <c r="C149" s="2" t="s">
        <v>45</v>
      </c>
      <c r="D149" s="3" t="s">
        <v>16</v>
      </c>
      <c r="E149" s="3" t="s">
        <v>17</v>
      </c>
      <c r="F149" s="3" t="s">
        <v>18</v>
      </c>
      <c r="G149" s="3" t="s">
        <v>19</v>
      </c>
      <c r="H149" s="4" t="s">
        <v>19</v>
      </c>
      <c r="I149" s="1" t="s">
        <v>723</v>
      </c>
      <c r="J149" s="1" t="s">
        <v>724</v>
      </c>
      <c r="K149" s="1" t="s">
        <v>725</v>
      </c>
      <c r="L149" s="3" t="str">
        <f t="shared" si="0"/>
        <v>Outstanding</v>
      </c>
      <c r="M149" s="11" t="s">
        <v>19</v>
      </c>
    </row>
    <row r="150" spans="1:13" ht="60" customHeight="1" x14ac:dyDescent="0.35">
      <c r="A150" s="9" t="s">
        <v>726</v>
      </c>
      <c r="B150" s="1" t="s">
        <v>727</v>
      </c>
      <c r="C150" s="2" t="s">
        <v>45</v>
      </c>
      <c r="D150" s="3" t="s">
        <v>16</v>
      </c>
      <c r="E150" s="3" t="s">
        <v>17</v>
      </c>
      <c r="F150" s="3" t="s">
        <v>18</v>
      </c>
      <c r="G150" s="3" t="s">
        <v>19</v>
      </c>
      <c r="H150" s="4" t="s">
        <v>19</v>
      </c>
      <c r="I150" s="1" t="s">
        <v>728</v>
      </c>
      <c r="J150" s="1" t="s">
        <v>729</v>
      </c>
      <c r="K150" s="1" t="s">
        <v>730</v>
      </c>
      <c r="L150" s="3" t="str">
        <f t="shared" si="0"/>
        <v>Outstanding</v>
      </c>
      <c r="M150" s="11" t="s">
        <v>19</v>
      </c>
    </row>
    <row r="151" spans="1:13" ht="60" customHeight="1" x14ac:dyDescent="0.35">
      <c r="A151" s="9" t="s">
        <v>731</v>
      </c>
      <c r="B151" s="1" t="s">
        <v>732</v>
      </c>
      <c r="C151" s="2" t="s">
        <v>45</v>
      </c>
      <c r="D151" s="3" t="s">
        <v>16</v>
      </c>
      <c r="E151" s="3" t="s">
        <v>17</v>
      </c>
      <c r="F151" s="3" t="s">
        <v>18</v>
      </c>
      <c r="G151" s="3" t="s">
        <v>19</v>
      </c>
      <c r="H151" s="4" t="s">
        <v>19</v>
      </c>
      <c r="I151" s="1" t="s">
        <v>733</v>
      </c>
      <c r="J151" s="1" t="s">
        <v>734</v>
      </c>
      <c r="K151" s="1" t="s">
        <v>735</v>
      </c>
      <c r="L151" s="3" t="str">
        <f t="shared" si="0"/>
        <v>Outstanding</v>
      </c>
      <c r="M151" s="11" t="s">
        <v>19</v>
      </c>
    </row>
    <row r="152" spans="1:13" ht="60" customHeight="1" x14ac:dyDescent="0.35">
      <c r="A152" s="9" t="s">
        <v>736</v>
      </c>
      <c r="B152" s="1" t="s">
        <v>737</v>
      </c>
      <c r="C152" s="2" t="s">
        <v>45</v>
      </c>
      <c r="D152" s="3" t="s">
        <v>16</v>
      </c>
      <c r="E152" s="3" t="s">
        <v>17</v>
      </c>
      <c r="F152" s="3" t="s">
        <v>18</v>
      </c>
      <c r="G152" s="3" t="s">
        <v>19</v>
      </c>
      <c r="H152" s="4" t="s">
        <v>19</v>
      </c>
      <c r="I152" s="1" t="s">
        <v>738</v>
      </c>
      <c r="J152" s="1" t="s">
        <v>739</v>
      </c>
      <c r="K152" s="1" t="s">
        <v>740</v>
      </c>
      <c r="L152" s="3" t="str">
        <f t="shared" si="0"/>
        <v>Outstanding</v>
      </c>
      <c r="M152" s="11" t="s">
        <v>19</v>
      </c>
    </row>
    <row r="153" spans="1:13" ht="60" customHeight="1" x14ac:dyDescent="0.35">
      <c r="A153" s="9" t="s">
        <v>741</v>
      </c>
      <c r="B153" s="1" t="s">
        <v>742</v>
      </c>
      <c r="C153" s="2" t="s">
        <v>91</v>
      </c>
      <c r="D153" s="3" t="s">
        <v>16</v>
      </c>
      <c r="E153" s="3" t="s">
        <v>17</v>
      </c>
      <c r="F153" s="3" t="s">
        <v>18</v>
      </c>
      <c r="G153" s="3" t="s">
        <v>19</v>
      </c>
      <c r="H153" s="4" t="s">
        <v>19</v>
      </c>
      <c r="I153" s="1" t="s">
        <v>743</v>
      </c>
      <c r="J153" s="1" t="s">
        <v>744</v>
      </c>
      <c r="K153" s="1" t="s">
        <v>745</v>
      </c>
      <c r="L153" s="3" t="str">
        <f t="shared" si="0"/>
        <v>Outstanding</v>
      </c>
      <c r="M153" s="11" t="s">
        <v>19</v>
      </c>
    </row>
    <row r="154" spans="1:13" ht="60" customHeight="1" x14ac:dyDescent="0.35">
      <c r="A154" s="9" t="s">
        <v>746</v>
      </c>
      <c r="B154" s="1" t="s">
        <v>747</v>
      </c>
      <c r="C154" s="2" t="s">
        <v>15</v>
      </c>
      <c r="D154" s="3" t="s">
        <v>16</v>
      </c>
      <c r="E154" s="3" t="s">
        <v>17</v>
      </c>
      <c r="F154" s="3" t="s">
        <v>18</v>
      </c>
      <c r="G154" s="3" t="s">
        <v>19</v>
      </c>
      <c r="H154" s="4" t="s">
        <v>19</v>
      </c>
      <c r="I154" s="1" t="s">
        <v>748</v>
      </c>
      <c r="J154" s="1" t="s">
        <v>749</v>
      </c>
      <c r="K154" s="1" t="s">
        <v>750</v>
      </c>
      <c r="L154" s="3" t="str">
        <f t="shared" si="0"/>
        <v>Outstanding</v>
      </c>
      <c r="M154" s="11" t="s">
        <v>19</v>
      </c>
    </row>
    <row r="155" spans="1:13" ht="60" customHeight="1" x14ac:dyDescent="0.35">
      <c r="A155" s="9" t="s">
        <v>751</v>
      </c>
      <c r="B155" s="1" t="s">
        <v>752</v>
      </c>
      <c r="C155" s="2" t="s">
        <v>45</v>
      </c>
      <c r="D155" s="3" t="s">
        <v>16</v>
      </c>
      <c r="E155" s="3" t="s">
        <v>17</v>
      </c>
      <c r="F155" s="3" t="s">
        <v>18</v>
      </c>
      <c r="G155" s="3" t="s">
        <v>19</v>
      </c>
      <c r="H155" s="4" t="s">
        <v>19</v>
      </c>
      <c r="I155" s="1" t="s">
        <v>753</v>
      </c>
      <c r="J155" s="1" t="s">
        <v>754</v>
      </c>
      <c r="K155" s="1" t="s">
        <v>755</v>
      </c>
      <c r="L155" s="3" t="str">
        <f t="shared" si="0"/>
        <v>Outstanding</v>
      </c>
      <c r="M155" s="11" t="s">
        <v>19</v>
      </c>
    </row>
    <row r="156" spans="1:13" ht="60" customHeight="1" x14ac:dyDescent="0.35">
      <c r="A156" s="9" t="s">
        <v>756</v>
      </c>
      <c r="B156" s="1" t="s">
        <v>757</v>
      </c>
      <c r="C156" s="2" t="s">
        <v>15</v>
      </c>
      <c r="D156" s="3" t="s">
        <v>16</v>
      </c>
      <c r="E156" s="3" t="s">
        <v>17</v>
      </c>
      <c r="F156" s="3" t="s">
        <v>18</v>
      </c>
      <c r="G156" s="3" t="s">
        <v>19</v>
      </c>
      <c r="H156" s="4" t="s">
        <v>19</v>
      </c>
      <c r="I156" s="1" t="s">
        <v>758</v>
      </c>
      <c r="J156" s="1" t="s">
        <v>759</v>
      </c>
      <c r="K156" s="1" t="s">
        <v>760</v>
      </c>
      <c r="L156" s="3" t="str">
        <f t="shared" si="0"/>
        <v>Outstanding</v>
      </c>
      <c r="M156" s="11" t="s">
        <v>19</v>
      </c>
    </row>
    <row r="157" spans="1:13" ht="60" customHeight="1" x14ac:dyDescent="0.35">
      <c r="A157" s="9" t="s">
        <v>761</v>
      </c>
      <c r="B157" s="1" t="s">
        <v>762</v>
      </c>
      <c r="C157" s="2" t="s">
        <v>15</v>
      </c>
      <c r="D157" s="3" t="s">
        <v>16</v>
      </c>
      <c r="E157" s="3" t="s">
        <v>17</v>
      </c>
      <c r="F157" s="3" t="s">
        <v>18</v>
      </c>
      <c r="G157" s="3" t="s">
        <v>19</v>
      </c>
      <c r="H157" s="4" t="s">
        <v>19</v>
      </c>
      <c r="I157" s="1" t="s">
        <v>763</v>
      </c>
      <c r="J157" s="1" t="s">
        <v>635</v>
      </c>
      <c r="K157" s="1" t="s">
        <v>764</v>
      </c>
      <c r="L157" s="3" t="str">
        <f t="shared" si="0"/>
        <v>Outstanding</v>
      </c>
      <c r="M157" s="11" t="s">
        <v>19</v>
      </c>
    </row>
    <row r="158" spans="1:13" ht="60" customHeight="1" x14ac:dyDescent="0.35">
      <c r="A158" s="9" t="s">
        <v>765</v>
      </c>
      <c r="B158" s="1" t="s">
        <v>766</v>
      </c>
      <c r="C158" s="2" t="s">
        <v>45</v>
      </c>
      <c r="D158" s="3" t="s">
        <v>16</v>
      </c>
      <c r="E158" s="3" t="s">
        <v>17</v>
      </c>
      <c r="F158" s="3" t="s">
        <v>18</v>
      </c>
      <c r="G158" s="3" t="s">
        <v>19</v>
      </c>
      <c r="H158" s="4" t="s">
        <v>19</v>
      </c>
      <c r="I158" s="1" t="s">
        <v>767</v>
      </c>
      <c r="J158" s="1" t="s">
        <v>768</v>
      </c>
      <c r="K158" s="1" t="s">
        <v>769</v>
      </c>
      <c r="L158" s="3" t="str">
        <f t="shared" si="0"/>
        <v>Outstanding</v>
      </c>
      <c r="M158" s="11" t="s">
        <v>19</v>
      </c>
    </row>
    <row r="159" spans="1:13" ht="60" customHeight="1" x14ac:dyDescent="0.35">
      <c r="A159" s="9" t="s">
        <v>770</v>
      </c>
      <c r="B159" s="1" t="s">
        <v>771</v>
      </c>
      <c r="C159" s="2" t="s">
        <v>15</v>
      </c>
      <c r="D159" s="3" t="s">
        <v>16</v>
      </c>
      <c r="E159" s="3" t="s">
        <v>17</v>
      </c>
      <c r="F159" s="3" t="s">
        <v>18</v>
      </c>
      <c r="G159" s="3" t="s">
        <v>19</v>
      </c>
      <c r="H159" s="4" t="s">
        <v>19</v>
      </c>
      <c r="I159" s="1" t="s">
        <v>772</v>
      </c>
      <c r="J159" s="1" t="s">
        <v>773</v>
      </c>
      <c r="K159" s="1" t="s">
        <v>774</v>
      </c>
      <c r="L159" s="3" t="str">
        <f t="shared" si="0"/>
        <v>Outstanding</v>
      </c>
      <c r="M159" s="11" t="s">
        <v>19</v>
      </c>
    </row>
    <row r="160" spans="1:13" ht="60" customHeight="1" x14ac:dyDescent="0.35">
      <c r="A160" s="9" t="s">
        <v>775</v>
      </c>
      <c r="B160" s="1" t="s">
        <v>776</v>
      </c>
      <c r="C160" s="2" t="s">
        <v>15</v>
      </c>
      <c r="D160" s="3" t="s">
        <v>16</v>
      </c>
      <c r="E160" s="3" t="s">
        <v>17</v>
      </c>
      <c r="F160" s="3" t="s">
        <v>18</v>
      </c>
      <c r="G160" s="3" t="s">
        <v>19</v>
      </c>
      <c r="H160" s="4" t="s">
        <v>19</v>
      </c>
      <c r="I160" s="1" t="s">
        <v>777</v>
      </c>
      <c r="J160" s="1" t="s">
        <v>778</v>
      </c>
      <c r="K160" s="1" t="s">
        <v>779</v>
      </c>
      <c r="L160" s="3" t="str">
        <f t="shared" si="0"/>
        <v>Outstanding</v>
      </c>
      <c r="M160" s="11" t="s">
        <v>19</v>
      </c>
    </row>
    <row r="161" spans="1:13" ht="60" customHeight="1" x14ac:dyDescent="0.35">
      <c r="A161" s="9" t="s">
        <v>780</v>
      </c>
      <c r="B161" s="1" t="s">
        <v>781</v>
      </c>
      <c r="C161" s="2" t="s">
        <v>15</v>
      </c>
      <c r="D161" s="3" t="s">
        <v>16</v>
      </c>
      <c r="E161" s="3" t="s">
        <v>17</v>
      </c>
      <c r="F161" s="3" t="s">
        <v>18</v>
      </c>
      <c r="G161" s="3" t="s">
        <v>19</v>
      </c>
      <c r="H161" s="4" t="s">
        <v>19</v>
      </c>
      <c r="I161" s="1" t="s">
        <v>782</v>
      </c>
      <c r="J161" s="1" t="s">
        <v>783</v>
      </c>
      <c r="K161" s="1" t="s">
        <v>784</v>
      </c>
      <c r="L161" s="3" t="str">
        <f t="shared" si="0"/>
        <v>Outstanding</v>
      </c>
      <c r="M161" s="11" t="s">
        <v>19</v>
      </c>
    </row>
    <row r="162" spans="1:13" ht="60" customHeight="1" x14ac:dyDescent="0.35">
      <c r="A162" s="9" t="s">
        <v>785</v>
      </c>
      <c r="B162" s="1" t="s">
        <v>786</v>
      </c>
      <c r="C162" s="2" t="s">
        <v>15</v>
      </c>
      <c r="D162" s="3" t="s">
        <v>16</v>
      </c>
      <c r="E162" s="3" t="s">
        <v>17</v>
      </c>
      <c r="F162" s="3" t="s">
        <v>18</v>
      </c>
      <c r="G162" s="3" t="s">
        <v>19</v>
      </c>
      <c r="H162" s="4" t="s">
        <v>19</v>
      </c>
      <c r="I162" s="1" t="s">
        <v>787</v>
      </c>
      <c r="J162" s="1" t="s">
        <v>788</v>
      </c>
      <c r="K162" s="1" t="s">
        <v>789</v>
      </c>
      <c r="L162" s="3" t="str">
        <f t="shared" si="0"/>
        <v>Outstanding</v>
      </c>
      <c r="M162" s="11" t="s">
        <v>19</v>
      </c>
    </row>
    <row r="163" spans="1:13" ht="60" customHeight="1" x14ac:dyDescent="0.35">
      <c r="A163" s="9" t="s">
        <v>790</v>
      </c>
      <c r="B163" s="1" t="s">
        <v>791</v>
      </c>
      <c r="C163" s="2" t="s">
        <v>15</v>
      </c>
      <c r="D163" s="3" t="s">
        <v>16</v>
      </c>
      <c r="E163" s="3" t="s">
        <v>17</v>
      </c>
      <c r="F163" s="3" t="s">
        <v>18</v>
      </c>
      <c r="G163" s="3" t="s">
        <v>19</v>
      </c>
      <c r="H163" s="4" t="s">
        <v>19</v>
      </c>
      <c r="I163" s="1" t="s">
        <v>792</v>
      </c>
      <c r="J163" s="1" t="s">
        <v>793</v>
      </c>
      <c r="K163" s="1" t="s">
        <v>794</v>
      </c>
      <c r="L163" s="3" t="str">
        <f t="shared" si="0"/>
        <v>Outstanding</v>
      </c>
      <c r="M163" s="11" t="s">
        <v>19</v>
      </c>
    </row>
    <row r="164" spans="1:13" ht="60" customHeight="1" x14ac:dyDescent="0.35">
      <c r="A164" s="9" t="s">
        <v>795</v>
      </c>
      <c r="B164" s="1" t="s">
        <v>796</v>
      </c>
      <c r="C164" s="2" t="s">
        <v>15</v>
      </c>
      <c r="D164" s="3" t="s">
        <v>16</v>
      </c>
      <c r="E164" s="3" t="s">
        <v>17</v>
      </c>
      <c r="F164" s="3" t="s">
        <v>18</v>
      </c>
      <c r="G164" s="3" t="s">
        <v>19</v>
      </c>
      <c r="H164" s="4" t="s">
        <v>19</v>
      </c>
      <c r="I164" s="1" t="s">
        <v>797</v>
      </c>
      <c r="J164" s="1" t="s">
        <v>798</v>
      </c>
      <c r="K164" s="1" t="s">
        <v>799</v>
      </c>
      <c r="L164" s="3" t="str">
        <f t="shared" si="0"/>
        <v>Outstanding</v>
      </c>
      <c r="M164" s="11" t="s">
        <v>19</v>
      </c>
    </row>
    <row r="165" spans="1:13" ht="60" customHeight="1" x14ac:dyDescent="0.35">
      <c r="A165" s="9" t="s">
        <v>800</v>
      </c>
      <c r="B165" s="1" t="s">
        <v>801</v>
      </c>
      <c r="C165" s="2" t="s">
        <v>91</v>
      </c>
      <c r="D165" s="3" t="s">
        <v>16</v>
      </c>
      <c r="E165" s="3" t="s">
        <v>17</v>
      </c>
      <c r="F165" s="3" t="s">
        <v>18</v>
      </c>
      <c r="G165" s="3" t="s">
        <v>19</v>
      </c>
      <c r="H165" s="4" t="s">
        <v>19</v>
      </c>
      <c r="I165" s="1" t="s">
        <v>802</v>
      </c>
      <c r="J165" s="1" t="s">
        <v>803</v>
      </c>
      <c r="K165" s="1" t="s">
        <v>804</v>
      </c>
      <c r="L165" s="3" t="str">
        <f t="shared" si="0"/>
        <v>Outstanding</v>
      </c>
      <c r="M165" s="11" t="s">
        <v>19</v>
      </c>
    </row>
    <row r="166" spans="1:13" ht="60" customHeight="1" x14ac:dyDescent="0.35">
      <c r="A166" s="9" t="s">
        <v>805</v>
      </c>
      <c r="B166" s="1" t="s">
        <v>806</v>
      </c>
      <c r="C166" s="2" t="s">
        <v>45</v>
      </c>
      <c r="D166" s="3" t="s">
        <v>16</v>
      </c>
      <c r="E166" s="3" t="s">
        <v>17</v>
      </c>
      <c r="F166" s="3" t="s">
        <v>18</v>
      </c>
      <c r="G166" s="3" t="s">
        <v>19</v>
      </c>
      <c r="H166" s="4" t="s">
        <v>19</v>
      </c>
      <c r="I166" s="1" t="s">
        <v>807</v>
      </c>
      <c r="J166" s="1" t="s">
        <v>808</v>
      </c>
      <c r="K166" s="1" t="s">
        <v>809</v>
      </c>
      <c r="L166" s="3" t="str">
        <f t="shared" si="0"/>
        <v>Outstanding</v>
      </c>
      <c r="M166" s="11" t="s">
        <v>19</v>
      </c>
    </row>
    <row r="167" spans="1:13" ht="60" customHeight="1" x14ac:dyDescent="0.35">
      <c r="A167" s="9" t="s">
        <v>810</v>
      </c>
      <c r="B167" s="1" t="s">
        <v>811</v>
      </c>
      <c r="C167" s="2" t="s">
        <v>15</v>
      </c>
      <c r="D167" s="3" t="s">
        <v>16</v>
      </c>
      <c r="E167" s="3" t="s">
        <v>17</v>
      </c>
      <c r="F167" s="3" t="s">
        <v>18</v>
      </c>
      <c r="G167" s="3" t="s">
        <v>19</v>
      </c>
      <c r="H167" s="4" t="s">
        <v>19</v>
      </c>
      <c r="I167" s="1" t="s">
        <v>812</v>
      </c>
      <c r="J167" s="1" t="s">
        <v>813</v>
      </c>
      <c r="K167" s="1" t="s">
        <v>814</v>
      </c>
      <c r="L167" s="3" t="str">
        <f t="shared" si="0"/>
        <v>Outstanding</v>
      </c>
      <c r="M167" s="11" t="s">
        <v>19</v>
      </c>
    </row>
    <row r="168" spans="1:13" ht="60" customHeight="1" x14ac:dyDescent="0.35">
      <c r="A168" s="9" t="s">
        <v>815</v>
      </c>
      <c r="B168" s="1" t="s">
        <v>816</v>
      </c>
      <c r="C168" s="2" t="s">
        <v>45</v>
      </c>
      <c r="D168" s="3" t="s">
        <v>16</v>
      </c>
      <c r="E168" s="3" t="s">
        <v>17</v>
      </c>
      <c r="F168" s="3" t="s">
        <v>18</v>
      </c>
      <c r="G168" s="3" t="s">
        <v>19</v>
      </c>
      <c r="H168" s="4" t="s">
        <v>19</v>
      </c>
      <c r="I168" s="1" t="s">
        <v>817</v>
      </c>
      <c r="J168" s="1" t="s">
        <v>287</v>
      </c>
      <c r="K168" s="1" t="s">
        <v>818</v>
      </c>
      <c r="L168" s="3" t="str">
        <f t="shared" si="0"/>
        <v>Outstanding</v>
      </c>
      <c r="M168" s="11" t="s">
        <v>19</v>
      </c>
    </row>
    <row r="169" spans="1:13" ht="60" customHeight="1" x14ac:dyDescent="0.35">
      <c r="A169" s="9" t="s">
        <v>819</v>
      </c>
      <c r="B169" s="1" t="s">
        <v>820</v>
      </c>
      <c r="C169" s="2" t="s">
        <v>45</v>
      </c>
      <c r="D169" s="3" t="s">
        <v>16</v>
      </c>
      <c r="E169" s="3" t="s">
        <v>17</v>
      </c>
      <c r="F169" s="3" t="s">
        <v>18</v>
      </c>
      <c r="G169" s="3" t="s">
        <v>19</v>
      </c>
      <c r="H169" s="4" t="s">
        <v>19</v>
      </c>
      <c r="I169" s="1" t="s">
        <v>821</v>
      </c>
      <c r="J169" s="1" t="s">
        <v>287</v>
      </c>
      <c r="K169" s="1" t="s">
        <v>822</v>
      </c>
      <c r="L169" s="3" t="str">
        <f t="shared" si="0"/>
        <v>Outstanding</v>
      </c>
      <c r="M169" s="11" t="s">
        <v>19</v>
      </c>
    </row>
    <row r="170" spans="1:13" ht="60" customHeight="1" x14ac:dyDescent="0.35">
      <c r="A170" s="9" t="s">
        <v>823</v>
      </c>
      <c r="B170" s="1" t="s">
        <v>824</v>
      </c>
      <c r="C170" s="2" t="s">
        <v>15</v>
      </c>
      <c r="D170" s="3" t="s">
        <v>16</v>
      </c>
      <c r="E170" s="3" t="s">
        <v>17</v>
      </c>
      <c r="F170" s="3" t="s">
        <v>18</v>
      </c>
      <c r="G170" s="3" t="s">
        <v>19</v>
      </c>
      <c r="H170" s="4" t="s">
        <v>19</v>
      </c>
      <c r="I170" s="1" t="s">
        <v>825</v>
      </c>
      <c r="J170" s="1" t="s">
        <v>826</v>
      </c>
      <c r="K170" s="1" t="s">
        <v>827</v>
      </c>
      <c r="L170" s="3" t="str">
        <f t="shared" si="0"/>
        <v>Outstanding</v>
      </c>
      <c r="M170" s="11" t="s">
        <v>19</v>
      </c>
    </row>
    <row r="171" spans="1:13" ht="60" customHeight="1" x14ac:dyDescent="0.35">
      <c r="A171" s="9" t="s">
        <v>828</v>
      </c>
      <c r="B171" s="1" t="s">
        <v>829</v>
      </c>
      <c r="C171" s="2" t="s">
        <v>15</v>
      </c>
      <c r="D171" s="3" t="s">
        <v>16</v>
      </c>
      <c r="E171" s="3" t="s">
        <v>17</v>
      </c>
      <c r="F171" s="3" t="s">
        <v>18</v>
      </c>
      <c r="G171" s="3" t="s">
        <v>19</v>
      </c>
      <c r="H171" s="4" t="s">
        <v>19</v>
      </c>
      <c r="I171" s="1" t="s">
        <v>825</v>
      </c>
      <c r="J171" s="1" t="s">
        <v>826</v>
      </c>
      <c r="K171" s="1" t="s">
        <v>827</v>
      </c>
      <c r="L171" s="3" t="str">
        <f t="shared" si="0"/>
        <v>Outstanding</v>
      </c>
      <c r="M171" s="11" t="s">
        <v>19</v>
      </c>
    </row>
    <row r="172" spans="1:13" ht="60" customHeight="1" x14ac:dyDescent="0.35">
      <c r="A172" s="9" t="s">
        <v>830</v>
      </c>
      <c r="B172" s="1" t="s">
        <v>831</v>
      </c>
      <c r="C172" s="2" t="s">
        <v>15</v>
      </c>
      <c r="D172" s="3" t="s">
        <v>16</v>
      </c>
      <c r="E172" s="3" t="s">
        <v>17</v>
      </c>
      <c r="F172" s="3" t="s">
        <v>18</v>
      </c>
      <c r="G172" s="3" t="s">
        <v>19</v>
      </c>
      <c r="H172" s="4" t="s">
        <v>19</v>
      </c>
      <c r="I172" s="1" t="s">
        <v>832</v>
      </c>
      <c r="J172" s="1" t="s">
        <v>833</v>
      </c>
      <c r="K172" s="1" t="s">
        <v>834</v>
      </c>
      <c r="L172" s="3" t="str">
        <f t="shared" si="0"/>
        <v>Outstanding</v>
      </c>
      <c r="M172" s="11" t="s">
        <v>19</v>
      </c>
    </row>
    <row r="173" spans="1:13" ht="60" customHeight="1" x14ac:dyDescent="0.35">
      <c r="A173" s="9" t="s">
        <v>835</v>
      </c>
      <c r="B173" s="1" t="s">
        <v>836</v>
      </c>
      <c r="C173" s="2" t="s">
        <v>15</v>
      </c>
      <c r="D173" s="3" t="s">
        <v>16</v>
      </c>
      <c r="E173" s="3" t="s">
        <v>17</v>
      </c>
      <c r="F173" s="3" t="s">
        <v>18</v>
      </c>
      <c r="G173" s="3" t="s">
        <v>19</v>
      </c>
      <c r="H173" s="4" t="s">
        <v>19</v>
      </c>
      <c r="I173" s="1" t="s">
        <v>837</v>
      </c>
      <c r="J173" s="1" t="s">
        <v>838</v>
      </c>
      <c r="K173" s="1" t="s">
        <v>839</v>
      </c>
      <c r="L173" s="3" t="str">
        <f t="shared" si="0"/>
        <v>Outstanding</v>
      </c>
      <c r="M173" s="11" t="s">
        <v>19</v>
      </c>
    </row>
    <row r="174" spans="1:13" ht="60" customHeight="1" x14ac:dyDescent="0.35">
      <c r="A174" s="9" t="s">
        <v>840</v>
      </c>
      <c r="B174" s="1" t="s">
        <v>841</v>
      </c>
      <c r="C174" s="2" t="s">
        <v>91</v>
      </c>
      <c r="D174" s="3" t="s">
        <v>16</v>
      </c>
      <c r="E174" s="3" t="s">
        <v>17</v>
      </c>
      <c r="F174" s="3" t="s">
        <v>18</v>
      </c>
      <c r="G174" s="3" t="s">
        <v>19</v>
      </c>
      <c r="H174" s="4" t="s">
        <v>19</v>
      </c>
      <c r="I174" s="1" t="s">
        <v>842</v>
      </c>
      <c r="J174" s="1" t="s">
        <v>843</v>
      </c>
      <c r="K174" s="1" t="s">
        <v>844</v>
      </c>
      <c r="L174" s="3" t="str">
        <f t="shared" si="0"/>
        <v>Outstanding</v>
      </c>
      <c r="M174" s="11" t="s">
        <v>19</v>
      </c>
    </row>
    <row r="175" spans="1:13" ht="60" customHeight="1" x14ac:dyDescent="0.35">
      <c r="A175" s="9" t="s">
        <v>845</v>
      </c>
      <c r="B175" s="1" t="s">
        <v>846</v>
      </c>
      <c r="C175" s="2" t="s">
        <v>15</v>
      </c>
      <c r="D175" s="3" t="s">
        <v>16</v>
      </c>
      <c r="E175" s="3" t="s">
        <v>17</v>
      </c>
      <c r="F175" s="3" t="s">
        <v>18</v>
      </c>
      <c r="G175" s="3" t="s">
        <v>19</v>
      </c>
      <c r="H175" s="4" t="s">
        <v>19</v>
      </c>
      <c r="I175" s="1" t="s">
        <v>847</v>
      </c>
      <c r="J175" s="1" t="s">
        <v>848</v>
      </c>
      <c r="K175" s="1" t="s">
        <v>849</v>
      </c>
      <c r="L175" s="3" t="str">
        <f t="shared" si="0"/>
        <v>Outstanding</v>
      </c>
      <c r="M175" s="11" t="s">
        <v>19</v>
      </c>
    </row>
    <row r="176" spans="1:13" ht="60" customHeight="1" x14ac:dyDescent="0.35">
      <c r="A176" s="9" t="s">
        <v>850</v>
      </c>
      <c r="B176" s="1" t="s">
        <v>851</v>
      </c>
      <c r="C176" s="2" t="s">
        <v>45</v>
      </c>
      <c r="D176" s="3" t="s">
        <v>16</v>
      </c>
      <c r="E176" s="3" t="s">
        <v>17</v>
      </c>
      <c r="F176" s="3" t="s">
        <v>18</v>
      </c>
      <c r="G176" s="3" t="s">
        <v>19</v>
      </c>
      <c r="H176" s="4" t="s">
        <v>19</v>
      </c>
      <c r="I176" s="1" t="s">
        <v>852</v>
      </c>
      <c r="J176" s="1" t="s">
        <v>853</v>
      </c>
      <c r="K176" s="1" t="s">
        <v>854</v>
      </c>
      <c r="L176" s="3" t="str">
        <f t="shared" si="0"/>
        <v>Outstanding</v>
      </c>
      <c r="M176" s="11" t="s">
        <v>19</v>
      </c>
    </row>
    <row r="177" spans="1:13" ht="60" customHeight="1" x14ac:dyDescent="0.35">
      <c r="A177" s="9" t="s">
        <v>855</v>
      </c>
      <c r="B177" s="1" t="s">
        <v>856</v>
      </c>
      <c r="C177" s="2" t="s">
        <v>91</v>
      </c>
      <c r="D177" s="3" t="s">
        <v>16</v>
      </c>
      <c r="E177" s="3" t="s">
        <v>17</v>
      </c>
      <c r="F177" s="3" t="s">
        <v>18</v>
      </c>
      <c r="G177" s="3" t="s">
        <v>19</v>
      </c>
      <c r="H177" s="4" t="s">
        <v>19</v>
      </c>
      <c r="I177" s="1" t="s">
        <v>857</v>
      </c>
      <c r="J177" s="1" t="s">
        <v>858</v>
      </c>
      <c r="K177" s="1" t="s">
        <v>859</v>
      </c>
      <c r="L177" s="3" t="str">
        <f t="shared" si="0"/>
        <v>Outstanding</v>
      </c>
      <c r="M177" s="11" t="s">
        <v>19</v>
      </c>
    </row>
    <row r="178" spans="1:13" ht="60" customHeight="1" x14ac:dyDescent="0.35">
      <c r="A178" s="9" t="s">
        <v>860</v>
      </c>
      <c r="B178" s="1" t="s">
        <v>861</v>
      </c>
      <c r="C178" s="2" t="s">
        <v>15</v>
      </c>
      <c r="D178" s="3" t="s">
        <v>16</v>
      </c>
      <c r="E178" s="3" t="s">
        <v>17</v>
      </c>
      <c r="F178" s="3" t="s">
        <v>18</v>
      </c>
      <c r="G178" s="3" t="s">
        <v>19</v>
      </c>
      <c r="H178" s="4" t="s">
        <v>19</v>
      </c>
      <c r="I178" s="1" t="s">
        <v>862</v>
      </c>
      <c r="J178" s="1" t="s">
        <v>863</v>
      </c>
      <c r="K178" s="1" t="s">
        <v>864</v>
      </c>
      <c r="L178" s="3" t="str">
        <f t="shared" si="0"/>
        <v>Outstanding</v>
      </c>
      <c r="M178" s="11" t="s">
        <v>19</v>
      </c>
    </row>
    <row r="179" spans="1:13" ht="60" customHeight="1" x14ac:dyDescent="0.35">
      <c r="A179" s="9" t="s">
        <v>865</v>
      </c>
      <c r="B179" s="1" t="s">
        <v>866</v>
      </c>
      <c r="C179" s="2" t="s">
        <v>15</v>
      </c>
      <c r="D179" s="3" t="s">
        <v>16</v>
      </c>
      <c r="E179" s="3" t="s">
        <v>17</v>
      </c>
      <c r="F179" s="3" t="s">
        <v>18</v>
      </c>
      <c r="G179" s="3" t="s">
        <v>19</v>
      </c>
      <c r="H179" s="4" t="s">
        <v>19</v>
      </c>
      <c r="I179" s="1" t="s">
        <v>867</v>
      </c>
      <c r="J179" s="1" t="s">
        <v>863</v>
      </c>
      <c r="K179" s="1" t="s">
        <v>868</v>
      </c>
      <c r="L179" s="3" t="str">
        <f t="shared" si="0"/>
        <v>Outstanding</v>
      </c>
      <c r="M179" s="11" t="s">
        <v>19</v>
      </c>
    </row>
    <row r="180" spans="1:13" ht="60" customHeight="1" x14ac:dyDescent="0.35">
      <c r="A180" s="9" t="s">
        <v>869</v>
      </c>
      <c r="B180" s="1" t="s">
        <v>870</v>
      </c>
      <c r="C180" s="2" t="s">
        <v>15</v>
      </c>
      <c r="D180" s="3" t="s">
        <v>16</v>
      </c>
      <c r="E180" s="3" t="s">
        <v>17</v>
      </c>
      <c r="F180" s="3" t="s">
        <v>18</v>
      </c>
      <c r="G180" s="3" t="s">
        <v>19</v>
      </c>
      <c r="H180" s="4" t="s">
        <v>19</v>
      </c>
      <c r="I180" s="1" t="s">
        <v>871</v>
      </c>
      <c r="J180" s="1" t="s">
        <v>863</v>
      </c>
      <c r="K180" s="1" t="s">
        <v>872</v>
      </c>
      <c r="L180" s="3" t="str">
        <f t="shared" si="0"/>
        <v>Outstanding</v>
      </c>
      <c r="M180" s="11" t="s">
        <v>19</v>
      </c>
    </row>
    <row r="181" spans="1:13" ht="60" customHeight="1" x14ac:dyDescent="0.35">
      <c r="A181" s="9" t="s">
        <v>873</v>
      </c>
      <c r="B181" s="1" t="s">
        <v>874</v>
      </c>
      <c r="C181" s="2" t="s">
        <v>15</v>
      </c>
      <c r="D181" s="3" t="s">
        <v>16</v>
      </c>
      <c r="E181" s="3" t="s">
        <v>17</v>
      </c>
      <c r="F181" s="3" t="s">
        <v>18</v>
      </c>
      <c r="G181" s="3" t="s">
        <v>19</v>
      </c>
      <c r="H181" s="4" t="s">
        <v>19</v>
      </c>
      <c r="I181" s="1" t="s">
        <v>875</v>
      </c>
      <c r="J181" s="1" t="s">
        <v>863</v>
      </c>
      <c r="K181" s="1" t="s">
        <v>876</v>
      </c>
      <c r="L181" s="3" t="str">
        <f t="shared" si="0"/>
        <v>Outstanding</v>
      </c>
      <c r="M181" s="11" t="s">
        <v>19</v>
      </c>
    </row>
    <row r="182" spans="1:13" ht="60" customHeight="1" x14ac:dyDescent="0.35">
      <c r="A182" s="9" t="s">
        <v>877</v>
      </c>
      <c r="B182" s="1" t="s">
        <v>878</v>
      </c>
      <c r="C182" s="2" t="s">
        <v>15</v>
      </c>
      <c r="D182" s="3" t="s">
        <v>16</v>
      </c>
      <c r="E182" s="3" t="s">
        <v>17</v>
      </c>
      <c r="F182" s="3" t="s">
        <v>18</v>
      </c>
      <c r="G182" s="3" t="s">
        <v>19</v>
      </c>
      <c r="H182" s="4" t="s">
        <v>19</v>
      </c>
      <c r="I182" s="1" t="s">
        <v>879</v>
      </c>
      <c r="J182" s="1" t="s">
        <v>880</v>
      </c>
      <c r="K182" s="1" t="s">
        <v>881</v>
      </c>
      <c r="L182" s="3" t="str">
        <f t="shared" si="0"/>
        <v>Outstanding</v>
      </c>
      <c r="M182" s="11" t="s">
        <v>19</v>
      </c>
    </row>
    <row r="183" spans="1:13" ht="60" customHeight="1" x14ac:dyDescent="0.35">
      <c r="A183" s="9" t="s">
        <v>882</v>
      </c>
      <c r="B183" s="1" t="s">
        <v>883</v>
      </c>
      <c r="C183" s="2" t="s">
        <v>45</v>
      </c>
      <c r="D183" s="3" t="s">
        <v>16</v>
      </c>
      <c r="E183" s="3" t="s">
        <v>17</v>
      </c>
      <c r="F183" s="3" t="s">
        <v>18</v>
      </c>
      <c r="G183" s="3" t="s">
        <v>19</v>
      </c>
      <c r="H183" s="4" t="s">
        <v>19</v>
      </c>
      <c r="I183" s="1" t="s">
        <v>884</v>
      </c>
      <c r="J183" s="1" t="s">
        <v>885</v>
      </c>
      <c r="K183" s="1" t="s">
        <v>886</v>
      </c>
      <c r="L183" s="3" t="str">
        <f t="shared" si="0"/>
        <v>Outstanding</v>
      </c>
      <c r="M183" s="11" t="s">
        <v>19</v>
      </c>
    </row>
    <row r="184" spans="1:13" ht="60" customHeight="1" x14ac:dyDescent="0.35">
      <c r="A184" s="9" t="s">
        <v>887</v>
      </c>
      <c r="B184" s="1" t="s">
        <v>888</v>
      </c>
      <c r="C184" s="2" t="s">
        <v>45</v>
      </c>
      <c r="D184" s="3" t="s">
        <v>16</v>
      </c>
      <c r="E184" s="3" t="s">
        <v>17</v>
      </c>
      <c r="F184" s="3" t="s">
        <v>18</v>
      </c>
      <c r="G184" s="3" t="s">
        <v>19</v>
      </c>
      <c r="H184" s="4" t="s">
        <v>19</v>
      </c>
      <c r="I184" s="1" t="s">
        <v>889</v>
      </c>
      <c r="J184" s="1" t="s">
        <v>890</v>
      </c>
      <c r="K184" s="1" t="s">
        <v>891</v>
      </c>
      <c r="L184" s="3" t="str">
        <f t="shared" si="0"/>
        <v>Outstanding</v>
      </c>
      <c r="M184" s="11" t="s">
        <v>19</v>
      </c>
    </row>
    <row r="185" spans="1:13" ht="60" customHeight="1" x14ac:dyDescent="0.35">
      <c r="A185" s="9" t="s">
        <v>892</v>
      </c>
      <c r="B185" s="1" t="s">
        <v>893</v>
      </c>
      <c r="C185" s="2" t="s">
        <v>45</v>
      </c>
      <c r="D185" s="3" t="s">
        <v>16</v>
      </c>
      <c r="E185" s="3" t="s">
        <v>17</v>
      </c>
      <c r="F185" s="3" t="s">
        <v>18</v>
      </c>
      <c r="G185" s="3" t="s">
        <v>19</v>
      </c>
      <c r="H185" s="4" t="s">
        <v>19</v>
      </c>
      <c r="I185" s="1" t="s">
        <v>894</v>
      </c>
      <c r="J185" s="1" t="s">
        <v>895</v>
      </c>
      <c r="K185" s="1" t="s">
        <v>896</v>
      </c>
      <c r="L185" s="3" t="str">
        <f t="shared" si="0"/>
        <v>Outstanding</v>
      </c>
      <c r="M185" s="11" t="s">
        <v>19</v>
      </c>
    </row>
    <row r="186" spans="1:13" ht="60" customHeight="1" x14ac:dyDescent="0.35">
      <c r="A186" s="9" t="s">
        <v>897</v>
      </c>
      <c r="B186" s="1" t="s">
        <v>898</v>
      </c>
      <c r="C186" s="2" t="s">
        <v>45</v>
      </c>
      <c r="D186" s="3" t="s">
        <v>16</v>
      </c>
      <c r="E186" s="3" t="s">
        <v>17</v>
      </c>
      <c r="F186" s="3" t="s">
        <v>18</v>
      </c>
      <c r="G186" s="3" t="s">
        <v>19</v>
      </c>
      <c r="H186" s="4" t="s">
        <v>19</v>
      </c>
      <c r="I186" s="1" t="s">
        <v>899</v>
      </c>
      <c r="J186" s="1" t="s">
        <v>900</v>
      </c>
      <c r="K186" s="1" t="s">
        <v>901</v>
      </c>
      <c r="L186" s="3" t="str">
        <f t="shared" si="0"/>
        <v>Outstanding</v>
      </c>
      <c r="M186" s="11" t="s">
        <v>19</v>
      </c>
    </row>
    <row r="187" spans="1:13" ht="60" customHeight="1" x14ac:dyDescent="0.35">
      <c r="A187" s="9" t="s">
        <v>902</v>
      </c>
      <c r="B187" s="1" t="s">
        <v>903</v>
      </c>
      <c r="C187" s="2" t="s">
        <v>45</v>
      </c>
      <c r="D187" s="3" t="s">
        <v>16</v>
      </c>
      <c r="E187" s="3" t="s">
        <v>17</v>
      </c>
      <c r="F187" s="3" t="s">
        <v>18</v>
      </c>
      <c r="G187" s="3" t="s">
        <v>19</v>
      </c>
      <c r="H187" s="4" t="s">
        <v>19</v>
      </c>
      <c r="I187" s="1" t="s">
        <v>904</v>
      </c>
      <c r="J187" s="1" t="s">
        <v>905</v>
      </c>
      <c r="K187" s="1" t="s">
        <v>906</v>
      </c>
      <c r="L187" s="3" t="str">
        <f t="shared" si="0"/>
        <v>Outstanding</v>
      </c>
      <c r="M187" s="11" t="s">
        <v>19</v>
      </c>
    </row>
    <row r="188" spans="1:13" ht="60" customHeight="1" x14ac:dyDescent="0.35">
      <c r="A188" s="9" t="s">
        <v>907</v>
      </c>
      <c r="B188" s="1" t="s">
        <v>908</v>
      </c>
      <c r="C188" s="2" t="s">
        <v>45</v>
      </c>
      <c r="D188" s="3" t="s">
        <v>16</v>
      </c>
      <c r="E188" s="3" t="s">
        <v>17</v>
      </c>
      <c r="F188" s="3" t="s">
        <v>18</v>
      </c>
      <c r="G188" s="3" t="s">
        <v>19</v>
      </c>
      <c r="H188" s="4" t="s">
        <v>19</v>
      </c>
      <c r="I188" s="1" t="s">
        <v>909</v>
      </c>
      <c r="J188" s="1" t="s">
        <v>910</v>
      </c>
      <c r="K188" s="1" t="s">
        <v>911</v>
      </c>
      <c r="L188" s="3" t="str">
        <f t="shared" si="0"/>
        <v>Outstanding</v>
      </c>
      <c r="M188" s="11" t="s">
        <v>19</v>
      </c>
    </row>
    <row r="189" spans="1:13" ht="60" customHeight="1" x14ac:dyDescent="0.35">
      <c r="A189" s="9" t="s">
        <v>912</v>
      </c>
      <c r="B189" s="1" t="s">
        <v>913</v>
      </c>
      <c r="C189" s="2" t="s">
        <v>45</v>
      </c>
      <c r="D189" s="3" t="s">
        <v>16</v>
      </c>
      <c r="E189" s="3" t="s">
        <v>17</v>
      </c>
      <c r="F189" s="3" t="s">
        <v>18</v>
      </c>
      <c r="G189" s="3" t="s">
        <v>19</v>
      </c>
      <c r="H189" s="4" t="s">
        <v>19</v>
      </c>
      <c r="I189" s="1" t="s">
        <v>914</v>
      </c>
      <c r="J189" s="1" t="s">
        <v>915</v>
      </c>
      <c r="K189" s="1" t="s">
        <v>916</v>
      </c>
      <c r="L189" s="3" t="str">
        <f t="shared" si="0"/>
        <v>Outstanding</v>
      </c>
      <c r="M189" s="11" t="s">
        <v>19</v>
      </c>
    </row>
    <row r="190" spans="1:13" ht="60" customHeight="1" x14ac:dyDescent="0.35">
      <c r="A190" s="9" t="s">
        <v>917</v>
      </c>
      <c r="B190" s="1" t="s">
        <v>918</v>
      </c>
      <c r="C190" s="2" t="s">
        <v>45</v>
      </c>
      <c r="D190" s="3" t="s">
        <v>16</v>
      </c>
      <c r="E190" s="3" t="s">
        <v>17</v>
      </c>
      <c r="F190" s="3" t="s">
        <v>18</v>
      </c>
      <c r="G190" s="3" t="s">
        <v>19</v>
      </c>
      <c r="H190" s="4" t="s">
        <v>19</v>
      </c>
      <c r="I190" s="1" t="s">
        <v>919</v>
      </c>
      <c r="J190" s="1" t="s">
        <v>920</v>
      </c>
      <c r="K190" s="1" t="s">
        <v>921</v>
      </c>
      <c r="L190" s="3" t="str">
        <f t="shared" si="0"/>
        <v>Outstanding</v>
      </c>
      <c r="M190" s="11" t="s">
        <v>19</v>
      </c>
    </row>
    <row r="191" spans="1:13" ht="60" customHeight="1" x14ac:dyDescent="0.35">
      <c r="A191" s="9" t="s">
        <v>922</v>
      </c>
      <c r="B191" s="1" t="s">
        <v>923</v>
      </c>
      <c r="C191" s="2" t="s">
        <v>15</v>
      </c>
      <c r="D191" s="3" t="s">
        <v>16</v>
      </c>
      <c r="E191" s="3" t="s">
        <v>17</v>
      </c>
      <c r="F191" s="3" t="s">
        <v>18</v>
      </c>
      <c r="G191" s="3" t="s">
        <v>19</v>
      </c>
      <c r="H191" s="4" t="s">
        <v>19</v>
      </c>
      <c r="I191" s="1" t="s">
        <v>924</v>
      </c>
      <c r="J191" s="1" t="s">
        <v>925</v>
      </c>
      <c r="K191" s="1" t="s">
        <v>926</v>
      </c>
      <c r="L191" s="3" t="str">
        <f t="shared" si="0"/>
        <v>Outstanding</v>
      </c>
      <c r="M191" s="11" t="s">
        <v>19</v>
      </c>
    </row>
    <row r="192" spans="1:13" ht="60" customHeight="1" x14ac:dyDescent="0.35">
      <c r="A192" s="9" t="s">
        <v>927</v>
      </c>
      <c r="B192" s="1" t="s">
        <v>928</v>
      </c>
      <c r="C192" s="2" t="s">
        <v>45</v>
      </c>
      <c r="D192" s="3" t="s">
        <v>16</v>
      </c>
      <c r="E192" s="3" t="s">
        <v>17</v>
      </c>
      <c r="F192" s="3" t="s">
        <v>18</v>
      </c>
      <c r="G192" s="3" t="s">
        <v>19</v>
      </c>
      <c r="H192" s="4" t="s">
        <v>19</v>
      </c>
      <c r="I192" s="1" t="s">
        <v>929</v>
      </c>
      <c r="J192" s="1" t="s">
        <v>930</v>
      </c>
      <c r="K192" s="1" t="s">
        <v>931</v>
      </c>
      <c r="L192" s="3" t="str">
        <f t="shared" si="0"/>
        <v>Outstanding</v>
      </c>
      <c r="M192" s="11" t="s">
        <v>19</v>
      </c>
    </row>
    <row r="193" spans="1:13" ht="60" customHeight="1" x14ac:dyDescent="0.35">
      <c r="A193" s="9" t="s">
        <v>932</v>
      </c>
      <c r="B193" s="1" t="s">
        <v>933</v>
      </c>
      <c r="C193" s="2" t="s">
        <v>45</v>
      </c>
      <c r="D193" s="3" t="s">
        <v>16</v>
      </c>
      <c r="E193" s="3" t="s">
        <v>17</v>
      </c>
      <c r="F193" s="3" t="s">
        <v>18</v>
      </c>
      <c r="G193" s="3" t="s">
        <v>19</v>
      </c>
      <c r="H193" s="4" t="s">
        <v>19</v>
      </c>
      <c r="I193" s="1" t="s">
        <v>934</v>
      </c>
      <c r="J193" s="1" t="s">
        <v>935</v>
      </c>
      <c r="K193" s="1" t="s">
        <v>936</v>
      </c>
      <c r="L193" s="3" t="str">
        <f t="shared" si="0"/>
        <v>Outstanding</v>
      </c>
      <c r="M193" s="11" t="s">
        <v>19</v>
      </c>
    </row>
    <row r="194" spans="1:13" ht="60" customHeight="1" x14ac:dyDescent="0.35">
      <c r="A194" s="9" t="s">
        <v>937</v>
      </c>
      <c r="B194" s="1" t="s">
        <v>938</v>
      </c>
      <c r="C194" s="2" t="s">
        <v>15</v>
      </c>
      <c r="D194" s="3" t="s">
        <v>16</v>
      </c>
      <c r="E194" s="3" t="s">
        <v>17</v>
      </c>
      <c r="F194" s="3" t="s">
        <v>18</v>
      </c>
      <c r="G194" s="3" t="s">
        <v>19</v>
      </c>
      <c r="H194" s="4" t="s">
        <v>19</v>
      </c>
      <c r="I194" s="1" t="s">
        <v>939</v>
      </c>
      <c r="J194" s="1" t="s">
        <v>940</v>
      </c>
      <c r="K194" s="1" t="s">
        <v>941</v>
      </c>
      <c r="L194" s="3" t="str">
        <f t="shared" si="0"/>
        <v>Outstanding</v>
      </c>
      <c r="M194" s="11" t="s">
        <v>19</v>
      </c>
    </row>
    <row r="195" spans="1:13" ht="60" customHeight="1" x14ac:dyDescent="0.35">
      <c r="A195" s="9" t="s">
        <v>942</v>
      </c>
      <c r="B195" s="1" t="s">
        <v>943</v>
      </c>
      <c r="C195" s="2" t="s">
        <v>15</v>
      </c>
      <c r="D195" s="3" t="s">
        <v>16</v>
      </c>
      <c r="E195" s="3" t="s">
        <v>17</v>
      </c>
      <c r="F195" s="3" t="s">
        <v>18</v>
      </c>
      <c r="G195" s="3" t="s">
        <v>19</v>
      </c>
      <c r="H195" s="4" t="s">
        <v>19</v>
      </c>
      <c r="I195" s="1" t="s">
        <v>944</v>
      </c>
      <c r="J195" s="1" t="s">
        <v>945</v>
      </c>
      <c r="K195" s="1" t="s">
        <v>946</v>
      </c>
      <c r="L195" s="3" t="str">
        <f t="shared" si="0"/>
        <v>Outstanding</v>
      </c>
      <c r="M195" s="11" t="s">
        <v>19</v>
      </c>
    </row>
    <row r="196" spans="1:13" ht="60" customHeight="1" x14ac:dyDescent="0.35">
      <c r="A196" s="9" t="s">
        <v>947</v>
      </c>
      <c r="B196" s="1" t="s">
        <v>948</v>
      </c>
      <c r="C196" s="2" t="s">
        <v>15</v>
      </c>
      <c r="D196" s="3" t="s">
        <v>16</v>
      </c>
      <c r="E196" s="3" t="s">
        <v>17</v>
      </c>
      <c r="F196" s="3" t="s">
        <v>18</v>
      </c>
      <c r="G196" s="3" t="s">
        <v>19</v>
      </c>
      <c r="H196" s="4" t="s">
        <v>19</v>
      </c>
      <c r="I196" s="1" t="s">
        <v>949</v>
      </c>
      <c r="J196" s="1" t="s">
        <v>950</v>
      </c>
      <c r="K196" s="1" t="s">
        <v>951</v>
      </c>
      <c r="L196" s="3" t="str">
        <f t="shared" si="0"/>
        <v>Outstanding</v>
      </c>
      <c r="M196" s="11" t="s">
        <v>19</v>
      </c>
    </row>
    <row r="197" spans="1:13" ht="60" customHeight="1" x14ac:dyDescent="0.35">
      <c r="A197" s="9" t="s">
        <v>952</v>
      </c>
      <c r="B197" s="1" t="s">
        <v>953</v>
      </c>
      <c r="C197" s="2" t="s">
        <v>15</v>
      </c>
      <c r="D197" s="3" t="s">
        <v>16</v>
      </c>
      <c r="E197" s="3" t="s">
        <v>17</v>
      </c>
      <c r="F197" s="3" t="s">
        <v>18</v>
      </c>
      <c r="G197" s="3" t="s">
        <v>19</v>
      </c>
      <c r="H197" s="4" t="s">
        <v>19</v>
      </c>
      <c r="I197" s="1" t="s">
        <v>954</v>
      </c>
      <c r="J197" s="1" t="s">
        <v>955</v>
      </c>
      <c r="K197" s="1" t="s">
        <v>956</v>
      </c>
      <c r="L197" s="3" t="str">
        <f t="shared" si="0"/>
        <v>Outstanding</v>
      </c>
      <c r="M197" s="11" t="s">
        <v>19</v>
      </c>
    </row>
    <row r="198" spans="1:13" ht="60" customHeight="1" x14ac:dyDescent="0.35">
      <c r="A198" s="9" t="s">
        <v>957</v>
      </c>
      <c r="B198" s="1" t="s">
        <v>958</v>
      </c>
      <c r="C198" s="2" t="s">
        <v>15</v>
      </c>
      <c r="D198" s="3" t="s">
        <v>16</v>
      </c>
      <c r="E198" s="3" t="s">
        <v>17</v>
      </c>
      <c r="F198" s="3" t="s">
        <v>18</v>
      </c>
      <c r="G198" s="3" t="s">
        <v>19</v>
      </c>
      <c r="H198" s="4" t="s">
        <v>19</v>
      </c>
      <c r="I198" s="1" t="s">
        <v>959</v>
      </c>
      <c r="J198" s="1" t="s">
        <v>960</v>
      </c>
      <c r="K198" s="1" t="s">
        <v>961</v>
      </c>
      <c r="L198" s="3" t="str">
        <f t="shared" si="0"/>
        <v>Outstanding</v>
      </c>
      <c r="M198" s="11" t="s">
        <v>19</v>
      </c>
    </row>
    <row r="199" spans="1:13" ht="60" customHeight="1" x14ac:dyDescent="0.35">
      <c r="A199" s="9" t="s">
        <v>962</v>
      </c>
      <c r="B199" s="1" t="s">
        <v>963</v>
      </c>
      <c r="C199" s="2" t="s">
        <v>45</v>
      </c>
      <c r="D199" s="3" t="s">
        <v>16</v>
      </c>
      <c r="E199" s="3" t="s">
        <v>17</v>
      </c>
      <c r="F199" s="3" t="s">
        <v>18</v>
      </c>
      <c r="G199" s="3" t="s">
        <v>19</v>
      </c>
      <c r="H199" s="4" t="s">
        <v>19</v>
      </c>
      <c r="I199" s="1" t="s">
        <v>964</v>
      </c>
      <c r="J199" s="1" t="s">
        <v>965</v>
      </c>
      <c r="K199" s="1" t="s">
        <v>966</v>
      </c>
      <c r="L199" s="3" t="str">
        <f t="shared" si="0"/>
        <v>Outstanding</v>
      </c>
      <c r="M199" s="11" t="s">
        <v>19</v>
      </c>
    </row>
    <row r="200" spans="1:13" ht="60" customHeight="1" x14ac:dyDescent="0.35">
      <c r="A200" s="9" t="s">
        <v>967</v>
      </c>
      <c r="B200" s="1" t="s">
        <v>968</v>
      </c>
      <c r="C200" s="2" t="s">
        <v>45</v>
      </c>
      <c r="D200" s="3" t="s">
        <v>16</v>
      </c>
      <c r="E200" s="3" t="s">
        <v>17</v>
      </c>
      <c r="F200" s="3" t="s">
        <v>18</v>
      </c>
      <c r="G200" s="3" t="s">
        <v>19</v>
      </c>
      <c r="H200" s="4" t="s">
        <v>19</v>
      </c>
      <c r="I200" s="1" t="s">
        <v>969</v>
      </c>
      <c r="J200" s="1" t="s">
        <v>910</v>
      </c>
      <c r="K200" s="1" t="s">
        <v>970</v>
      </c>
      <c r="L200" s="3" t="str">
        <f t="shared" si="0"/>
        <v>Outstanding</v>
      </c>
      <c r="M200" s="11" t="s">
        <v>19</v>
      </c>
    </row>
    <row r="201" spans="1:13" ht="60" customHeight="1" x14ac:dyDescent="0.35">
      <c r="A201" s="9" t="s">
        <v>971</v>
      </c>
      <c r="B201" s="1" t="s">
        <v>972</v>
      </c>
      <c r="C201" s="2" t="s">
        <v>45</v>
      </c>
      <c r="D201" s="3" t="s">
        <v>16</v>
      </c>
      <c r="E201" s="3" t="s">
        <v>17</v>
      </c>
      <c r="F201" s="3" t="s">
        <v>18</v>
      </c>
      <c r="G201" s="3" t="s">
        <v>19</v>
      </c>
      <c r="H201" s="4" t="s">
        <v>19</v>
      </c>
      <c r="I201" s="1" t="s">
        <v>973</v>
      </c>
      <c r="J201" s="1" t="s">
        <v>974</v>
      </c>
      <c r="K201" s="1" t="s">
        <v>975</v>
      </c>
      <c r="L201" s="3" t="str">
        <f t="shared" si="0"/>
        <v>Outstanding</v>
      </c>
      <c r="M201" s="11" t="s">
        <v>19</v>
      </c>
    </row>
    <row r="202" spans="1:13" ht="60" customHeight="1" x14ac:dyDescent="0.35">
      <c r="A202" s="9" t="s">
        <v>976</v>
      </c>
      <c r="B202" s="1" t="s">
        <v>977</v>
      </c>
      <c r="C202" s="2" t="s">
        <v>15</v>
      </c>
      <c r="D202" s="3" t="s">
        <v>16</v>
      </c>
      <c r="E202" s="3" t="s">
        <v>17</v>
      </c>
      <c r="F202" s="3" t="s">
        <v>18</v>
      </c>
      <c r="G202" s="3" t="s">
        <v>19</v>
      </c>
      <c r="H202" s="4" t="s">
        <v>19</v>
      </c>
      <c r="I202" s="1" t="s">
        <v>978</v>
      </c>
      <c r="J202" s="1" t="s">
        <v>979</v>
      </c>
      <c r="K202" s="1" t="s">
        <v>980</v>
      </c>
      <c r="L202" s="3" t="str">
        <f t="shared" si="0"/>
        <v>Outstanding</v>
      </c>
      <c r="M202" s="11" t="s">
        <v>19</v>
      </c>
    </row>
    <row r="203" spans="1:13" ht="60" customHeight="1" x14ac:dyDescent="0.35">
      <c r="A203" s="9" t="s">
        <v>981</v>
      </c>
      <c r="B203" s="1" t="s">
        <v>982</v>
      </c>
      <c r="C203" s="2" t="s">
        <v>15</v>
      </c>
      <c r="D203" s="3" t="s">
        <v>16</v>
      </c>
      <c r="E203" s="3" t="s">
        <v>17</v>
      </c>
      <c r="F203" s="3" t="s">
        <v>18</v>
      </c>
      <c r="G203" s="3" t="s">
        <v>19</v>
      </c>
      <c r="H203" s="4" t="s">
        <v>19</v>
      </c>
      <c r="I203" s="1" t="s">
        <v>983</v>
      </c>
      <c r="J203" s="1" t="s">
        <v>984</v>
      </c>
      <c r="K203" s="1" t="s">
        <v>985</v>
      </c>
      <c r="L203" s="3" t="str">
        <f t="shared" si="0"/>
        <v>Outstanding</v>
      </c>
      <c r="M203" s="11" t="s">
        <v>19</v>
      </c>
    </row>
    <row r="204" spans="1:13" ht="60" customHeight="1" x14ac:dyDescent="0.35">
      <c r="A204" s="9" t="s">
        <v>986</v>
      </c>
      <c r="B204" s="1" t="s">
        <v>987</v>
      </c>
      <c r="C204" s="2" t="s">
        <v>45</v>
      </c>
      <c r="D204" s="3" t="s">
        <v>16</v>
      </c>
      <c r="E204" s="3" t="s">
        <v>17</v>
      </c>
      <c r="F204" s="3" t="s">
        <v>18</v>
      </c>
      <c r="G204" s="3" t="s">
        <v>19</v>
      </c>
      <c r="H204" s="4" t="s">
        <v>19</v>
      </c>
      <c r="I204" s="1" t="s">
        <v>988</v>
      </c>
      <c r="J204" s="1" t="s">
        <v>989</v>
      </c>
      <c r="K204" s="1" t="s">
        <v>990</v>
      </c>
      <c r="L204" s="3" t="str">
        <f t="shared" si="0"/>
        <v>Outstanding</v>
      </c>
      <c r="M204" s="11" t="s">
        <v>19</v>
      </c>
    </row>
    <row r="205" spans="1:13" ht="60" customHeight="1" x14ac:dyDescent="0.35">
      <c r="A205" s="9" t="s">
        <v>991</v>
      </c>
      <c r="B205" s="1" t="s">
        <v>992</v>
      </c>
      <c r="C205" s="2" t="s">
        <v>45</v>
      </c>
      <c r="D205" s="3" t="s">
        <v>16</v>
      </c>
      <c r="E205" s="3" t="s">
        <v>17</v>
      </c>
      <c r="F205" s="3" t="s">
        <v>18</v>
      </c>
      <c r="G205" s="3" t="s">
        <v>19</v>
      </c>
      <c r="H205" s="4" t="s">
        <v>19</v>
      </c>
      <c r="I205" s="1" t="s">
        <v>993</v>
      </c>
      <c r="J205" s="1" t="s">
        <v>994</v>
      </c>
      <c r="K205" s="1" t="s">
        <v>995</v>
      </c>
      <c r="L205" s="3" t="str">
        <f t="shared" si="0"/>
        <v>Outstanding</v>
      </c>
      <c r="M205" s="11" t="s">
        <v>19</v>
      </c>
    </row>
    <row r="206" spans="1:13" ht="60" customHeight="1" x14ac:dyDescent="0.35">
      <c r="A206" s="9" t="s">
        <v>996</v>
      </c>
      <c r="B206" s="1" t="s">
        <v>997</v>
      </c>
      <c r="C206" s="2" t="s">
        <v>45</v>
      </c>
      <c r="D206" s="3" t="s">
        <v>16</v>
      </c>
      <c r="E206" s="3" t="s">
        <v>17</v>
      </c>
      <c r="F206" s="3" t="s">
        <v>18</v>
      </c>
      <c r="G206" s="3" t="s">
        <v>19</v>
      </c>
      <c r="H206" s="4" t="s">
        <v>19</v>
      </c>
      <c r="I206" s="1" t="s">
        <v>998</v>
      </c>
      <c r="J206" s="1" t="s">
        <v>999</v>
      </c>
      <c r="K206" s="1" t="s">
        <v>1000</v>
      </c>
      <c r="L206" s="3" t="str">
        <f t="shared" si="0"/>
        <v>Outstanding</v>
      </c>
      <c r="M206" s="11" t="s">
        <v>19</v>
      </c>
    </row>
    <row r="207" spans="1:13" ht="60" customHeight="1" x14ac:dyDescent="0.35">
      <c r="A207" s="9" t="s">
        <v>1001</v>
      </c>
      <c r="B207" s="1" t="s">
        <v>1002</v>
      </c>
      <c r="C207" s="2" t="s">
        <v>15</v>
      </c>
      <c r="D207" s="3" t="s">
        <v>16</v>
      </c>
      <c r="E207" s="3" t="s">
        <v>17</v>
      </c>
      <c r="F207" s="3" t="s">
        <v>18</v>
      </c>
      <c r="G207" s="3" t="s">
        <v>19</v>
      </c>
      <c r="H207" s="4" t="s">
        <v>19</v>
      </c>
      <c r="I207" s="1" t="s">
        <v>1003</v>
      </c>
      <c r="J207" s="1" t="s">
        <v>1004</v>
      </c>
      <c r="K207" s="1" t="s">
        <v>1005</v>
      </c>
      <c r="L207" s="3" t="str">
        <f t="shared" si="0"/>
        <v>Outstanding</v>
      </c>
      <c r="M207" s="11" t="s">
        <v>19</v>
      </c>
    </row>
    <row r="208" spans="1:13" ht="60" customHeight="1" x14ac:dyDescent="0.35">
      <c r="A208" s="9" t="s">
        <v>1006</v>
      </c>
      <c r="B208" s="1" t="s">
        <v>1007</v>
      </c>
      <c r="C208" s="2" t="s">
        <v>15</v>
      </c>
      <c r="D208" s="3" t="s">
        <v>16</v>
      </c>
      <c r="E208" s="3" t="s">
        <v>17</v>
      </c>
      <c r="F208" s="3" t="s">
        <v>18</v>
      </c>
      <c r="G208" s="3" t="s">
        <v>19</v>
      </c>
      <c r="H208" s="4" t="s">
        <v>19</v>
      </c>
      <c r="I208" s="1" t="s">
        <v>1008</v>
      </c>
      <c r="J208" s="1" t="s">
        <v>1009</v>
      </c>
      <c r="K208" s="1" t="s">
        <v>1010</v>
      </c>
      <c r="L208" s="3" t="str">
        <f t="shared" si="0"/>
        <v>Outstanding</v>
      </c>
      <c r="M208" s="11" t="s">
        <v>19</v>
      </c>
    </row>
    <row r="209" spans="1:13" ht="60" customHeight="1" x14ac:dyDescent="0.35">
      <c r="A209" s="9" t="s">
        <v>1011</v>
      </c>
      <c r="B209" s="1" t="s">
        <v>1012</v>
      </c>
      <c r="C209" s="2" t="s">
        <v>15</v>
      </c>
      <c r="D209" s="3" t="s">
        <v>16</v>
      </c>
      <c r="E209" s="3" t="s">
        <v>17</v>
      </c>
      <c r="F209" s="3" t="s">
        <v>18</v>
      </c>
      <c r="G209" s="3" t="s">
        <v>19</v>
      </c>
      <c r="H209" s="4" t="s">
        <v>19</v>
      </c>
      <c r="I209" s="1" t="s">
        <v>1013</v>
      </c>
      <c r="J209" s="1" t="s">
        <v>1014</v>
      </c>
      <c r="K209" s="1" t="s">
        <v>1015</v>
      </c>
      <c r="L209" s="3" t="str">
        <f t="shared" si="0"/>
        <v>Outstanding</v>
      </c>
      <c r="M209" s="11" t="s">
        <v>19</v>
      </c>
    </row>
    <row r="210" spans="1:13" ht="60" customHeight="1" x14ac:dyDescent="0.35">
      <c r="A210" s="9" t="s">
        <v>1016</v>
      </c>
      <c r="B210" s="1" t="s">
        <v>1017</v>
      </c>
      <c r="C210" s="2" t="s">
        <v>91</v>
      </c>
      <c r="D210" s="3" t="s">
        <v>16</v>
      </c>
      <c r="E210" s="3" t="s">
        <v>17</v>
      </c>
      <c r="F210" s="3" t="s">
        <v>18</v>
      </c>
      <c r="G210" s="3" t="s">
        <v>19</v>
      </c>
      <c r="H210" s="4" t="s">
        <v>19</v>
      </c>
      <c r="I210" s="1" t="s">
        <v>1018</v>
      </c>
      <c r="J210" s="1" t="s">
        <v>1019</v>
      </c>
      <c r="K210" s="1" t="s">
        <v>1020</v>
      </c>
      <c r="L210" s="3" t="str">
        <f t="shared" si="0"/>
        <v>Outstanding</v>
      </c>
      <c r="M210" s="11" t="s">
        <v>19</v>
      </c>
    </row>
    <row r="211" spans="1:13" ht="60" customHeight="1" x14ac:dyDescent="0.35">
      <c r="A211" s="9" t="s">
        <v>1021</v>
      </c>
      <c r="B211" s="1" t="s">
        <v>1022</v>
      </c>
      <c r="C211" s="2" t="s">
        <v>15</v>
      </c>
      <c r="D211" s="3" t="s">
        <v>16</v>
      </c>
      <c r="E211" s="3" t="s">
        <v>17</v>
      </c>
      <c r="F211" s="3" t="s">
        <v>18</v>
      </c>
      <c r="G211" s="3" t="s">
        <v>19</v>
      </c>
      <c r="H211" s="4" t="s">
        <v>19</v>
      </c>
      <c r="I211" s="1" t="s">
        <v>1023</v>
      </c>
      <c r="J211" s="1" t="s">
        <v>1024</v>
      </c>
      <c r="K211" s="1" t="s">
        <v>1025</v>
      </c>
      <c r="L211" s="3" t="str">
        <f t="shared" si="0"/>
        <v>Outstanding</v>
      </c>
      <c r="M211" s="11" t="s">
        <v>19</v>
      </c>
    </row>
    <row r="212" spans="1:13" ht="60" customHeight="1" x14ac:dyDescent="0.35">
      <c r="A212" s="9" t="s">
        <v>1026</v>
      </c>
      <c r="B212" s="1" t="s">
        <v>1027</v>
      </c>
      <c r="C212" s="2" t="s">
        <v>45</v>
      </c>
      <c r="D212" s="3" t="s">
        <v>16</v>
      </c>
      <c r="E212" s="3" t="s">
        <v>17</v>
      </c>
      <c r="F212" s="3" t="s">
        <v>18</v>
      </c>
      <c r="G212" s="3" t="s">
        <v>19</v>
      </c>
      <c r="H212" s="4" t="s">
        <v>19</v>
      </c>
      <c r="I212" s="1" t="s">
        <v>1028</v>
      </c>
      <c r="J212" s="1" t="s">
        <v>1029</v>
      </c>
      <c r="K212" s="1" t="s">
        <v>1030</v>
      </c>
      <c r="L212" s="3" t="str">
        <f t="shared" si="0"/>
        <v>Outstanding</v>
      </c>
      <c r="M212" s="11" t="s">
        <v>19</v>
      </c>
    </row>
    <row r="213" spans="1:13" ht="60" customHeight="1" x14ac:dyDescent="0.35">
      <c r="A213" s="9" t="s">
        <v>1031</v>
      </c>
      <c r="B213" s="1" t="s">
        <v>1032</v>
      </c>
      <c r="C213" s="2" t="s">
        <v>91</v>
      </c>
      <c r="D213" s="3" t="s">
        <v>16</v>
      </c>
      <c r="E213" s="3" t="s">
        <v>17</v>
      </c>
      <c r="F213" s="3" t="s">
        <v>18</v>
      </c>
      <c r="G213" s="3" t="s">
        <v>19</v>
      </c>
      <c r="H213" s="4" t="s">
        <v>19</v>
      </c>
      <c r="I213" s="1" t="s">
        <v>1033</v>
      </c>
      <c r="J213" s="1" t="s">
        <v>1034</v>
      </c>
      <c r="K213" s="1" t="s">
        <v>1035</v>
      </c>
      <c r="L213" s="3" t="str">
        <f t="shared" si="0"/>
        <v>Outstanding</v>
      </c>
      <c r="M213" s="11" t="s">
        <v>19</v>
      </c>
    </row>
    <row r="214" spans="1:13" ht="60" customHeight="1" x14ac:dyDescent="0.35">
      <c r="A214" s="9" t="s">
        <v>1036</v>
      </c>
      <c r="B214" s="1" t="s">
        <v>1037</v>
      </c>
      <c r="C214" s="2" t="s">
        <v>45</v>
      </c>
      <c r="D214" s="3" t="s">
        <v>16</v>
      </c>
      <c r="E214" s="3" t="s">
        <v>17</v>
      </c>
      <c r="F214" s="3" t="s">
        <v>18</v>
      </c>
      <c r="G214" s="3" t="s">
        <v>19</v>
      </c>
      <c r="H214" s="4" t="s">
        <v>19</v>
      </c>
      <c r="I214" s="1" t="s">
        <v>1038</v>
      </c>
      <c r="J214" s="1" t="s">
        <v>1039</v>
      </c>
      <c r="K214" s="1" t="s">
        <v>1040</v>
      </c>
      <c r="L214" s="3" t="str">
        <f t="shared" si="0"/>
        <v>Outstanding</v>
      </c>
      <c r="M214" s="11" t="s">
        <v>19</v>
      </c>
    </row>
    <row r="215" spans="1:13" ht="60" customHeight="1" x14ac:dyDescent="0.35">
      <c r="A215" s="9" t="s">
        <v>1041</v>
      </c>
      <c r="B215" s="1" t="s">
        <v>1042</v>
      </c>
      <c r="C215" s="2" t="s">
        <v>15</v>
      </c>
      <c r="D215" s="3" t="s">
        <v>16</v>
      </c>
      <c r="E215" s="3" t="s">
        <v>17</v>
      </c>
      <c r="F215" s="3" t="s">
        <v>18</v>
      </c>
      <c r="G215" s="3" t="s">
        <v>19</v>
      </c>
      <c r="H215" s="4" t="s">
        <v>19</v>
      </c>
      <c r="I215" s="1" t="s">
        <v>1043</v>
      </c>
      <c r="J215" s="1" t="s">
        <v>1044</v>
      </c>
      <c r="K215" s="1" t="s">
        <v>1045</v>
      </c>
      <c r="L215" s="3" t="str">
        <f t="shared" si="0"/>
        <v>Outstanding</v>
      </c>
      <c r="M215" s="11" t="s">
        <v>19</v>
      </c>
    </row>
    <row r="216" spans="1:13" ht="60" customHeight="1" x14ac:dyDescent="0.35">
      <c r="A216" s="9" t="s">
        <v>1046</v>
      </c>
      <c r="B216" s="1" t="s">
        <v>1047</v>
      </c>
      <c r="C216" s="2" t="s">
        <v>45</v>
      </c>
      <c r="D216" s="3" t="s">
        <v>16</v>
      </c>
      <c r="E216" s="3" t="s">
        <v>17</v>
      </c>
      <c r="F216" s="3" t="s">
        <v>18</v>
      </c>
      <c r="G216" s="3" t="s">
        <v>19</v>
      </c>
      <c r="H216" s="4" t="s">
        <v>19</v>
      </c>
      <c r="I216" s="1" t="s">
        <v>1048</v>
      </c>
      <c r="J216" s="1" t="s">
        <v>1049</v>
      </c>
      <c r="K216" s="1" t="s">
        <v>1050</v>
      </c>
      <c r="L216" s="3" t="str">
        <f t="shared" si="0"/>
        <v>Outstanding</v>
      </c>
      <c r="M216" s="11" t="s">
        <v>19</v>
      </c>
    </row>
    <row r="217" spans="1:13" ht="60" customHeight="1" x14ac:dyDescent="0.35">
      <c r="A217" s="9" t="s">
        <v>1051</v>
      </c>
      <c r="B217" s="1" t="s">
        <v>1052</v>
      </c>
      <c r="C217" s="2" t="s">
        <v>91</v>
      </c>
      <c r="D217" s="3" t="s">
        <v>16</v>
      </c>
      <c r="E217" s="3" t="s">
        <v>17</v>
      </c>
      <c r="F217" s="3" t="s">
        <v>18</v>
      </c>
      <c r="G217" s="3" t="s">
        <v>19</v>
      </c>
      <c r="H217" s="4" t="s">
        <v>19</v>
      </c>
      <c r="I217" s="1" t="s">
        <v>1053</v>
      </c>
      <c r="J217" s="1" t="s">
        <v>1054</v>
      </c>
      <c r="K217" s="1" t="s">
        <v>1055</v>
      </c>
      <c r="L217" s="3" t="str">
        <f t="shared" si="0"/>
        <v>Outstanding</v>
      </c>
      <c r="M217" s="11" t="s">
        <v>19</v>
      </c>
    </row>
    <row r="218" spans="1:13" ht="60" customHeight="1" x14ac:dyDescent="0.35">
      <c r="A218" s="9" t="s">
        <v>1056</v>
      </c>
      <c r="B218" s="1" t="s">
        <v>1057</v>
      </c>
      <c r="C218" s="2" t="s">
        <v>45</v>
      </c>
      <c r="D218" s="3" t="s">
        <v>16</v>
      </c>
      <c r="E218" s="3" t="s">
        <v>17</v>
      </c>
      <c r="F218" s="3" t="s">
        <v>18</v>
      </c>
      <c r="G218" s="3" t="s">
        <v>19</v>
      </c>
      <c r="H218" s="4" t="s">
        <v>19</v>
      </c>
      <c r="I218" s="1" t="s">
        <v>1058</v>
      </c>
      <c r="J218" s="1" t="s">
        <v>1059</v>
      </c>
      <c r="K218" s="1" t="s">
        <v>1060</v>
      </c>
      <c r="L218" s="3" t="str">
        <f t="shared" si="0"/>
        <v>Outstanding</v>
      </c>
      <c r="M218" s="11" t="s">
        <v>19</v>
      </c>
    </row>
    <row r="219" spans="1:13" ht="60" customHeight="1" x14ac:dyDescent="0.35">
      <c r="A219" s="9" t="s">
        <v>1061</v>
      </c>
      <c r="B219" s="1" t="s">
        <v>1062</v>
      </c>
      <c r="C219" s="2" t="s">
        <v>45</v>
      </c>
      <c r="D219" s="3" t="s">
        <v>16</v>
      </c>
      <c r="E219" s="3" t="s">
        <v>17</v>
      </c>
      <c r="F219" s="3" t="s">
        <v>18</v>
      </c>
      <c r="G219" s="3" t="s">
        <v>19</v>
      </c>
      <c r="H219" s="4" t="s">
        <v>19</v>
      </c>
      <c r="I219" s="1" t="s">
        <v>1058</v>
      </c>
      <c r="J219" s="1" t="s">
        <v>1059</v>
      </c>
      <c r="K219" s="1" t="s">
        <v>1060</v>
      </c>
      <c r="L219" s="3" t="str">
        <f t="shared" si="0"/>
        <v>Outstanding</v>
      </c>
      <c r="M219" s="11" t="s">
        <v>19</v>
      </c>
    </row>
    <row r="220" spans="1:13" ht="60" customHeight="1" x14ac:dyDescent="0.35">
      <c r="A220" s="9" t="s">
        <v>1063</v>
      </c>
      <c r="B220" s="1" t="s">
        <v>1064</v>
      </c>
      <c r="C220" s="2" t="s">
        <v>45</v>
      </c>
      <c r="D220" s="3" t="s">
        <v>16</v>
      </c>
      <c r="E220" s="3" t="s">
        <v>17</v>
      </c>
      <c r="F220" s="3" t="s">
        <v>18</v>
      </c>
      <c r="G220" s="3" t="s">
        <v>19</v>
      </c>
      <c r="H220" s="4" t="s">
        <v>19</v>
      </c>
      <c r="I220" s="1" t="s">
        <v>1058</v>
      </c>
      <c r="J220" s="1" t="s">
        <v>1059</v>
      </c>
      <c r="K220" s="1" t="s">
        <v>1060</v>
      </c>
      <c r="L220" s="3" t="str">
        <f t="shared" si="0"/>
        <v>Outstanding</v>
      </c>
      <c r="M220" s="11" t="s">
        <v>19</v>
      </c>
    </row>
    <row r="221" spans="1:13" ht="60" customHeight="1" x14ac:dyDescent="0.35">
      <c r="A221" s="9" t="s">
        <v>1065</v>
      </c>
      <c r="B221" s="1" t="s">
        <v>1066</v>
      </c>
      <c r="C221" s="2" t="s">
        <v>45</v>
      </c>
      <c r="D221" s="3" t="s">
        <v>16</v>
      </c>
      <c r="E221" s="3" t="s">
        <v>17</v>
      </c>
      <c r="F221" s="3" t="s">
        <v>18</v>
      </c>
      <c r="G221" s="3" t="s">
        <v>19</v>
      </c>
      <c r="H221" s="4" t="s">
        <v>19</v>
      </c>
      <c r="I221" s="1" t="s">
        <v>1067</v>
      </c>
      <c r="J221" s="1" t="s">
        <v>1068</v>
      </c>
      <c r="K221" s="1" t="s">
        <v>1069</v>
      </c>
      <c r="L221" s="3" t="str">
        <f t="shared" si="0"/>
        <v>Outstanding</v>
      </c>
      <c r="M221" s="11" t="s">
        <v>19</v>
      </c>
    </row>
    <row r="222" spans="1:13" ht="60" customHeight="1" x14ac:dyDescent="0.35">
      <c r="A222" s="9" t="s">
        <v>1070</v>
      </c>
      <c r="B222" s="1" t="s">
        <v>1071</v>
      </c>
      <c r="C222" s="2" t="s">
        <v>45</v>
      </c>
      <c r="D222" s="3" t="s">
        <v>16</v>
      </c>
      <c r="E222" s="3" t="s">
        <v>17</v>
      </c>
      <c r="F222" s="3" t="s">
        <v>18</v>
      </c>
      <c r="G222" s="3" t="s">
        <v>19</v>
      </c>
      <c r="H222" s="4" t="s">
        <v>19</v>
      </c>
      <c r="I222" s="1" t="s">
        <v>1067</v>
      </c>
      <c r="J222" s="1" t="s">
        <v>1068</v>
      </c>
      <c r="K222" s="1" t="s">
        <v>1069</v>
      </c>
      <c r="L222" s="3" t="str">
        <f t="shared" si="0"/>
        <v>Outstanding</v>
      </c>
      <c r="M222" s="11" t="s">
        <v>19</v>
      </c>
    </row>
    <row r="223" spans="1:13" ht="60" customHeight="1" x14ac:dyDescent="0.35">
      <c r="A223" s="9" t="s">
        <v>1072</v>
      </c>
      <c r="B223" s="1" t="s">
        <v>1073</v>
      </c>
      <c r="C223" s="2" t="s">
        <v>45</v>
      </c>
      <c r="D223" s="3" t="s">
        <v>16</v>
      </c>
      <c r="E223" s="3" t="s">
        <v>17</v>
      </c>
      <c r="F223" s="3" t="s">
        <v>18</v>
      </c>
      <c r="G223" s="3" t="s">
        <v>19</v>
      </c>
      <c r="H223" s="4" t="s">
        <v>19</v>
      </c>
      <c r="I223" s="1" t="s">
        <v>1067</v>
      </c>
      <c r="J223" s="1" t="s">
        <v>1068</v>
      </c>
      <c r="K223" s="1" t="s">
        <v>1069</v>
      </c>
      <c r="L223" s="3" t="str">
        <f t="shared" si="0"/>
        <v>Outstanding</v>
      </c>
      <c r="M223" s="11" t="s">
        <v>19</v>
      </c>
    </row>
    <row r="224" spans="1:13" ht="60" customHeight="1" x14ac:dyDescent="0.35">
      <c r="A224" s="9" t="s">
        <v>1074</v>
      </c>
      <c r="B224" s="1" t="s">
        <v>1075</v>
      </c>
      <c r="C224" s="2" t="s">
        <v>45</v>
      </c>
      <c r="D224" s="3" t="s">
        <v>16</v>
      </c>
      <c r="E224" s="3" t="s">
        <v>17</v>
      </c>
      <c r="F224" s="3" t="s">
        <v>18</v>
      </c>
      <c r="G224" s="3" t="s">
        <v>19</v>
      </c>
      <c r="H224" s="4" t="s">
        <v>19</v>
      </c>
      <c r="I224" s="1" t="s">
        <v>1076</v>
      </c>
      <c r="J224" s="1" t="s">
        <v>1077</v>
      </c>
      <c r="K224" s="1" t="s">
        <v>1078</v>
      </c>
      <c r="L224" s="3" t="str">
        <f t="shared" si="0"/>
        <v>Outstanding</v>
      </c>
      <c r="M224" s="11" t="s">
        <v>19</v>
      </c>
    </row>
    <row r="225" spans="1:13" ht="60" customHeight="1" x14ac:dyDescent="0.35">
      <c r="A225" s="9" t="s">
        <v>1079</v>
      </c>
      <c r="B225" s="1" t="s">
        <v>1080</v>
      </c>
      <c r="C225" s="2" t="s">
        <v>45</v>
      </c>
      <c r="D225" s="3" t="s">
        <v>16</v>
      </c>
      <c r="E225" s="3" t="s">
        <v>17</v>
      </c>
      <c r="F225" s="3" t="s">
        <v>18</v>
      </c>
      <c r="G225" s="3" t="s">
        <v>19</v>
      </c>
      <c r="H225" s="4" t="s">
        <v>19</v>
      </c>
      <c r="I225" s="1" t="s">
        <v>411</v>
      </c>
      <c r="J225" s="1" t="s">
        <v>412</v>
      </c>
      <c r="K225" s="1" t="s">
        <v>413</v>
      </c>
      <c r="L225" s="3" t="str">
        <f t="shared" si="0"/>
        <v>Outstanding</v>
      </c>
      <c r="M225" s="11" t="s">
        <v>19</v>
      </c>
    </row>
    <row r="226" spans="1:13" ht="60" customHeight="1" x14ac:dyDescent="0.35">
      <c r="A226" s="9" t="s">
        <v>1081</v>
      </c>
      <c r="B226" s="1" t="s">
        <v>1082</v>
      </c>
      <c r="C226" s="2" t="s">
        <v>15</v>
      </c>
      <c r="D226" s="3" t="s">
        <v>16</v>
      </c>
      <c r="E226" s="3" t="s">
        <v>17</v>
      </c>
      <c r="F226" s="3" t="s">
        <v>18</v>
      </c>
      <c r="G226" s="3" t="s">
        <v>19</v>
      </c>
      <c r="H226" s="4" t="s">
        <v>19</v>
      </c>
      <c r="I226" s="1" t="s">
        <v>1083</v>
      </c>
      <c r="J226" s="1" t="s">
        <v>1084</v>
      </c>
      <c r="K226" s="1" t="s">
        <v>1085</v>
      </c>
      <c r="L226" s="3" t="str">
        <f t="shared" si="0"/>
        <v>Outstanding</v>
      </c>
      <c r="M226" s="11" t="s">
        <v>19</v>
      </c>
    </row>
    <row r="227" spans="1:13" ht="60" customHeight="1" x14ac:dyDescent="0.35">
      <c r="A227" s="9" t="s">
        <v>1086</v>
      </c>
      <c r="B227" s="1" t="s">
        <v>1087</v>
      </c>
      <c r="C227" s="2" t="s">
        <v>91</v>
      </c>
      <c r="D227" s="3" t="s">
        <v>16</v>
      </c>
      <c r="E227" s="3" t="s">
        <v>17</v>
      </c>
      <c r="F227" s="3" t="s">
        <v>18</v>
      </c>
      <c r="G227" s="3" t="s">
        <v>19</v>
      </c>
      <c r="H227" s="4" t="s">
        <v>19</v>
      </c>
      <c r="I227" s="1" t="s">
        <v>1088</v>
      </c>
      <c r="J227" s="1" t="s">
        <v>1089</v>
      </c>
      <c r="K227" s="1" t="s">
        <v>1090</v>
      </c>
      <c r="L227" s="3" t="str">
        <f t="shared" si="0"/>
        <v>Outstanding</v>
      </c>
      <c r="M227" s="11" t="s">
        <v>19</v>
      </c>
    </row>
    <row r="228" spans="1:13" ht="60" customHeight="1" x14ac:dyDescent="0.35">
      <c r="A228" s="9" t="s">
        <v>1091</v>
      </c>
      <c r="B228" s="1" t="s">
        <v>1092</v>
      </c>
      <c r="C228" s="2" t="s">
        <v>91</v>
      </c>
      <c r="D228" s="3" t="s">
        <v>16</v>
      </c>
      <c r="E228" s="3" t="s">
        <v>17</v>
      </c>
      <c r="F228" s="3" t="s">
        <v>18</v>
      </c>
      <c r="G228" s="3" t="s">
        <v>19</v>
      </c>
      <c r="H228" s="4" t="s">
        <v>19</v>
      </c>
      <c r="I228" s="1" t="s">
        <v>1093</v>
      </c>
      <c r="J228" s="1" t="s">
        <v>1094</v>
      </c>
      <c r="K228" s="1" t="s">
        <v>1095</v>
      </c>
      <c r="L228" s="3" t="str">
        <f t="shared" si="0"/>
        <v>Outstanding</v>
      </c>
      <c r="M228" s="11" t="s">
        <v>19</v>
      </c>
    </row>
    <row r="229" spans="1:13" ht="60" customHeight="1" x14ac:dyDescent="0.35">
      <c r="A229" s="9" t="s">
        <v>1096</v>
      </c>
      <c r="B229" s="1" t="s">
        <v>1097</v>
      </c>
      <c r="C229" s="2" t="s">
        <v>45</v>
      </c>
      <c r="D229" s="3" t="s">
        <v>16</v>
      </c>
      <c r="E229" s="3" t="s">
        <v>17</v>
      </c>
      <c r="F229" s="3" t="s">
        <v>18</v>
      </c>
      <c r="G229" s="3" t="s">
        <v>19</v>
      </c>
      <c r="H229" s="4" t="s">
        <v>19</v>
      </c>
      <c r="I229" s="1" t="s">
        <v>1098</v>
      </c>
      <c r="J229" s="1" t="s">
        <v>1099</v>
      </c>
      <c r="K229" s="1" t="s">
        <v>1100</v>
      </c>
      <c r="L229" s="3" t="str">
        <f t="shared" si="0"/>
        <v>Outstanding</v>
      </c>
      <c r="M229" s="11" t="s">
        <v>19</v>
      </c>
    </row>
    <row r="230" spans="1:13" ht="60" customHeight="1" x14ac:dyDescent="0.35">
      <c r="A230" s="9" t="s">
        <v>1101</v>
      </c>
      <c r="B230" s="1" t="s">
        <v>1102</v>
      </c>
      <c r="C230" s="2" t="s">
        <v>91</v>
      </c>
      <c r="D230" s="3" t="s">
        <v>16</v>
      </c>
      <c r="E230" s="3" t="s">
        <v>17</v>
      </c>
      <c r="F230" s="3" t="s">
        <v>18</v>
      </c>
      <c r="G230" s="3" t="s">
        <v>19</v>
      </c>
      <c r="H230" s="4" t="s">
        <v>19</v>
      </c>
      <c r="I230" s="1" t="s">
        <v>1103</v>
      </c>
      <c r="J230" s="1" t="s">
        <v>1104</v>
      </c>
      <c r="K230" s="1" t="s">
        <v>1105</v>
      </c>
      <c r="L230" s="3" t="str">
        <f t="shared" si="0"/>
        <v>Outstanding</v>
      </c>
      <c r="M230" s="11" t="s">
        <v>19</v>
      </c>
    </row>
    <row r="231" spans="1:13" ht="60" customHeight="1" x14ac:dyDescent="0.35">
      <c r="A231" s="9" t="s">
        <v>1106</v>
      </c>
      <c r="B231" s="1" t="s">
        <v>1107</v>
      </c>
      <c r="C231" s="2" t="s">
        <v>45</v>
      </c>
      <c r="D231" s="3" t="s">
        <v>16</v>
      </c>
      <c r="E231" s="3" t="s">
        <v>17</v>
      </c>
      <c r="F231" s="3" t="s">
        <v>18</v>
      </c>
      <c r="G231" s="3" t="s">
        <v>19</v>
      </c>
      <c r="H231" s="4" t="s">
        <v>19</v>
      </c>
      <c r="I231" s="1" t="s">
        <v>1108</v>
      </c>
      <c r="J231" s="1" t="s">
        <v>1109</v>
      </c>
      <c r="K231" s="1" t="s">
        <v>1110</v>
      </c>
      <c r="L231" s="3" t="str">
        <f t="shared" si="0"/>
        <v>Outstanding</v>
      </c>
      <c r="M231" s="11" t="s">
        <v>19</v>
      </c>
    </row>
    <row r="232" spans="1:13" ht="60" customHeight="1" x14ac:dyDescent="0.35">
      <c r="A232" s="9" t="s">
        <v>1111</v>
      </c>
      <c r="B232" s="1" t="s">
        <v>1112</v>
      </c>
      <c r="C232" s="2" t="s">
        <v>45</v>
      </c>
      <c r="D232" s="3" t="s">
        <v>16</v>
      </c>
      <c r="E232" s="3" t="s">
        <v>17</v>
      </c>
      <c r="F232" s="3" t="s">
        <v>18</v>
      </c>
      <c r="G232" s="3" t="s">
        <v>19</v>
      </c>
      <c r="H232" s="4" t="s">
        <v>19</v>
      </c>
      <c r="I232" s="1" t="s">
        <v>1113</v>
      </c>
      <c r="J232" s="1" t="s">
        <v>1114</v>
      </c>
      <c r="K232" s="1" t="s">
        <v>1115</v>
      </c>
      <c r="L232" s="3" t="str">
        <f t="shared" si="0"/>
        <v>Outstanding</v>
      </c>
      <c r="M232" s="11" t="s">
        <v>19</v>
      </c>
    </row>
    <row r="233" spans="1:13" ht="60" customHeight="1" x14ac:dyDescent="0.35">
      <c r="A233" s="9" t="s">
        <v>1116</v>
      </c>
      <c r="B233" s="1" t="s">
        <v>1117</v>
      </c>
      <c r="C233" s="2" t="s">
        <v>45</v>
      </c>
      <c r="D233" s="3" t="s">
        <v>16</v>
      </c>
      <c r="E233" s="3" t="s">
        <v>17</v>
      </c>
      <c r="F233" s="3" t="s">
        <v>18</v>
      </c>
      <c r="G233" s="3" t="s">
        <v>19</v>
      </c>
      <c r="H233" s="4" t="s">
        <v>19</v>
      </c>
      <c r="I233" s="1" t="s">
        <v>1118</v>
      </c>
      <c r="J233" s="1" t="s">
        <v>1119</v>
      </c>
      <c r="K233" s="1" t="s">
        <v>1120</v>
      </c>
      <c r="L233" s="3" t="str">
        <f t="shared" si="0"/>
        <v>Outstanding</v>
      </c>
      <c r="M233" s="11" t="s">
        <v>19</v>
      </c>
    </row>
    <row r="234" spans="1:13" ht="60" customHeight="1" x14ac:dyDescent="0.35">
      <c r="A234" s="9" t="s">
        <v>1121</v>
      </c>
      <c r="B234" s="1" t="s">
        <v>1122</v>
      </c>
      <c r="C234" s="2" t="s">
        <v>45</v>
      </c>
      <c r="D234" s="3" t="s">
        <v>16</v>
      </c>
      <c r="E234" s="3" t="s">
        <v>17</v>
      </c>
      <c r="F234" s="3" t="s">
        <v>18</v>
      </c>
      <c r="G234" s="3" t="s">
        <v>19</v>
      </c>
      <c r="H234" s="4" t="s">
        <v>19</v>
      </c>
      <c r="I234" s="1" t="s">
        <v>1123</v>
      </c>
      <c r="J234" s="1" t="s">
        <v>1124</v>
      </c>
      <c r="K234" s="1" t="s">
        <v>1125</v>
      </c>
      <c r="L234" s="3" t="str">
        <f t="shared" si="0"/>
        <v>Outstanding</v>
      </c>
      <c r="M234" s="11" t="s">
        <v>19</v>
      </c>
    </row>
    <row r="235" spans="1:13" ht="60" customHeight="1" x14ac:dyDescent="0.35">
      <c r="A235" s="9" t="s">
        <v>1126</v>
      </c>
      <c r="B235" s="1" t="s">
        <v>1127</v>
      </c>
      <c r="C235" s="2" t="s">
        <v>15</v>
      </c>
      <c r="D235" s="3" t="s">
        <v>16</v>
      </c>
      <c r="E235" s="3" t="s">
        <v>17</v>
      </c>
      <c r="F235" s="3" t="s">
        <v>18</v>
      </c>
      <c r="G235" s="3" t="s">
        <v>19</v>
      </c>
      <c r="H235" s="4" t="s">
        <v>19</v>
      </c>
      <c r="I235" s="1" t="s">
        <v>1128</v>
      </c>
      <c r="J235" s="1" t="s">
        <v>1129</v>
      </c>
      <c r="K235" s="1" t="s">
        <v>1130</v>
      </c>
      <c r="L235" s="3" t="str">
        <f t="shared" si="0"/>
        <v>Outstanding</v>
      </c>
      <c r="M235" s="11" t="s">
        <v>19</v>
      </c>
    </row>
    <row r="236" spans="1:13" ht="60" customHeight="1" x14ac:dyDescent="0.35">
      <c r="A236" s="9" t="s">
        <v>1131</v>
      </c>
      <c r="B236" s="1" t="s">
        <v>1132</v>
      </c>
      <c r="C236" s="2" t="s">
        <v>15</v>
      </c>
      <c r="D236" s="3" t="s">
        <v>16</v>
      </c>
      <c r="E236" s="3" t="s">
        <v>17</v>
      </c>
      <c r="F236" s="3" t="s">
        <v>18</v>
      </c>
      <c r="G236" s="3" t="s">
        <v>19</v>
      </c>
      <c r="H236" s="4" t="s">
        <v>19</v>
      </c>
      <c r="I236" s="1" t="s">
        <v>1133</v>
      </c>
      <c r="J236" s="1" t="s">
        <v>714</v>
      </c>
      <c r="K236" s="1" t="s">
        <v>715</v>
      </c>
      <c r="L236" s="3" t="str">
        <f t="shared" si="0"/>
        <v>Outstanding</v>
      </c>
      <c r="M236" s="11" t="s">
        <v>19</v>
      </c>
    </row>
    <row r="237" spans="1:13" ht="60" customHeight="1" x14ac:dyDescent="0.35">
      <c r="A237" s="9" t="s">
        <v>1134</v>
      </c>
      <c r="B237" s="1" t="s">
        <v>1135</v>
      </c>
      <c r="C237" s="2" t="s">
        <v>15</v>
      </c>
      <c r="D237" s="3" t="s">
        <v>16</v>
      </c>
      <c r="E237" s="3" t="s">
        <v>17</v>
      </c>
      <c r="F237" s="3" t="s">
        <v>18</v>
      </c>
      <c r="G237" s="3" t="s">
        <v>19</v>
      </c>
      <c r="H237" s="4" t="s">
        <v>19</v>
      </c>
      <c r="I237" s="1" t="s">
        <v>1136</v>
      </c>
      <c r="J237" s="1" t="s">
        <v>714</v>
      </c>
      <c r="K237" s="1" t="s">
        <v>715</v>
      </c>
      <c r="L237" s="3" t="str">
        <f t="shared" si="0"/>
        <v>Outstanding</v>
      </c>
      <c r="M237" s="11" t="s">
        <v>19</v>
      </c>
    </row>
    <row r="238" spans="1:13" ht="60" customHeight="1" x14ac:dyDescent="0.35">
      <c r="A238" s="9" t="s">
        <v>1137</v>
      </c>
      <c r="B238" s="1" t="s">
        <v>1138</v>
      </c>
      <c r="C238" s="2" t="s">
        <v>45</v>
      </c>
      <c r="D238" s="3" t="s">
        <v>16</v>
      </c>
      <c r="E238" s="3" t="s">
        <v>17</v>
      </c>
      <c r="F238" s="3" t="s">
        <v>18</v>
      </c>
      <c r="G238" s="3" t="s">
        <v>19</v>
      </c>
      <c r="H238" s="4" t="s">
        <v>19</v>
      </c>
      <c r="I238" s="1" t="s">
        <v>1139</v>
      </c>
      <c r="J238" s="1" t="s">
        <v>1140</v>
      </c>
      <c r="K238" s="1" t="s">
        <v>1141</v>
      </c>
      <c r="L238" s="3" t="str">
        <f t="shared" si="0"/>
        <v>Outstanding</v>
      </c>
      <c r="M238" s="11" t="s">
        <v>19</v>
      </c>
    </row>
    <row r="239" spans="1:13" ht="60" customHeight="1" x14ac:dyDescent="0.35">
      <c r="A239" s="9" t="s">
        <v>1142</v>
      </c>
      <c r="B239" s="1" t="s">
        <v>1143</v>
      </c>
      <c r="C239" s="2" t="s">
        <v>45</v>
      </c>
      <c r="D239" s="3" t="s">
        <v>16</v>
      </c>
      <c r="E239" s="3" t="s">
        <v>17</v>
      </c>
      <c r="F239" s="3" t="s">
        <v>18</v>
      </c>
      <c r="G239" s="3" t="s">
        <v>19</v>
      </c>
      <c r="H239" s="4" t="s">
        <v>19</v>
      </c>
      <c r="I239" s="1" t="s">
        <v>1144</v>
      </c>
      <c r="J239" s="1" t="s">
        <v>1145</v>
      </c>
      <c r="K239" s="1" t="s">
        <v>1146</v>
      </c>
      <c r="L239" s="3" t="str">
        <f t="shared" si="0"/>
        <v>Outstanding</v>
      </c>
      <c r="M239" s="11" t="s">
        <v>19</v>
      </c>
    </row>
    <row r="240" spans="1:13" ht="60" customHeight="1" x14ac:dyDescent="0.35">
      <c r="A240" s="9" t="s">
        <v>1147</v>
      </c>
      <c r="B240" s="1" t="s">
        <v>1148</v>
      </c>
      <c r="C240" s="2" t="s">
        <v>45</v>
      </c>
      <c r="D240" s="3" t="s">
        <v>16</v>
      </c>
      <c r="E240" s="3" t="s">
        <v>17</v>
      </c>
      <c r="F240" s="3" t="s">
        <v>18</v>
      </c>
      <c r="G240" s="3" t="s">
        <v>19</v>
      </c>
      <c r="H240" s="4" t="s">
        <v>19</v>
      </c>
      <c r="I240" s="1" t="s">
        <v>1149</v>
      </c>
      <c r="J240" s="1" t="s">
        <v>1150</v>
      </c>
      <c r="K240" s="1" t="s">
        <v>1151</v>
      </c>
      <c r="L240" s="3" t="str">
        <f t="shared" si="0"/>
        <v>Outstanding</v>
      </c>
      <c r="M240" s="11" t="s">
        <v>19</v>
      </c>
    </row>
    <row r="241" spans="1:13" ht="60" customHeight="1" x14ac:dyDescent="0.35">
      <c r="A241" s="9" t="s">
        <v>1152</v>
      </c>
      <c r="B241" s="1" t="s">
        <v>1153</v>
      </c>
      <c r="C241" s="2" t="s">
        <v>45</v>
      </c>
      <c r="D241" s="3" t="s">
        <v>16</v>
      </c>
      <c r="E241" s="3" t="s">
        <v>17</v>
      </c>
      <c r="F241" s="3" t="s">
        <v>18</v>
      </c>
      <c r="G241" s="3" t="s">
        <v>19</v>
      </c>
      <c r="H241" s="4" t="s">
        <v>19</v>
      </c>
      <c r="I241" s="1" t="s">
        <v>1154</v>
      </c>
      <c r="J241" s="1" t="s">
        <v>1155</v>
      </c>
      <c r="K241" s="1" t="s">
        <v>1156</v>
      </c>
      <c r="L241" s="3" t="str">
        <f t="shared" si="0"/>
        <v>Outstanding</v>
      </c>
      <c r="M241" s="11" t="s">
        <v>19</v>
      </c>
    </row>
    <row r="242" spans="1:13" ht="60" customHeight="1" x14ac:dyDescent="0.35">
      <c r="A242" s="9" t="s">
        <v>1157</v>
      </c>
      <c r="B242" s="1" t="s">
        <v>1158</v>
      </c>
      <c r="C242" s="2" t="s">
        <v>45</v>
      </c>
      <c r="D242" s="3" t="s">
        <v>16</v>
      </c>
      <c r="E242" s="3" t="s">
        <v>17</v>
      </c>
      <c r="F242" s="3" t="s">
        <v>18</v>
      </c>
      <c r="G242" s="3" t="s">
        <v>19</v>
      </c>
      <c r="H242" s="4" t="s">
        <v>19</v>
      </c>
      <c r="I242" s="1" t="s">
        <v>1154</v>
      </c>
      <c r="J242" s="1" t="s">
        <v>1155</v>
      </c>
      <c r="K242" s="1" t="s">
        <v>1159</v>
      </c>
      <c r="L242" s="3" t="str">
        <f t="shared" si="0"/>
        <v>Outstanding</v>
      </c>
      <c r="M242" s="11" t="s">
        <v>19</v>
      </c>
    </row>
    <row r="243" spans="1:13" ht="60" customHeight="1" x14ac:dyDescent="0.35">
      <c r="A243" s="9" t="s">
        <v>1160</v>
      </c>
      <c r="B243" s="1" t="s">
        <v>1161</v>
      </c>
      <c r="C243" s="2" t="s">
        <v>45</v>
      </c>
      <c r="D243" s="3" t="s">
        <v>16</v>
      </c>
      <c r="E243" s="3" t="s">
        <v>17</v>
      </c>
      <c r="F243" s="3" t="s">
        <v>18</v>
      </c>
      <c r="G243" s="3" t="s">
        <v>19</v>
      </c>
      <c r="H243" s="4" t="s">
        <v>19</v>
      </c>
      <c r="I243" s="1" t="s">
        <v>1154</v>
      </c>
      <c r="J243" s="1" t="s">
        <v>1155</v>
      </c>
      <c r="K243" s="1" t="s">
        <v>1159</v>
      </c>
      <c r="L243" s="3" t="str">
        <f t="shared" si="0"/>
        <v>Outstanding</v>
      </c>
      <c r="M243" s="11" t="s">
        <v>19</v>
      </c>
    </row>
    <row r="244" spans="1:13" ht="60" customHeight="1" x14ac:dyDescent="0.35">
      <c r="A244" s="9" t="s">
        <v>1162</v>
      </c>
      <c r="B244" s="1" t="s">
        <v>1163</v>
      </c>
      <c r="C244" s="2" t="s">
        <v>45</v>
      </c>
      <c r="D244" s="3" t="s">
        <v>16</v>
      </c>
      <c r="E244" s="3" t="s">
        <v>17</v>
      </c>
      <c r="F244" s="3" t="s">
        <v>18</v>
      </c>
      <c r="G244" s="3" t="s">
        <v>19</v>
      </c>
      <c r="H244" s="4" t="s">
        <v>19</v>
      </c>
      <c r="I244" s="1" t="s">
        <v>1154</v>
      </c>
      <c r="J244" s="1" t="s">
        <v>1155</v>
      </c>
      <c r="K244" s="1" t="s">
        <v>1159</v>
      </c>
      <c r="L244" s="3" t="str">
        <f t="shared" si="0"/>
        <v>Outstanding</v>
      </c>
      <c r="M244" s="11" t="s">
        <v>19</v>
      </c>
    </row>
    <row r="245" spans="1:13" ht="60" customHeight="1" x14ac:dyDescent="0.35">
      <c r="A245" s="9" t="s">
        <v>1164</v>
      </c>
      <c r="B245" s="1" t="s">
        <v>1165</v>
      </c>
      <c r="C245" s="2" t="s">
        <v>45</v>
      </c>
      <c r="D245" s="3" t="s">
        <v>16</v>
      </c>
      <c r="E245" s="3" t="s">
        <v>17</v>
      </c>
      <c r="F245" s="3" t="s">
        <v>18</v>
      </c>
      <c r="G245" s="3" t="s">
        <v>19</v>
      </c>
      <c r="H245" s="4" t="s">
        <v>19</v>
      </c>
      <c r="I245" s="1" t="s">
        <v>1154</v>
      </c>
      <c r="J245" s="1" t="s">
        <v>1155</v>
      </c>
      <c r="K245" s="1" t="s">
        <v>1159</v>
      </c>
      <c r="L245" s="3" t="str">
        <f t="shared" si="0"/>
        <v>Outstanding</v>
      </c>
      <c r="M245" s="11" t="s">
        <v>19</v>
      </c>
    </row>
    <row r="246" spans="1:13" ht="60" customHeight="1" x14ac:dyDescent="0.35">
      <c r="A246" s="9" t="s">
        <v>1166</v>
      </c>
      <c r="B246" s="1" t="s">
        <v>1167</v>
      </c>
      <c r="C246" s="2" t="s">
        <v>45</v>
      </c>
      <c r="D246" s="3" t="s">
        <v>16</v>
      </c>
      <c r="E246" s="3" t="s">
        <v>17</v>
      </c>
      <c r="F246" s="3" t="s">
        <v>18</v>
      </c>
      <c r="G246" s="3" t="s">
        <v>19</v>
      </c>
      <c r="H246" s="4" t="s">
        <v>19</v>
      </c>
      <c r="I246" s="1" t="s">
        <v>1154</v>
      </c>
      <c r="J246" s="1" t="s">
        <v>1155</v>
      </c>
      <c r="K246" s="1" t="s">
        <v>1159</v>
      </c>
      <c r="L246" s="3" t="str">
        <f t="shared" si="0"/>
        <v>Outstanding</v>
      </c>
      <c r="M246" s="11" t="s">
        <v>19</v>
      </c>
    </row>
    <row r="247" spans="1:13" ht="60" customHeight="1" x14ac:dyDescent="0.35">
      <c r="A247" s="9" t="s">
        <v>1168</v>
      </c>
      <c r="B247" s="1" t="s">
        <v>1169</v>
      </c>
      <c r="C247" s="2" t="s">
        <v>45</v>
      </c>
      <c r="D247" s="3" t="s">
        <v>16</v>
      </c>
      <c r="E247" s="3" t="s">
        <v>17</v>
      </c>
      <c r="F247" s="3" t="s">
        <v>18</v>
      </c>
      <c r="G247" s="3" t="s">
        <v>19</v>
      </c>
      <c r="H247" s="4" t="s">
        <v>19</v>
      </c>
      <c r="I247" s="1" t="s">
        <v>1170</v>
      </c>
      <c r="J247" s="1" t="s">
        <v>1029</v>
      </c>
      <c r="K247" s="1" t="s">
        <v>1171</v>
      </c>
      <c r="L247" s="3" t="str">
        <f t="shared" si="0"/>
        <v>Outstanding</v>
      </c>
      <c r="M247" s="11" t="s">
        <v>19</v>
      </c>
    </row>
    <row r="248" spans="1:13" ht="60" customHeight="1" x14ac:dyDescent="0.35">
      <c r="A248" s="9" t="s">
        <v>1172</v>
      </c>
      <c r="B248" s="1" t="s">
        <v>1173</v>
      </c>
      <c r="C248" s="2" t="s">
        <v>45</v>
      </c>
      <c r="D248" s="3" t="s">
        <v>16</v>
      </c>
      <c r="E248" s="3" t="s">
        <v>17</v>
      </c>
      <c r="F248" s="3" t="s">
        <v>18</v>
      </c>
      <c r="G248" s="3" t="s">
        <v>19</v>
      </c>
      <c r="H248" s="4" t="s">
        <v>19</v>
      </c>
      <c r="I248" s="1" t="s">
        <v>1174</v>
      </c>
      <c r="J248" s="1" t="s">
        <v>1175</v>
      </c>
      <c r="K248" s="1" t="s">
        <v>1176</v>
      </c>
      <c r="L248" s="3" t="str">
        <f t="shared" si="0"/>
        <v>Outstanding</v>
      </c>
      <c r="M248" s="11" t="s">
        <v>19</v>
      </c>
    </row>
    <row r="249" spans="1:13" ht="60" customHeight="1" x14ac:dyDescent="0.35">
      <c r="A249" s="9" t="s">
        <v>1177</v>
      </c>
      <c r="B249" s="1" t="s">
        <v>1178</v>
      </c>
      <c r="C249" s="2" t="s">
        <v>45</v>
      </c>
      <c r="D249" s="3" t="s">
        <v>16</v>
      </c>
      <c r="E249" s="3" t="s">
        <v>17</v>
      </c>
      <c r="F249" s="3" t="s">
        <v>18</v>
      </c>
      <c r="G249" s="3" t="s">
        <v>19</v>
      </c>
      <c r="H249" s="4" t="s">
        <v>19</v>
      </c>
      <c r="I249" s="1" t="s">
        <v>1179</v>
      </c>
      <c r="J249" s="1" t="s">
        <v>1077</v>
      </c>
      <c r="K249" s="1" t="s">
        <v>1180</v>
      </c>
      <c r="L249" s="3" t="str">
        <f t="shared" si="0"/>
        <v>Outstanding</v>
      </c>
      <c r="M249" s="11" t="s">
        <v>19</v>
      </c>
    </row>
    <row r="250" spans="1:13" ht="60" customHeight="1" x14ac:dyDescent="0.35">
      <c r="A250" s="9" t="s">
        <v>1181</v>
      </c>
      <c r="B250" s="1" t="s">
        <v>1182</v>
      </c>
      <c r="C250" s="2" t="s">
        <v>15</v>
      </c>
      <c r="D250" s="3" t="s">
        <v>16</v>
      </c>
      <c r="E250" s="3" t="s">
        <v>17</v>
      </c>
      <c r="F250" s="3" t="s">
        <v>18</v>
      </c>
      <c r="G250" s="3" t="s">
        <v>19</v>
      </c>
      <c r="H250" s="4" t="s">
        <v>19</v>
      </c>
      <c r="I250" s="1" t="s">
        <v>1183</v>
      </c>
      <c r="J250" s="1" t="s">
        <v>1184</v>
      </c>
      <c r="K250" s="1" t="s">
        <v>1185</v>
      </c>
      <c r="L250" s="3" t="str">
        <f t="shared" si="0"/>
        <v>Outstanding</v>
      </c>
      <c r="M250" s="11" t="s">
        <v>19</v>
      </c>
    </row>
    <row r="251" spans="1:13" ht="60" customHeight="1" x14ac:dyDescent="0.35">
      <c r="A251" s="9" t="s">
        <v>1186</v>
      </c>
      <c r="B251" s="1" t="s">
        <v>1187</v>
      </c>
      <c r="C251" s="2" t="s">
        <v>45</v>
      </c>
      <c r="D251" s="3" t="s">
        <v>16</v>
      </c>
      <c r="E251" s="3" t="s">
        <v>17</v>
      </c>
      <c r="F251" s="3" t="s">
        <v>18</v>
      </c>
      <c r="G251" s="3" t="s">
        <v>19</v>
      </c>
      <c r="H251" s="4" t="s">
        <v>19</v>
      </c>
      <c r="I251" s="1" t="s">
        <v>1188</v>
      </c>
      <c r="J251" s="1" t="s">
        <v>1189</v>
      </c>
      <c r="K251" s="1" t="s">
        <v>1190</v>
      </c>
      <c r="L251" s="3" t="str">
        <f t="shared" si="0"/>
        <v>Outstanding</v>
      </c>
      <c r="M251" s="11" t="s">
        <v>19</v>
      </c>
    </row>
    <row r="252" spans="1:13" ht="60" customHeight="1" x14ac:dyDescent="0.35">
      <c r="A252" s="9" t="s">
        <v>1191</v>
      </c>
      <c r="B252" s="1" t="s">
        <v>1192</v>
      </c>
      <c r="C252" s="2" t="s">
        <v>45</v>
      </c>
      <c r="D252" s="3" t="s">
        <v>16</v>
      </c>
      <c r="E252" s="3" t="s">
        <v>17</v>
      </c>
      <c r="F252" s="3" t="s">
        <v>18</v>
      </c>
      <c r="G252" s="3" t="s">
        <v>19</v>
      </c>
      <c r="H252" s="4" t="s">
        <v>19</v>
      </c>
      <c r="I252" s="1" t="s">
        <v>1193</v>
      </c>
      <c r="J252" s="1" t="s">
        <v>1194</v>
      </c>
      <c r="K252" s="1" t="s">
        <v>1195</v>
      </c>
      <c r="L252" s="3" t="str">
        <f t="shared" si="0"/>
        <v>Outstanding</v>
      </c>
      <c r="M252" s="11" t="s">
        <v>19</v>
      </c>
    </row>
    <row r="253" spans="1:13" ht="60" customHeight="1" x14ac:dyDescent="0.35">
      <c r="A253" s="9" t="s">
        <v>1196</v>
      </c>
      <c r="B253" s="1" t="s">
        <v>1197</v>
      </c>
      <c r="C253" s="2" t="s">
        <v>45</v>
      </c>
      <c r="D253" s="3" t="s">
        <v>16</v>
      </c>
      <c r="E253" s="3" t="s">
        <v>17</v>
      </c>
      <c r="F253" s="3" t="s">
        <v>18</v>
      </c>
      <c r="G253" s="3" t="s">
        <v>19</v>
      </c>
      <c r="H253" s="4" t="s">
        <v>19</v>
      </c>
      <c r="I253" s="1" t="s">
        <v>1198</v>
      </c>
      <c r="J253" s="1" t="s">
        <v>1199</v>
      </c>
      <c r="K253" s="1" t="s">
        <v>1200</v>
      </c>
      <c r="L253" s="3" t="str">
        <f t="shared" si="0"/>
        <v>Outstanding</v>
      </c>
      <c r="M253" s="11" t="s">
        <v>19</v>
      </c>
    </row>
    <row r="254" spans="1:13" ht="60" customHeight="1" x14ac:dyDescent="0.35">
      <c r="A254" s="9" t="s">
        <v>1201</v>
      </c>
      <c r="B254" s="1" t="s">
        <v>1202</v>
      </c>
      <c r="C254" s="2" t="s">
        <v>45</v>
      </c>
      <c r="D254" s="3" t="s">
        <v>16</v>
      </c>
      <c r="E254" s="3" t="s">
        <v>17</v>
      </c>
      <c r="F254" s="3" t="s">
        <v>18</v>
      </c>
      <c r="G254" s="3" t="s">
        <v>19</v>
      </c>
      <c r="H254" s="4" t="s">
        <v>19</v>
      </c>
      <c r="I254" s="1" t="s">
        <v>1203</v>
      </c>
      <c r="J254" s="1" t="s">
        <v>1204</v>
      </c>
      <c r="K254" s="1" t="s">
        <v>1205</v>
      </c>
      <c r="L254" s="3" t="str">
        <f t="shared" si="0"/>
        <v>Outstanding</v>
      </c>
      <c r="M254" s="11" t="s">
        <v>19</v>
      </c>
    </row>
    <row r="255" spans="1:13" ht="60" customHeight="1" x14ac:dyDescent="0.35">
      <c r="A255" s="9" t="s">
        <v>1206</v>
      </c>
      <c r="B255" s="1" t="s">
        <v>1207</v>
      </c>
      <c r="C255" s="2" t="s">
        <v>45</v>
      </c>
      <c r="D255" s="3" t="s">
        <v>16</v>
      </c>
      <c r="E255" s="3" t="s">
        <v>17</v>
      </c>
      <c r="F255" s="3" t="s">
        <v>18</v>
      </c>
      <c r="G255" s="3" t="s">
        <v>19</v>
      </c>
      <c r="H255" s="4" t="s">
        <v>19</v>
      </c>
      <c r="I255" s="1" t="s">
        <v>1208</v>
      </c>
      <c r="J255" s="1" t="s">
        <v>1209</v>
      </c>
      <c r="K255" s="1" t="s">
        <v>1210</v>
      </c>
      <c r="L255" s="3" t="str">
        <f t="shared" si="0"/>
        <v>Outstanding</v>
      </c>
      <c r="M255" s="11" t="s">
        <v>19</v>
      </c>
    </row>
    <row r="256" spans="1:13" ht="60" customHeight="1" x14ac:dyDescent="0.35">
      <c r="A256" s="9" t="s">
        <v>1211</v>
      </c>
      <c r="B256" s="1" t="s">
        <v>1212</v>
      </c>
      <c r="C256" s="2" t="s">
        <v>45</v>
      </c>
      <c r="D256" s="3" t="s">
        <v>16</v>
      </c>
      <c r="E256" s="3" t="s">
        <v>17</v>
      </c>
      <c r="F256" s="3" t="s">
        <v>18</v>
      </c>
      <c r="G256" s="3" t="s">
        <v>19</v>
      </c>
      <c r="H256" s="4" t="s">
        <v>19</v>
      </c>
      <c r="I256" s="1" t="s">
        <v>1213</v>
      </c>
      <c r="J256" s="1" t="s">
        <v>1214</v>
      </c>
      <c r="K256" s="1" t="s">
        <v>1215</v>
      </c>
      <c r="L256" s="3" t="str">
        <f t="shared" si="0"/>
        <v>Outstanding</v>
      </c>
      <c r="M256" s="11" t="s">
        <v>19</v>
      </c>
    </row>
    <row r="257" spans="1:13" ht="60" customHeight="1" x14ac:dyDescent="0.35">
      <c r="A257" s="9" t="s">
        <v>1216</v>
      </c>
      <c r="B257" s="1" t="s">
        <v>1217</v>
      </c>
      <c r="C257" s="2" t="s">
        <v>15</v>
      </c>
      <c r="D257" s="3" t="s">
        <v>16</v>
      </c>
      <c r="E257" s="3" t="s">
        <v>17</v>
      </c>
      <c r="F257" s="3" t="s">
        <v>18</v>
      </c>
      <c r="G257" s="3" t="s">
        <v>19</v>
      </c>
      <c r="H257" s="4" t="s">
        <v>19</v>
      </c>
      <c r="I257" s="1" t="s">
        <v>1218</v>
      </c>
      <c r="J257" s="1" t="s">
        <v>1219</v>
      </c>
      <c r="K257" s="1" t="s">
        <v>1220</v>
      </c>
      <c r="L257" s="3" t="str">
        <f t="shared" ref="L257:L268" si="1">IF(OR(G257="Implemented",G257="Compensated"),"Resolved",IF(OR(G257="Risk Accepted",G257="N/A"),"Excluded",IF(G257="Testing","Testing","Outstanding")))</f>
        <v>Outstanding</v>
      </c>
      <c r="M257" s="11" t="s">
        <v>19</v>
      </c>
    </row>
    <row r="258" spans="1:13" ht="60" customHeight="1" x14ac:dyDescent="0.35">
      <c r="A258" s="9" t="s">
        <v>1221</v>
      </c>
      <c r="B258" s="1" t="s">
        <v>1222</v>
      </c>
      <c r="C258" s="2" t="s">
        <v>45</v>
      </c>
      <c r="D258" s="3" t="s">
        <v>16</v>
      </c>
      <c r="E258" s="3" t="s">
        <v>17</v>
      </c>
      <c r="F258" s="3" t="s">
        <v>18</v>
      </c>
      <c r="G258" s="3" t="s">
        <v>19</v>
      </c>
      <c r="H258" s="4" t="s">
        <v>19</v>
      </c>
      <c r="I258" s="1" t="s">
        <v>1223</v>
      </c>
      <c r="J258" s="1" t="s">
        <v>1224</v>
      </c>
      <c r="K258" s="1" t="s">
        <v>1225</v>
      </c>
      <c r="L258" s="3" t="str">
        <f t="shared" si="1"/>
        <v>Outstanding</v>
      </c>
      <c r="M258" s="11" t="s">
        <v>19</v>
      </c>
    </row>
    <row r="259" spans="1:13" ht="60" customHeight="1" x14ac:dyDescent="0.35">
      <c r="A259" s="9" t="s">
        <v>1226</v>
      </c>
      <c r="B259" s="1" t="s">
        <v>1227</v>
      </c>
      <c r="C259" s="2" t="s">
        <v>45</v>
      </c>
      <c r="D259" s="3" t="s">
        <v>16</v>
      </c>
      <c r="E259" s="3" t="s">
        <v>17</v>
      </c>
      <c r="F259" s="3" t="s">
        <v>18</v>
      </c>
      <c r="G259" s="3" t="s">
        <v>19</v>
      </c>
      <c r="H259" s="4" t="s">
        <v>19</v>
      </c>
      <c r="I259" s="1" t="s">
        <v>1228</v>
      </c>
      <c r="J259" s="1" t="s">
        <v>1229</v>
      </c>
      <c r="K259" s="1" t="s">
        <v>1230</v>
      </c>
      <c r="L259" s="3" t="str">
        <f t="shared" si="1"/>
        <v>Outstanding</v>
      </c>
      <c r="M259" s="11" t="s">
        <v>19</v>
      </c>
    </row>
    <row r="260" spans="1:13" ht="60" customHeight="1" x14ac:dyDescent="0.35">
      <c r="A260" s="9" t="s">
        <v>1231</v>
      </c>
      <c r="B260" s="1" t="s">
        <v>1232</v>
      </c>
      <c r="C260" s="2" t="s">
        <v>91</v>
      </c>
      <c r="D260" s="3" t="s">
        <v>16</v>
      </c>
      <c r="E260" s="3" t="s">
        <v>17</v>
      </c>
      <c r="F260" s="3" t="s">
        <v>18</v>
      </c>
      <c r="G260" s="3" t="s">
        <v>19</v>
      </c>
      <c r="H260" s="4" t="s">
        <v>19</v>
      </c>
      <c r="I260" s="1" t="s">
        <v>1233</v>
      </c>
      <c r="J260" s="1" t="s">
        <v>1234</v>
      </c>
      <c r="K260" s="1" t="s">
        <v>1235</v>
      </c>
      <c r="L260" s="3" t="str">
        <f t="shared" si="1"/>
        <v>Outstanding</v>
      </c>
      <c r="M260" s="11" t="s">
        <v>19</v>
      </c>
    </row>
    <row r="261" spans="1:13" ht="60" customHeight="1" x14ac:dyDescent="0.35">
      <c r="A261" s="9" t="s">
        <v>1236</v>
      </c>
      <c r="B261" s="1" t="s">
        <v>1237</v>
      </c>
      <c r="C261" s="2" t="s">
        <v>45</v>
      </c>
      <c r="D261" s="3" t="s">
        <v>16</v>
      </c>
      <c r="E261" s="3" t="s">
        <v>17</v>
      </c>
      <c r="F261" s="3" t="s">
        <v>18</v>
      </c>
      <c r="G261" s="3" t="s">
        <v>19</v>
      </c>
      <c r="H261" s="4" t="s">
        <v>19</v>
      </c>
      <c r="I261" s="1" t="s">
        <v>1238</v>
      </c>
      <c r="J261" s="1" t="s">
        <v>1239</v>
      </c>
      <c r="K261" s="1" t="s">
        <v>1240</v>
      </c>
      <c r="L261" s="3" t="str">
        <f t="shared" si="1"/>
        <v>Outstanding</v>
      </c>
      <c r="M261" s="11" t="s">
        <v>19</v>
      </c>
    </row>
    <row r="262" spans="1:13" ht="60" customHeight="1" x14ac:dyDescent="0.35">
      <c r="A262" s="9" t="s">
        <v>1241</v>
      </c>
      <c r="B262" s="1" t="s">
        <v>1242</v>
      </c>
      <c r="C262" s="2" t="s">
        <v>91</v>
      </c>
      <c r="D262" s="3" t="s">
        <v>16</v>
      </c>
      <c r="E262" s="3" t="s">
        <v>17</v>
      </c>
      <c r="F262" s="3" t="s">
        <v>18</v>
      </c>
      <c r="G262" s="3" t="s">
        <v>19</v>
      </c>
      <c r="H262" s="4" t="s">
        <v>19</v>
      </c>
      <c r="I262" s="1" t="s">
        <v>1243</v>
      </c>
      <c r="J262" s="1" t="s">
        <v>1244</v>
      </c>
      <c r="K262" s="1" t="s">
        <v>1245</v>
      </c>
      <c r="L262" s="3" t="str">
        <f t="shared" si="1"/>
        <v>Outstanding</v>
      </c>
      <c r="M262" s="11" t="s">
        <v>19</v>
      </c>
    </row>
    <row r="263" spans="1:13" ht="60" customHeight="1" x14ac:dyDescent="0.35">
      <c r="A263" s="9" t="s">
        <v>1246</v>
      </c>
      <c r="B263" s="1" t="s">
        <v>1247</v>
      </c>
      <c r="C263" s="2" t="s">
        <v>45</v>
      </c>
      <c r="D263" s="3" t="s">
        <v>16</v>
      </c>
      <c r="E263" s="3" t="s">
        <v>17</v>
      </c>
      <c r="F263" s="3" t="s">
        <v>18</v>
      </c>
      <c r="G263" s="3" t="s">
        <v>19</v>
      </c>
      <c r="H263" s="4" t="s">
        <v>19</v>
      </c>
      <c r="I263" s="1" t="s">
        <v>1248</v>
      </c>
      <c r="J263" s="1" t="s">
        <v>1249</v>
      </c>
      <c r="K263" s="1" t="s">
        <v>1250</v>
      </c>
      <c r="L263" s="3" t="str">
        <f t="shared" si="1"/>
        <v>Outstanding</v>
      </c>
      <c r="M263" s="11" t="s">
        <v>19</v>
      </c>
    </row>
    <row r="264" spans="1:13" ht="60" customHeight="1" x14ac:dyDescent="0.35">
      <c r="A264" s="9" t="s">
        <v>1251</v>
      </c>
      <c r="B264" s="1" t="s">
        <v>1252</v>
      </c>
      <c r="C264" s="2" t="s">
        <v>45</v>
      </c>
      <c r="D264" s="3" t="s">
        <v>16</v>
      </c>
      <c r="E264" s="3" t="s">
        <v>17</v>
      </c>
      <c r="F264" s="3" t="s">
        <v>18</v>
      </c>
      <c r="G264" s="3" t="s">
        <v>19</v>
      </c>
      <c r="H264" s="4" t="s">
        <v>19</v>
      </c>
      <c r="I264" s="1" t="s">
        <v>1253</v>
      </c>
      <c r="J264" s="1" t="s">
        <v>1254</v>
      </c>
      <c r="K264" s="1" t="s">
        <v>1255</v>
      </c>
      <c r="L264" s="3" t="str">
        <f t="shared" si="1"/>
        <v>Outstanding</v>
      </c>
      <c r="M264" s="11" t="s">
        <v>19</v>
      </c>
    </row>
    <row r="265" spans="1:13" ht="60" customHeight="1" x14ac:dyDescent="0.35">
      <c r="A265" s="9" t="s">
        <v>1256</v>
      </c>
      <c r="B265" s="1" t="s">
        <v>1257</v>
      </c>
      <c r="C265" s="2" t="s">
        <v>45</v>
      </c>
      <c r="D265" s="3" t="s">
        <v>16</v>
      </c>
      <c r="E265" s="3" t="s">
        <v>17</v>
      </c>
      <c r="F265" s="3" t="s">
        <v>18</v>
      </c>
      <c r="G265" s="3" t="s">
        <v>19</v>
      </c>
      <c r="H265" s="4" t="s">
        <v>19</v>
      </c>
      <c r="I265" s="1" t="s">
        <v>1258</v>
      </c>
      <c r="J265" s="1" t="s">
        <v>1259</v>
      </c>
      <c r="K265" s="1" t="s">
        <v>1260</v>
      </c>
      <c r="L265" s="3" t="str">
        <f t="shared" si="1"/>
        <v>Outstanding</v>
      </c>
      <c r="M265" s="11" t="s">
        <v>19</v>
      </c>
    </row>
    <row r="266" spans="1:13" ht="60" customHeight="1" x14ac:dyDescent="0.35">
      <c r="A266" s="9" t="s">
        <v>1261</v>
      </c>
      <c r="B266" s="1" t="s">
        <v>1262</v>
      </c>
      <c r="C266" s="2" t="s">
        <v>91</v>
      </c>
      <c r="D266" s="3" t="s">
        <v>16</v>
      </c>
      <c r="E266" s="3" t="s">
        <v>17</v>
      </c>
      <c r="F266" s="3" t="s">
        <v>18</v>
      </c>
      <c r="G266" s="3" t="s">
        <v>19</v>
      </c>
      <c r="H266" s="4" t="s">
        <v>19</v>
      </c>
      <c r="I266" s="1" t="s">
        <v>1263</v>
      </c>
      <c r="J266" s="1" t="s">
        <v>1264</v>
      </c>
      <c r="K266" s="1" t="s">
        <v>1265</v>
      </c>
      <c r="L266" s="3" t="str">
        <f t="shared" si="1"/>
        <v>Outstanding</v>
      </c>
      <c r="M266" s="11" t="s">
        <v>19</v>
      </c>
    </row>
    <row r="267" spans="1:13" ht="60" customHeight="1" x14ac:dyDescent="0.35">
      <c r="A267" s="9" t="s">
        <v>1266</v>
      </c>
      <c r="B267" s="1" t="s">
        <v>1267</v>
      </c>
      <c r="C267" s="2" t="s">
        <v>45</v>
      </c>
      <c r="D267" s="3" t="s">
        <v>16</v>
      </c>
      <c r="E267" s="3" t="s">
        <v>17</v>
      </c>
      <c r="F267" s="3" t="s">
        <v>18</v>
      </c>
      <c r="G267" s="3" t="s">
        <v>19</v>
      </c>
      <c r="H267" s="4" t="s">
        <v>19</v>
      </c>
      <c r="I267" s="1" t="s">
        <v>1268</v>
      </c>
      <c r="J267" s="1" t="s">
        <v>1269</v>
      </c>
      <c r="K267" s="1" t="s">
        <v>1270</v>
      </c>
      <c r="L267" s="3" t="str">
        <f t="shared" si="1"/>
        <v>Outstanding</v>
      </c>
      <c r="M267" s="11" t="s">
        <v>19</v>
      </c>
    </row>
    <row r="268" spans="1:13" ht="60" customHeight="1" x14ac:dyDescent="0.35">
      <c r="A268" s="10" t="s">
        <v>1271</v>
      </c>
      <c r="B268" s="5" t="s">
        <v>1272</v>
      </c>
      <c r="C268" s="6" t="s">
        <v>45</v>
      </c>
      <c r="D268" s="7" t="s">
        <v>16</v>
      </c>
      <c r="E268" s="7" t="s">
        <v>17</v>
      </c>
      <c r="F268" s="7" t="s">
        <v>18</v>
      </c>
      <c r="G268" s="7" t="s">
        <v>19</v>
      </c>
      <c r="H268" s="8" t="s">
        <v>19</v>
      </c>
      <c r="I268" s="5" t="s">
        <v>1273</v>
      </c>
      <c r="J268" s="5" t="s">
        <v>1274</v>
      </c>
      <c r="K268" s="5" t="s">
        <v>1275</v>
      </c>
      <c r="L268" s="7" t="str">
        <f t="shared" si="1"/>
        <v>Outstanding</v>
      </c>
      <c r="M268" s="12" t="s">
        <v>19</v>
      </c>
    </row>
    <row r="272" spans="1:13" ht="32" customHeight="1" x14ac:dyDescent="0.35">
      <c r="A272" s="288" t="s">
        <v>1276</v>
      </c>
      <c r="B272" s="288"/>
      <c r="C272" s="288"/>
      <c r="D272" s="288"/>
    </row>
  </sheetData>
  <mergeCells count="1">
    <mergeCell ref="A272:D272"/>
  </mergeCells>
  <conditionalFormatting sqref="C2:C268">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6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6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6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68" xr:uid="{00000000-0002-0000-0200-000000000000}">
      <formula1>"Must,Should,Could,Won't,Unassigned"</formula1>
    </dataValidation>
    <dataValidation type="list" showErrorMessage="1" errorTitle="Invalid Value" error="Please select a value from the list: Low, Medium, High, Unassessed." sqref="E2:E268" xr:uid="{00000000-0002-0000-0200-000001000000}">
      <formula1>"Low,Medium,High,Unassessed"</formula1>
    </dataValidation>
    <dataValidation type="list" showErrorMessage="1" errorTitle="Invalid Value" error="Please select a value from the list: Phase1, Phase2, Phase3, Phase4, Phase5, Pending." sqref="F2:F26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68" xr:uid="{00000000-0002-0000-0200-000003000000}">
      <formula1>"Implemented,Testing,Failed,Compensated,Risk Accepted,N/A"</formula1>
    </dataValidation>
  </dataValidations>
  <hyperlinks>
    <hyperlink ref="A27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1425</v>
      </c>
      <c r="C2" s="305" t="s">
        <v>1425</v>
      </c>
      <c r="D2" s="305" t="s">
        <v>1425</v>
      </c>
      <c r="E2" s="305" t="s">
        <v>1425</v>
      </c>
      <c r="F2" s="305" t="s">
        <v>1425</v>
      </c>
      <c r="G2" s="305" t="s">
        <v>1425</v>
      </c>
      <c r="H2" s="309" t="s">
        <v>1426</v>
      </c>
      <c r="I2" s="309" t="s">
        <v>1426</v>
      </c>
      <c r="J2" s="309" t="s">
        <v>1426</v>
      </c>
      <c r="K2" s="309" t="s">
        <v>1426</v>
      </c>
      <c r="L2" s="309" t="s">
        <v>1426</v>
      </c>
      <c r="M2" s="308" t="s">
        <v>1427</v>
      </c>
      <c r="N2" s="308" t="s">
        <v>1427</v>
      </c>
      <c r="O2" s="310" t="s">
        <v>1428</v>
      </c>
      <c r="P2" s="310" t="s">
        <v>1428</v>
      </c>
      <c r="Q2" s="306" t="s">
        <v>11</v>
      </c>
      <c r="R2" s="306" t="s">
        <v>11</v>
      </c>
      <c r="S2" s="306" t="s">
        <v>11</v>
      </c>
      <c r="T2" s="307" t="s">
        <v>1429</v>
      </c>
    </row>
    <row r="3" spans="2:20" ht="35" customHeight="1" x14ac:dyDescent="0.35">
      <c r="B3" s="70" t="s">
        <v>1430</v>
      </c>
      <c r="C3" s="70" t="s">
        <v>1431</v>
      </c>
      <c r="D3" s="70" t="s">
        <v>1432</v>
      </c>
      <c r="E3" s="70" t="s">
        <v>1433</v>
      </c>
      <c r="F3" s="70" t="s">
        <v>1434</v>
      </c>
      <c r="G3" s="70" t="s">
        <v>9</v>
      </c>
      <c r="H3" s="71" t="s">
        <v>1435</v>
      </c>
      <c r="I3" s="71" t="s">
        <v>1436</v>
      </c>
      <c r="J3" s="71" t="s">
        <v>1437</v>
      </c>
      <c r="K3" s="71" t="s">
        <v>1438</v>
      </c>
      <c r="L3" s="71" t="s">
        <v>1370</v>
      </c>
      <c r="M3" s="72" t="s">
        <v>1439</v>
      </c>
      <c r="N3" s="72" t="s">
        <v>1440</v>
      </c>
      <c r="O3" s="73" t="s">
        <v>1441</v>
      </c>
      <c r="P3" s="73" t="s">
        <v>1442</v>
      </c>
      <c r="Q3" s="74" t="s">
        <v>11</v>
      </c>
      <c r="R3" s="74" t="s">
        <v>1443</v>
      </c>
      <c r="S3" s="74" t="s">
        <v>1444</v>
      </c>
      <c r="T3" s="75" t="s">
        <v>1445</v>
      </c>
    </row>
    <row r="4" spans="2:20" ht="60" customHeight="1" x14ac:dyDescent="0.35">
      <c r="B4" s="76" t="s">
        <v>1446</v>
      </c>
      <c r="C4" s="76" t="s">
        <v>1447</v>
      </c>
      <c r="D4" s="76" t="s">
        <v>1448</v>
      </c>
      <c r="E4" s="76" t="s">
        <v>1449</v>
      </c>
      <c r="F4" s="76" t="s">
        <v>1450</v>
      </c>
      <c r="G4" s="76" t="s">
        <v>1451</v>
      </c>
      <c r="H4" s="76" t="s">
        <v>1452</v>
      </c>
      <c r="I4" s="76" t="s">
        <v>1453</v>
      </c>
      <c r="J4" s="76" t="s">
        <v>1454</v>
      </c>
      <c r="K4" s="76" t="s">
        <v>1455</v>
      </c>
      <c r="L4" s="76" t="s">
        <v>1456</v>
      </c>
      <c r="M4" s="76" t="s">
        <v>1457</v>
      </c>
      <c r="N4" s="76" t="s">
        <v>1458</v>
      </c>
      <c r="O4" s="76" t="s">
        <v>1459</v>
      </c>
      <c r="P4" s="76" t="s">
        <v>1460</v>
      </c>
      <c r="Q4" s="76" t="s">
        <v>1461</v>
      </c>
      <c r="R4" s="76" t="s">
        <v>1462</v>
      </c>
      <c r="S4" s="76" t="s">
        <v>1463</v>
      </c>
      <c r="T4" s="76" t="s">
        <v>1464</v>
      </c>
    </row>
    <row r="5" spans="2:20" ht="60" customHeight="1" x14ac:dyDescent="0.35">
      <c r="B5" s="38" t="s">
        <v>1465</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1466</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1467</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1468</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1469</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1470</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1471</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1472</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1473</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1474</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1475</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1476</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1477</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1478</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1479</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1480</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1481</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1482</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1483</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1484</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1485</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1486</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1487</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1488</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1489</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1490</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1491</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1492</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1493</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1494</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1495</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1496</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1497</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1498</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1499</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1500</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1501</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1502</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1503</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1504</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1505</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1506</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1507</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1508</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1509</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1510</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1511</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1512</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1513</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1514</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1276</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1515</v>
      </c>
      <c r="B1" s="104" t="s">
        <v>0</v>
      </c>
      <c r="C1" s="104" t="s">
        <v>1516</v>
      </c>
      <c r="D1" s="104" t="s">
        <v>9</v>
      </c>
      <c r="E1" s="104" t="s">
        <v>1517</v>
      </c>
      <c r="F1" s="104" t="s">
        <v>1518</v>
      </c>
      <c r="G1" s="104" t="s">
        <v>1519</v>
      </c>
      <c r="H1" s="104" t="s">
        <v>1520</v>
      </c>
      <c r="I1" s="104" t="s">
        <v>1521</v>
      </c>
      <c r="J1" s="104" t="s">
        <v>1522</v>
      </c>
      <c r="K1" s="104" t="s">
        <v>1523</v>
      </c>
      <c r="L1" s="104" t="s">
        <v>1524</v>
      </c>
      <c r="M1" s="104" t="s">
        <v>1525</v>
      </c>
      <c r="N1" s="104" t="s">
        <v>1526</v>
      </c>
      <c r="O1" s="104" t="s">
        <v>1527</v>
      </c>
      <c r="P1" s="104" t="s">
        <v>1528</v>
      </c>
      <c r="Q1" s="104" t="s">
        <v>1529</v>
      </c>
      <c r="R1" s="104" t="s">
        <v>1530</v>
      </c>
      <c r="S1" s="104" t="s">
        <v>1531</v>
      </c>
      <c r="T1" s="104" t="s">
        <v>1532</v>
      </c>
      <c r="U1" s="104" t="s">
        <v>1533</v>
      </c>
      <c r="V1" s="104" t="s">
        <v>1534</v>
      </c>
      <c r="W1" s="104" t="s">
        <v>1535</v>
      </c>
      <c r="X1" s="104" t="s">
        <v>1536</v>
      </c>
      <c r="Y1" s="104" t="s">
        <v>1537</v>
      </c>
      <c r="Z1" s="104" t="s">
        <v>1538</v>
      </c>
      <c r="AA1" s="104" t="s">
        <v>1539</v>
      </c>
      <c r="AB1" s="104" t="s">
        <v>1540</v>
      </c>
      <c r="AC1" s="104" t="s">
        <v>1541</v>
      </c>
      <c r="AD1" s="104" t="s">
        <v>1542</v>
      </c>
      <c r="AE1" s="104" t="s">
        <v>1543</v>
      </c>
      <c r="AF1" s="104" t="s">
        <v>1544</v>
      </c>
      <c r="AG1" s="104" t="s">
        <v>1545</v>
      </c>
      <c r="AH1" s="104" t="s">
        <v>1546</v>
      </c>
      <c r="AI1" s="104" t="s">
        <v>1547</v>
      </c>
      <c r="AJ1" s="104" t="s">
        <v>1548</v>
      </c>
      <c r="AK1" s="104" t="s">
        <v>1549</v>
      </c>
      <c r="AL1" s="104" t="s">
        <v>1550</v>
      </c>
      <c r="AM1" s="104" t="s">
        <v>1551</v>
      </c>
      <c r="AN1" s="104" t="s">
        <v>1552</v>
      </c>
      <c r="AO1" s="104" t="s">
        <v>1553</v>
      </c>
      <c r="AP1" s="104" t="s">
        <v>1554</v>
      </c>
      <c r="AQ1" s="104" t="s">
        <v>1555</v>
      </c>
      <c r="AR1" s="104" t="s">
        <v>1556</v>
      </c>
      <c r="AS1" s="104" t="s">
        <v>1557</v>
      </c>
      <c r="AT1" s="104" t="s">
        <v>1558</v>
      </c>
      <c r="AU1" s="104" t="s">
        <v>1559</v>
      </c>
      <c r="AV1" s="104" t="s">
        <v>1560</v>
      </c>
      <c r="AW1" s="105" t="s">
        <v>1561</v>
      </c>
    </row>
    <row r="2" spans="1:49" ht="60" customHeight="1" outlineLevel="1" x14ac:dyDescent="0.35">
      <c r="A2" s="97" t="s">
        <v>1562</v>
      </c>
      <c r="B2" s="80">
        <v>1</v>
      </c>
      <c r="C2" s="82" t="s">
        <v>19</v>
      </c>
      <c r="D2" s="84" t="s">
        <v>1563</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1562</v>
      </c>
      <c r="B3" s="81" t="s">
        <v>1564</v>
      </c>
      <c r="C3" s="83" t="s">
        <v>1565</v>
      </c>
      <c r="D3" s="85" t="s">
        <v>1566</v>
      </c>
      <c r="E3" s="85" t="s">
        <v>1567</v>
      </c>
      <c r="F3" s="86" t="s">
        <v>1568</v>
      </c>
      <c r="G3" s="86" t="s">
        <v>1569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1562</v>
      </c>
      <c r="B4" s="81" t="s">
        <v>1570</v>
      </c>
      <c r="C4" s="83" t="s">
        <v>1571</v>
      </c>
      <c r="D4" s="85" t="s">
        <v>1572</v>
      </c>
      <c r="E4" s="85" t="s">
        <v>1573</v>
      </c>
      <c r="F4" s="86" t="s">
        <v>1568</v>
      </c>
      <c r="G4" s="86" t="s">
        <v>1574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1562</v>
      </c>
      <c r="B5" s="81" t="s">
        <v>1575</v>
      </c>
      <c r="C5" s="83" t="s">
        <v>1576</v>
      </c>
      <c r="D5" s="85" t="s">
        <v>1577</v>
      </c>
      <c r="E5" s="85" t="s">
        <v>1578</v>
      </c>
      <c r="F5" s="86" t="s">
        <v>1568</v>
      </c>
      <c r="G5" s="86" t="s">
        <v>1579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1562</v>
      </c>
      <c r="B6" s="81" t="s">
        <v>1580</v>
      </c>
      <c r="C6" s="83" t="s">
        <v>1581</v>
      </c>
      <c r="D6" s="85" t="s">
        <v>1582</v>
      </c>
      <c r="E6" s="85" t="s">
        <v>1583</v>
      </c>
      <c r="F6" s="86" t="s">
        <v>1568</v>
      </c>
      <c r="G6" s="86" t="s">
        <v>1569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1562</v>
      </c>
      <c r="B7" s="81" t="s">
        <v>1584</v>
      </c>
      <c r="C7" s="83" t="s">
        <v>1585</v>
      </c>
      <c r="D7" s="85" t="s">
        <v>1586</v>
      </c>
      <c r="E7" s="85" t="s">
        <v>1587</v>
      </c>
      <c r="F7" s="86" t="s">
        <v>1568</v>
      </c>
      <c r="G7" s="86" t="s">
        <v>1579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1588</v>
      </c>
      <c r="B8" s="80">
        <v>2</v>
      </c>
      <c r="C8" s="82" t="s">
        <v>19</v>
      </c>
      <c r="D8" s="84" t="s">
        <v>1589</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1588</v>
      </c>
      <c r="B9" s="81" t="s">
        <v>1590</v>
      </c>
      <c r="C9" s="83" t="s">
        <v>1591</v>
      </c>
      <c r="D9" s="85" t="s">
        <v>1592</v>
      </c>
      <c r="E9" s="85" t="s">
        <v>1593</v>
      </c>
      <c r="F9" s="86" t="s">
        <v>1594</v>
      </c>
      <c r="G9" s="86" t="s">
        <v>1569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1588</v>
      </c>
      <c r="B10" s="81" t="s">
        <v>1595</v>
      </c>
      <c r="C10" s="83" t="s">
        <v>1596</v>
      </c>
      <c r="D10" s="85" t="s">
        <v>1597</v>
      </c>
      <c r="E10" s="85" t="s">
        <v>1598</v>
      </c>
      <c r="F10" s="86" t="s">
        <v>1594</v>
      </c>
      <c r="G10" s="86" t="s">
        <v>1569</v>
      </c>
      <c r="H10" s="86">
        <v>1</v>
      </c>
      <c r="I10" s="88">
        <f>IF(COUNTIF(J10:AW10,"&lt;&gt;")=0,"",SUMPRODUCT(((Recommendations[ImplStatus]="Implemented")+(Recommendations[ImplStatus]="Compensated"))*ISNUMBER(MATCH(Recommendations[Id],J10:AW10,0)))/COUNTIF(J10:AW10,"&lt;&gt;"))</f>
        <v>0</v>
      </c>
      <c r="J10" s="90" t="s">
        <v>1241</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1588</v>
      </c>
      <c r="B11" s="81" t="s">
        <v>1599</v>
      </c>
      <c r="C11" s="83" t="s">
        <v>1600</v>
      </c>
      <c r="D11" s="85" t="s">
        <v>1601</v>
      </c>
      <c r="E11" s="85" t="s">
        <v>1602</v>
      </c>
      <c r="F11" s="86" t="s">
        <v>1594</v>
      </c>
      <c r="G11" s="86" t="s">
        <v>1574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1588</v>
      </c>
      <c r="B12" s="81" t="s">
        <v>1603</v>
      </c>
      <c r="C12" s="83" t="s">
        <v>1604</v>
      </c>
      <c r="D12" s="85" t="s">
        <v>1605</v>
      </c>
      <c r="E12" s="85" t="s">
        <v>1606</v>
      </c>
      <c r="F12" s="86" t="s">
        <v>1594</v>
      </c>
      <c r="G12" s="86" t="s">
        <v>1579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1588</v>
      </c>
      <c r="B13" s="81" t="s">
        <v>1607</v>
      </c>
      <c r="C13" s="83" t="s">
        <v>1608</v>
      </c>
      <c r="D13" s="85" t="s">
        <v>1609</v>
      </c>
      <c r="E13" s="85" t="s">
        <v>1610</v>
      </c>
      <c r="F13" s="86" t="s">
        <v>1594</v>
      </c>
      <c r="G13" s="86" t="s">
        <v>1611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1588</v>
      </c>
      <c r="B14" s="81" t="s">
        <v>1612</v>
      </c>
      <c r="C14" s="83" t="s">
        <v>1613</v>
      </c>
      <c r="D14" s="85" t="s">
        <v>1614</v>
      </c>
      <c r="E14" s="85" t="s">
        <v>1615</v>
      </c>
      <c r="F14" s="86" t="s">
        <v>1594</v>
      </c>
      <c r="G14" s="86" t="s">
        <v>1611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1588</v>
      </c>
      <c r="B15" s="81" t="s">
        <v>1616</v>
      </c>
      <c r="C15" s="83" t="s">
        <v>1617</v>
      </c>
      <c r="D15" s="85" t="s">
        <v>1618</v>
      </c>
      <c r="E15" s="85" t="s">
        <v>1619</v>
      </c>
      <c r="F15" s="86" t="s">
        <v>1594</v>
      </c>
      <c r="G15" s="86" t="s">
        <v>1611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1620</v>
      </c>
      <c r="B16" s="80">
        <v>3</v>
      </c>
      <c r="C16" s="82" t="s">
        <v>19</v>
      </c>
      <c r="D16" s="84" t="s">
        <v>1621</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1620</v>
      </c>
      <c r="B17" s="81" t="s">
        <v>1622</v>
      </c>
      <c r="C17" s="83" t="s">
        <v>1623</v>
      </c>
      <c r="D17" s="85" t="s">
        <v>1624</v>
      </c>
      <c r="E17" s="85" t="s">
        <v>1625</v>
      </c>
      <c r="F17" s="86" t="s">
        <v>1626</v>
      </c>
      <c r="G17" s="86" t="s">
        <v>1627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1620</v>
      </c>
      <c r="B18" s="81" t="s">
        <v>1628</v>
      </c>
      <c r="C18" s="83" t="s">
        <v>1629</v>
      </c>
      <c r="D18" s="85" t="s">
        <v>1630</v>
      </c>
      <c r="E18" s="85" t="s">
        <v>1631</v>
      </c>
      <c r="F18" s="86" t="s">
        <v>1626</v>
      </c>
      <c r="G18" s="86" t="s">
        <v>1569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1620</v>
      </c>
      <c r="B19" s="81" t="s">
        <v>1632</v>
      </c>
      <c r="C19" s="83" t="s">
        <v>1633</v>
      </c>
      <c r="D19" s="85" t="s">
        <v>1634</v>
      </c>
      <c r="E19" s="85" t="s">
        <v>1635</v>
      </c>
      <c r="F19" s="86" t="s">
        <v>1626</v>
      </c>
      <c r="G19" s="86" t="s">
        <v>1611</v>
      </c>
      <c r="H19" s="86">
        <v>1</v>
      </c>
      <c r="I19" s="88">
        <f>IF(COUNTIF(J19:AW19,"&lt;&gt;")=0,"",SUMPRODUCT(((Recommendations[ImplStatus]="Implemented")+(Recommendations[ImplStatus]="Compensated"))*ISNUMBER(MATCH(Recommendations[Id],J19:AW19,0)))/COUNTIF(J19:AW19,"&lt;&gt;"))</f>
        <v>0</v>
      </c>
      <c r="J19" s="90" t="s">
        <v>33</v>
      </c>
      <c r="K19" s="90" t="s">
        <v>49</v>
      </c>
      <c r="L19" s="90" t="s">
        <v>59</v>
      </c>
      <c r="M19" s="90" t="s">
        <v>64</v>
      </c>
      <c r="N19" s="90" t="s">
        <v>69</v>
      </c>
      <c r="O19" s="90" t="s">
        <v>95</v>
      </c>
      <c r="P19" s="90" t="s">
        <v>105</v>
      </c>
      <c r="Q19" s="90" t="s">
        <v>110</v>
      </c>
      <c r="R19" s="90" t="s">
        <v>115</v>
      </c>
      <c r="S19" s="90" t="s">
        <v>119</v>
      </c>
      <c r="T19" s="90" t="s">
        <v>124</v>
      </c>
      <c r="U19" s="90" t="s">
        <v>128</v>
      </c>
      <c r="V19" s="90" t="s">
        <v>133</v>
      </c>
      <c r="W19" s="90" t="s">
        <v>138</v>
      </c>
      <c r="X19" s="90" t="s">
        <v>142</v>
      </c>
      <c r="Y19" s="90" t="s">
        <v>147</v>
      </c>
      <c r="Z19" s="90" t="s">
        <v>152</v>
      </c>
      <c r="AA19" s="90" t="s">
        <v>156</v>
      </c>
      <c r="AB19" s="90" t="s">
        <v>160</v>
      </c>
      <c r="AC19" s="90" t="s">
        <v>165</v>
      </c>
      <c r="AD19" s="90" t="s">
        <v>170</v>
      </c>
      <c r="AE19" s="90" t="s">
        <v>175</v>
      </c>
      <c r="AF19" s="90" t="s">
        <v>485</v>
      </c>
      <c r="AG19" s="90" t="s">
        <v>736</v>
      </c>
      <c r="AH19" s="90" t="s">
        <v>830</v>
      </c>
      <c r="AI19" s="90" t="s">
        <v>835</v>
      </c>
      <c r="AJ19" s="90" t="s">
        <v>860</v>
      </c>
      <c r="AK19" s="90" t="s">
        <v>865</v>
      </c>
      <c r="AL19" s="90" t="s">
        <v>869</v>
      </c>
      <c r="AM19" s="90" t="s">
        <v>873</v>
      </c>
      <c r="AN19" s="90" t="s">
        <v>877</v>
      </c>
      <c r="AO19" s="90"/>
      <c r="AP19" s="90"/>
      <c r="AQ19" s="90"/>
      <c r="AR19" s="90"/>
      <c r="AS19" s="90"/>
      <c r="AT19" s="90"/>
      <c r="AU19" s="90"/>
      <c r="AV19" s="90"/>
      <c r="AW19" s="101"/>
    </row>
    <row r="20" spans="1:49" ht="60" customHeight="1" x14ac:dyDescent="0.35">
      <c r="A20" s="98" t="s">
        <v>1620</v>
      </c>
      <c r="B20" s="81" t="s">
        <v>1636</v>
      </c>
      <c r="C20" s="83" t="s">
        <v>1637</v>
      </c>
      <c r="D20" s="85" t="s">
        <v>1638</v>
      </c>
      <c r="E20" s="85" t="s">
        <v>1639</v>
      </c>
      <c r="F20" s="86" t="s">
        <v>1626</v>
      </c>
      <c r="G20" s="86" t="s">
        <v>1611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1620</v>
      </c>
      <c r="B21" s="81" t="s">
        <v>1640</v>
      </c>
      <c r="C21" s="83" t="s">
        <v>1641</v>
      </c>
      <c r="D21" s="85" t="s">
        <v>1642</v>
      </c>
      <c r="E21" s="85" t="s">
        <v>1643</v>
      </c>
      <c r="F21" s="86" t="s">
        <v>1626</v>
      </c>
      <c r="G21" s="86" t="s">
        <v>1611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1620</v>
      </c>
      <c r="B22" s="81" t="s">
        <v>1644</v>
      </c>
      <c r="C22" s="83" t="s">
        <v>1645</v>
      </c>
      <c r="D22" s="85" t="s">
        <v>1646</v>
      </c>
      <c r="E22" s="85" t="s">
        <v>1647</v>
      </c>
      <c r="F22" s="86" t="s">
        <v>1626</v>
      </c>
      <c r="G22" s="86" t="s">
        <v>1611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1620</v>
      </c>
      <c r="B23" s="81" t="s">
        <v>1648</v>
      </c>
      <c r="C23" s="83" t="s">
        <v>1649</v>
      </c>
      <c r="D23" s="85" t="s">
        <v>1650</v>
      </c>
      <c r="E23" s="85" t="s">
        <v>1651</v>
      </c>
      <c r="F23" s="86" t="s">
        <v>1626</v>
      </c>
      <c r="G23" s="86" t="s">
        <v>1569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1620</v>
      </c>
      <c r="B24" s="81" t="s">
        <v>1652</v>
      </c>
      <c r="C24" s="83" t="s">
        <v>1653</v>
      </c>
      <c r="D24" s="85" t="s">
        <v>1654</v>
      </c>
      <c r="E24" s="85" t="s">
        <v>1655</v>
      </c>
      <c r="F24" s="86" t="s">
        <v>1626</v>
      </c>
      <c r="G24" s="86" t="s">
        <v>1569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1620</v>
      </c>
      <c r="B25" s="81" t="s">
        <v>1656</v>
      </c>
      <c r="C25" s="83" t="s">
        <v>1657</v>
      </c>
      <c r="D25" s="85" t="s">
        <v>1658</v>
      </c>
      <c r="E25" s="85" t="s">
        <v>1659</v>
      </c>
      <c r="F25" s="86" t="s">
        <v>1626</v>
      </c>
      <c r="G25" s="86" t="s">
        <v>1611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1620</v>
      </c>
      <c r="B26" s="81" t="s">
        <v>1660</v>
      </c>
      <c r="C26" s="83" t="s">
        <v>1661</v>
      </c>
      <c r="D26" s="85" t="s">
        <v>1662</v>
      </c>
      <c r="E26" s="85" t="s">
        <v>1663</v>
      </c>
      <c r="F26" s="86" t="s">
        <v>1626</v>
      </c>
      <c r="G26" s="86" t="s">
        <v>1611</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1620</v>
      </c>
      <c r="B27" s="81" t="s">
        <v>1664</v>
      </c>
      <c r="C27" s="83" t="s">
        <v>1665</v>
      </c>
      <c r="D27" s="85" t="s">
        <v>1666</v>
      </c>
      <c r="E27" s="85" t="s">
        <v>1667</v>
      </c>
      <c r="F27" s="86" t="s">
        <v>1626</v>
      </c>
      <c r="G27" s="86" t="s">
        <v>1611</v>
      </c>
      <c r="H27" s="86">
        <v>2</v>
      </c>
      <c r="I27" s="88">
        <f>IF(COUNTIF(J27:AW27,"&lt;&gt;")=0,"",SUMPRODUCT(((Recommendations[ImplStatus]="Implemented")+(Recommendations[ImplStatus]="Compensated"))*ISNUMBER(MATCH(Recommendations[Id],J27:AW27,0)))/COUNTIF(J27:AW27,"&lt;&gt;"))</f>
        <v>0</v>
      </c>
      <c r="J27" s="90" t="s">
        <v>711</v>
      </c>
      <c r="K27" s="90" t="s">
        <v>1134</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1620</v>
      </c>
      <c r="B28" s="81" t="s">
        <v>1668</v>
      </c>
      <c r="C28" s="83" t="s">
        <v>1669</v>
      </c>
      <c r="D28" s="85" t="s">
        <v>1670</v>
      </c>
      <c r="E28" s="85" t="s">
        <v>1671</v>
      </c>
      <c r="F28" s="86" t="s">
        <v>1626</v>
      </c>
      <c r="G28" s="86" t="s">
        <v>1611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1620</v>
      </c>
      <c r="B29" s="81" t="s">
        <v>1672</v>
      </c>
      <c r="C29" s="83" t="s">
        <v>1673</v>
      </c>
      <c r="D29" s="85" t="s">
        <v>1674</v>
      </c>
      <c r="E29" s="85" t="s">
        <v>1675</v>
      </c>
      <c r="F29" s="86" t="s">
        <v>1626</v>
      </c>
      <c r="G29" s="86" t="s">
        <v>1611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1620</v>
      </c>
      <c r="B30" s="81" t="s">
        <v>1676</v>
      </c>
      <c r="C30" s="83" t="s">
        <v>1677</v>
      </c>
      <c r="D30" s="85" t="s">
        <v>1678</v>
      </c>
      <c r="E30" s="85" t="s">
        <v>1679</v>
      </c>
      <c r="F30" s="86" t="s">
        <v>1626</v>
      </c>
      <c r="G30" s="86" t="s">
        <v>1579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1680</v>
      </c>
      <c r="B31" s="80">
        <v>4</v>
      </c>
      <c r="C31" s="82" t="s">
        <v>19</v>
      </c>
      <c r="D31" s="84" t="s">
        <v>1681</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1680</v>
      </c>
      <c r="B32" s="81" t="s">
        <v>1682</v>
      </c>
      <c r="C32" s="83" t="s">
        <v>1683</v>
      </c>
      <c r="D32" s="85" t="s">
        <v>1684</v>
      </c>
      <c r="E32" s="85" t="s">
        <v>1685</v>
      </c>
      <c r="F32" s="86" t="s">
        <v>1686</v>
      </c>
      <c r="G32" s="86" t="s">
        <v>1627</v>
      </c>
      <c r="H32" s="86">
        <v>1</v>
      </c>
      <c r="I32" s="88">
        <f>IF(COUNTIF(J32:AW32,"&lt;&gt;")=0,"",SUMPRODUCT(((Recommendations[ImplStatus]="Implemented")+(Recommendations[ImplStatus]="Compensated"))*ISNUMBER(MATCH(Recommendations[Id],J32:AW32,0)))/COUNTIF(J32:AW32,"&lt;&gt;"))</f>
        <v>0</v>
      </c>
      <c r="J32" s="90" t="s">
        <v>13</v>
      </c>
      <c r="K32" s="90" t="s">
        <v>23</v>
      </c>
      <c r="L32" s="90" t="s">
        <v>28</v>
      </c>
      <c r="M32" s="90" t="s">
        <v>49</v>
      </c>
      <c r="N32" s="90" t="s">
        <v>59</v>
      </c>
      <c r="O32" s="90" t="s">
        <v>64</v>
      </c>
      <c r="P32" s="90" t="s">
        <v>69</v>
      </c>
      <c r="Q32" s="90" t="s">
        <v>89</v>
      </c>
      <c r="R32" s="90" t="s">
        <v>180</v>
      </c>
      <c r="S32" s="90" t="s">
        <v>205</v>
      </c>
      <c r="T32" s="90" t="s">
        <v>210</v>
      </c>
      <c r="U32" s="90" t="s">
        <v>215</v>
      </c>
      <c r="V32" s="90" t="s">
        <v>220</v>
      </c>
      <c r="W32" s="90" t="s">
        <v>225</v>
      </c>
      <c r="X32" s="90" t="s">
        <v>235</v>
      </c>
      <c r="Y32" s="90" t="s">
        <v>240</v>
      </c>
      <c r="Z32" s="90" t="s">
        <v>245</v>
      </c>
      <c r="AA32" s="90" t="s">
        <v>249</v>
      </c>
      <c r="AB32" s="90" t="s">
        <v>254</v>
      </c>
      <c r="AC32" s="90" t="s">
        <v>259</v>
      </c>
      <c r="AD32" s="90" t="s">
        <v>264</v>
      </c>
      <c r="AE32" s="90" t="s">
        <v>269</v>
      </c>
      <c r="AF32" s="90" t="s">
        <v>284</v>
      </c>
      <c r="AG32" s="90" t="s">
        <v>299</v>
      </c>
      <c r="AH32" s="90" t="s">
        <v>304</v>
      </c>
      <c r="AI32" s="90" t="s">
        <v>308</v>
      </c>
      <c r="AJ32" s="90" t="s">
        <v>313</v>
      </c>
      <c r="AK32" s="90" t="s">
        <v>328</v>
      </c>
      <c r="AL32" s="90" t="s">
        <v>333</v>
      </c>
      <c r="AM32" s="90" t="s">
        <v>341</v>
      </c>
      <c r="AN32" s="90" t="s">
        <v>351</v>
      </c>
      <c r="AO32" s="90" t="s">
        <v>356</v>
      </c>
      <c r="AP32" s="90" t="s">
        <v>361</v>
      </c>
      <c r="AQ32" s="90" t="s">
        <v>366</v>
      </c>
      <c r="AR32" s="90" t="s">
        <v>370</v>
      </c>
      <c r="AS32" s="90" t="s">
        <v>485</v>
      </c>
      <c r="AT32" s="90" t="s">
        <v>588</v>
      </c>
      <c r="AU32" s="90" t="s">
        <v>593</v>
      </c>
      <c r="AV32" s="90" t="s">
        <v>607</v>
      </c>
      <c r="AW32" s="101" t="s">
        <v>612</v>
      </c>
    </row>
    <row r="33" spans="1:49" ht="60" customHeight="1" x14ac:dyDescent="0.35">
      <c r="A33" s="98" t="s">
        <v>1680</v>
      </c>
      <c r="B33" s="81" t="s">
        <v>1687</v>
      </c>
      <c r="C33" s="83" t="s">
        <v>1688</v>
      </c>
      <c r="D33" s="85" t="s">
        <v>1689</v>
      </c>
      <c r="E33" s="85" t="s">
        <v>1690</v>
      </c>
      <c r="F33" s="86" t="s">
        <v>1686</v>
      </c>
      <c r="G33" s="86" t="s">
        <v>1627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1680</v>
      </c>
      <c r="B34" s="81" t="s">
        <v>1691</v>
      </c>
      <c r="C34" s="83" t="s">
        <v>1692</v>
      </c>
      <c r="D34" s="85" t="s">
        <v>1693</v>
      </c>
      <c r="E34" s="85" t="s">
        <v>1694</v>
      </c>
      <c r="F34" s="86" t="s">
        <v>1568</v>
      </c>
      <c r="G34" s="86" t="s">
        <v>1611</v>
      </c>
      <c r="H34" s="86">
        <v>1</v>
      </c>
      <c r="I34" s="88">
        <f>IF(COUNTIF(J34:AW34,"&lt;&gt;")=0,"",SUMPRODUCT(((Recommendations[ImplStatus]="Implemented")+(Recommendations[ImplStatus]="Compensated"))*ISNUMBER(MATCH(Recommendations[Id],J34:AW34,0)))/COUNTIF(J34:AW34,"&lt;&gt;"))</f>
        <v>0</v>
      </c>
      <c r="J34" s="90" t="s">
        <v>100</v>
      </c>
      <c r="K34" s="90" t="s">
        <v>578</v>
      </c>
      <c r="L34" s="90" t="s">
        <v>583</v>
      </c>
      <c r="M34" s="90" t="s">
        <v>597</v>
      </c>
      <c r="N34" s="90" t="s">
        <v>917</v>
      </c>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1680</v>
      </c>
      <c r="B35" s="81" t="s">
        <v>1695</v>
      </c>
      <c r="C35" s="83" t="s">
        <v>1696</v>
      </c>
      <c r="D35" s="85" t="s">
        <v>1697</v>
      </c>
      <c r="E35" s="85" t="s">
        <v>1698</v>
      </c>
      <c r="F35" s="86" t="s">
        <v>1568</v>
      </c>
      <c r="G35" s="86" t="s">
        <v>1611</v>
      </c>
      <c r="H35" s="86">
        <v>1</v>
      </c>
      <c r="I35" s="88">
        <f>IF(COUNTIF(J35:AW35,"&lt;&gt;")=0,"",SUMPRODUCT(((Recommendations[ImplStatus]="Implemented")+(Recommendations[ImplStatus]="Compensated"))*ISNUMBER(MATCH(Recommendations[Id],J35:AW35,0)))/COUNTIF(J35:AW35,"&lt;&gt;"))</f>
        <v>0</v>
      </c>
      <c r="J35" s="90" t="s">
        <v>1074</v>
      </c>
      <c r="K35" s="90" t="s">
        <v>1177</v>
      </c>
      <c r="L35" s="90" t="s">
        <v>1181</v>
      </c>
      <c r="M35" s="90" t="s">
        <v>1221</v>
      </c>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1680</v>
      </c>
      <c r="B36" s="81" t="s">
        <v>1699</v>
      </c>
      <c r="C36" s="83" t="s">
        <v>1700</v>
      </c>
      <c r="D36" s="85" t="s">
        <v>1701</v>
      </c>
      <c r="E36" s="85" t="s">
        <v>1702</v>
      </c>
      <c r="F36" s="86" t="s">
        <v>1568</v>
      </c>
      <c r="G36" s="86" t="s">
        <v>1611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1680</v>
      </c>
      <c r="B37" s="81" t="s">
        <v>1703</v>
      </c>
      <c r="C37" s="83" t="s">
        <v>1704</v>
      </c>
      <c r="D37" s="85" t="s">
        <v>1705</v>
      </c>
      <c r="E37" s="85" t="s">
        <v>1706</v>
      </c>
      <c r="F37" s="86" t="s">
        <v>1568</v>
      </c>
      <c r="G37" s="86" t="s">
        <v>1611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1680</v>
      </c>
      <c r="B38" s="81" t="s">
        <v>1707</v>
      </c>
      <c r="C38" s="83" t="s">
        <v>1708</v>
      </c>
      <c r="D38" s="85" t="s">
        <v>1709</v>
      </c>
      <c r="E38" s="85" t="s">
        <v>1710</v>
      </c>
      <c r="F38" s="86" t="s">
        <v>1711</v>
      </c>
      <c r="G38" s="86" t="s">
        <v>1611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1680</v>
      </c>
      <c r="B39" s="81" t="s">
        <v>1712</v>
      </c>
      <c r="C39" s="83" t="s">
        <v>1713</v>
      </c>
      <c r="D39" s="85" t="s">
        <v>1714</v>
      </c>
      <c r="E39" s="85" t="s">
        <v>1715</v>
      </c>
      <c r="F39" s="86" t="s">
        <v>1568</v>
      </c>
      <c r="G39" s="86" t="s">
        <v>1611</v>
      </c>
      <c r="H39" s="86">
        <v>2</v>
      </c>
      <c r="I39" s="88">
        <f>IF(COUNTIF(J39:AW39,"&lt;&gt;")=0,"",SUMPRODUCT(((Recommendations[ImplStatus]="Implemented")+(Recommendations[ImplStatus]="Compensated"))*ISNUMBER(MATCH(Recommendations[Id],J39:AW39,0)))/COUNTIF(J39:AW39,"&lt;&gt;"))</f>
        <v>0</v>
      </c>
      <c r="J39" s="90" t="s">
        <v>38</v>
      </c>
      <c r="K39" s="90" t="s">
        <v>185</v>
      </c>
      <c r="L39" s="90" t="s">
        <v>190</v>
      </c>
      <c r="M39" s="90" t="s">
        <v>200</v>
      </c>
      <c r="N39" s="90" t="s">
        <v>274</v>
      </c>
      <c r="O39" s="90" t="s">
        <v>375</v>
      </c>
      <c r="P39" s="90" t="s">
        <v>380</v>
      </c>
      <c r="Q39" s="90" t="s">
        <v>385</v>
      </c>
      <c r="R39" s="90" t="s">
        <v>390</v>
      </c>
      <c r="S39" s="90" t="s">
        <v>528</v>
      </c>
      <c r="T39" s="90" t="s">
        <v>533</v>
      </c>
      <c r="U39" s="90" t="s">
        <v>538</v>
      </c>
      <c r="V39" s="90" t="s">
        <v>543</v>
      </c>
      <c r="W39" s="90" t="s">
        <v>548</v>
      </c>
      <c r="X39" s="90" t="s">
        <v>553</v>
      </c>
      <c r="Y39" s="90" t="s">
        <v>568</v>
      </c>
      <c r="Z39" s="90" t="s">
        <v>622</v>
      </c>
      <c r="AA39" s="90" t="s">
        <v>632</v>
      </c>
      <c r="AB39" s="90" t="s">
        <v>657</v>
      </c>
      <c r="AC39" s="90" t="s">
        <v>687</v>
      </c>
      <c r="AD39" s="90" t="s">
        <v>692</v>
      </c>
      <c r="AE39" s="90" t="s">
        <v>741</v>
      </c>
      <c r="AF39" s="90" t="s">
        <v>751</v>
      </c>
      <c r="AG39" s="90" t="s">
        <v>761</v>
      </c>
      <c r="AH39" s="90" t="s">
        <v>765</v>
      </c>
      <c r="AI39" s="90" t="s">
        <v>795</v>
      </c>
      <c r="AJ39" s="90" t="s">
        <v>840</v>
      </c>
      <c r="AK39" s="90" t="s">
        <v>845</v>
      </c>
      <c r="AL39" s="90" t="s">
        <v>986</v>
      </c>
      <c r="AM39" s="90" t="s">
        <v>991</v>
      </c>
      <c r="AN39" s="90" t="s">
        <v>1001</v>
      </c>
      <c r="AO39" s="90" t="s">
        <v>1006</v>
      </c>
      <c r="AP39" s="90" t="s">
        <v>1011</v>
      </c>
      <c r="AQ39" s="90" t="s">
        <v>1086</v>
      </c>
      <c r="AR39" s="90" t="s">
        <v>1091</v>
      </c>
      <c r="AS39" s="90" t="s">
        <v>1126</v>
      </c>
      <c r="AT39" s="90" t="s">
        <v>1142</v>
      </c>
      <c r="AU39" s="90" t="s">
        <v>1147</v>
      </c>
      <c r="AV39" s="90" t="s">
        <v>1172</v>
      </c>
      <c r="AW39" s="101" t="s">
        <v>1186</v>
      </c>
    </row>
    <row r="40" spans="1:49" ht="60" customHeight="1" x14ac:dyDescent="0.35">
      <c r="A40" s="98" t="s">
        <v>1680</v>
      </c>
      <c r="B40" s="81" t="s">
        <v>1716</v>
      </c>
      <c r="C40" s="83" t="s">
        <v>1717</v>
      </c>
      <c r="D40" s="85" t="s">
        <v>1718</v>
      </c>
      <c r="E40" s="85" t="s">
        <v>1719</v>
      </c>
      <c r="F40" s="86" t="s">
        <v>1568</v>
      </c>
      <c r="G40" s="86" t="s">
        <v>1611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1680</v>
      </c>
      <c r="B41" s="81" t="s">
        <v>1720</v>
      </c>
      <c r="C41" s="83" t="s">
        <v>1721</v>
      </c>
      <c r="D41" s="85" t="s">
        <v>1722</v>
      </c>
      <c r="E41" s="85" t="s">
        <v>1723</v>
      </c>
      <c r="F41" s="86" t="s">
        <v>1568</v>
      </c>
      <c r="G41" s="86" t="s">
        <v>1611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1680</v>
      </c>
      <c r="B42" s="81" t="s">
        <v>1724</v>
      </c>
      <c r="C42" s="83" t="s">
        <v>1725</v>
      </c>
      <c r="D42" s="85" t="s">
        <v>1726</v>
      </c>
      <c r="E42" s="85" t="s">
        <v>1727</v>
      </c>
      <c r="F42" s="86" t="s">
        <v>1626</v>
      </c>
      <c r="G42" s="86" t="s">
        <v>1611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1680</v>
      </c>
      <c r="B43" s="81" t="s">
        <v>1728</v>
      </c>
      <c r="C43" s="83" t="s">
        <v>1729</v>
      </c>
      <c r="D43" s="85" t="s">
        <v>1730</v>
      </c>
      <c r="E43" s="85" t="s">
        <v>1731</v>
      </c>
      <c r="F43" s="86" t="s">
        <v>1626</v>
      </c>
      <c r="G43" s="86" t="s">
        <v>1611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1732</v>
      </c>
      <c r="B44" s="80">
        <v>5</v>
      </c>
      <c r="C44" s="82" t="s">
        <v>19</v>
      </c>
      <c r="D44" s="84" t="s">
        <v>1733</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1732</v>
      </c>
      <c r="B45" s="81" t="s">
        <v>1734</v>
      </c>
      <c r="C45" s="83" t="s">
        <v>1735</v>
      </c>
      <c r="D45" s="85" t="s">
        <v>1736</v>
      </c>
      <c r="E45" s="85" t="s">
        <v>1737</v>
      </c>
      <c r="F45" s="86" t="s">
        <v>1711</v>
      </c>
      <c r="G45" s="86" t="s">
        <v>1569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1732</v>
      </c>
      <c r="B46" s="81" t="s">
        <v>1738</v>
      </c>
      <c r="C46" s="83" t="s">
        <v>1739</v>
      </c>
      <c r="D46" s="85" t="s">
        <v>1740</v>
      </c>
      <c r="E46" s="85" t="s">
        <v>1741</v>
      </c>
      <c r="F46" s="86" t="s">
        <v>1711</v>
      </c>
      <c r="G46" s="86" t="s">
        <v>1611</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1732</v>
      </c>
      <c r="B47" s="81" t="s">
        <v>1742</v>
      </c>
      <c r="C47" s="83" t="s">
        <v>1743</v>
      </c>
      <c r="D47" s="85" t="s">
        <v>1744</v>
      </c>
      <c r="E47" s="85" t="s">
        <v>1745</v>
      </c>
      <c r="F47" s="86" t="s">
        <v>1711</v>
      </c>
      <c r="G47" s="86" t="s">
        <v>1611</v>
      </c>
      <c r="H47" s="86">
        <v>1</v>
      </c>
      <c r="I47" s="88">
        <f>IF(COUNTIF(J47:AW47,"&lt;&gt;")=0,"",SUMPRODUCT(((Recommendations[ImplStatus]="Implemented")+(Recommendations[ImplStatus]="Compensated"))*ISNUMBER(MATCH(Recommendations[Id],J47:AW47,0)))/COUNTIF(J47:AW47,"&lt;&gt;"))</f>
        <v>0</v>
      </c>
      <c r="J47" s="90" t="s">
        <v>780</v>
      </c>
      <c r="K47" s="90" t="s">
        <v>785</v>
      </c>
      <c r="L47" s="90" t="s">
        <v>823</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1732</v>
      </c>
      <c r="B48" s="81" t="s">
        <v>1746</v>
      </c>
      <c r="C48" s="83" t="s">
        <v>1747</v>
      </c>
      <c r="D48" s="85" t="s">
        <v>1748</v>
      </c>
      <c r="E48" s="85" t="s">
        <v>1749</v>
      </c>
      <c r="F48" s="86" t="s">
        <v>1711</v>
      </c>
      <c r="G48" s="86" t="s">
        <v>1611</v>
      </c>
      <c r="H48" s="86">
        <v>1</v>
      </c>
      <c r="I48" s="88">
        <f>IF(COUNTIF(J48:AW48,"&lt;&gt;")=0,"",SUMPRODUCT(((Recommendations[ImplStatus]="Implemented")+(Recommendations[ImplStatus]="Compensated"))*ISNUMBER(MATCH(Recommendations[Id],J48:AW48,0)))/COUNTIF(J48:AW48,"&lt;&gt;"))</f>
        <v>0</v>
      </c>
      <c r="J48" s="90" t="s">
        <v>95</v>
      </c>
      <c r="K48" s="90" t="s">
        <v>100</v>
      </c>
      <c r="L48" s="90" t="s">
        <v>597</v>
      </c>
      <c r="M48" s="90" t="s">
        <v>1246</v>
      </c>
      <c r="N48" s="90" t="s">
        <v>1251</v>
      </c>
      <c r="O48" s="90" t="s">
        <v>1256</v>
      </c>
      <c r="P48" s="90" t="s">
        <v>1266</v>
      </c>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1732</v>
      </c>
      <c r="B49" s="81" t="s">
        <v>1750</v>
      </c>
      <c r="C49" s="83" t="s">
        <v>1751</v>
      </c>
      <c r="D49" s="85" t="s">
        <v>1752</v>
      </c>
      <c r="E49" s="85" t="s">
        <v>1753</v>
      </c>
      <c r="F49" s="86" t="s">
        <v>1711</v>
      </c>
      <c r="G49" s="86" t="s">
        <v>1569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1732</v>
      </c>
      <c r="B50" s="81" t="s">
        <v>1754</v>
      </c>
      <c r="C50" s="83" t="s">
        <v>1755</v>
      </c>
      <c r="D50" s="85" t="s">
        <v>1756</v>
      </c>
      <c r="E50" s="85" t="s">
        <v>1757</v>
      </c>
      <c r="F50" s="86" t="s">
        <v>1711</v>
      </c>
      <c r="G50" s="86" t="s">
        <v>1627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1758</v>
      </c>
      <c r="B51" s="80">
        <v>6</v>
      </c>
      <c r="C51" s="82" t="s">
        <v>19</v>
      </c>
      <c r="D51" s="84" t="s">
        <v>1759</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1758</v>
      </c>
      <c r="B52" s="81" t="s">
        <v>1760</v>
      </c>
      <c r="C52" s="83" t="s">
        <v>1761</v>
      </c>
      <c r="D52" s="85" t="s">
        <v>1762</v>
      </c>
      <c r="E52" s="85" t="s">
        <v>1763</v>
      </c>
      <c r="F52" s="86" t="s">
        <v>1686</v>
      </c>
      <c r="G52" s="86" t="s">
        <v>1627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1758</v>
      </c>
      <c r="B53" s="81" t="s">
        <v>1764</v>
      </c>
      <c r="C53" s="83" t="s">
        <v>1765</v>
      </c>
      <c r="D53" s="85" t="s">
        <v>1766</v>
      </c>
      <c r="E53" s="85" t="s">
        <v>1767</v>
      </c>
      <c r="F53" s="86" t="s">
        <v>1686</v>
      </c>
      <c r="G53" s="86" t="s">
        <v>1627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1758</v>
      </c>
      <c r="B54" s="81" t="s">
        <v>1768</v>
      </c>
      <c r="C54" s="83" t="s">
        <v>1769</v>
      </c>
      <c r="D54" s="85" t="s">
        <v>1770</v>
      </c>
      <c r="E54" s="85" t="s">
        <v>1771</v>
      </c>
      <c r="F54" s="86" t="s">
        <v>1711</v>
      </c>
      <c r="G54" s="86" t="s">
        <v>1611</v>
      </c>
      <c r="H54" s="86">
        <v>1</v>
      </c>
      <c r="I54" s="88">
        <f>IF(COUNTIF(J54:AW54,"&lt;&gt;")=0,"",SUMPRODUCT(((Recommendations[ImplStatus]="Implemented")+(Recommendations[ImplStatus]="Compensated"))*ISNUMBER(MATCH(Recommendations[Id],J54:AW54,0)))/COUNTIF(J54:AW54,"&lt;&gt;"))</f>
        <v>0</v>
      </c>
      <c r="J54" s="90" t="s">
        <v>892</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1758</v>
      </c>
      <c r="B55" s="81" t="s">
        <v>1772</v>
      </c>
      <c r="C55" s="83" t="s">
        <v>1773</v>
      </c>
      <c r="D55" s="85" t="s">
        <v>1774</v>
      </c>
      <c r="E55" s="85" t="s">
        <v>1775</v>
      </c>
      <c r="F55" s="86" t="s">
        <v>1711</v>
      </c>
      <c r="G55" s="86" t="s">
        <v>1611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1758</v>
      </c>
      <c r="B56" s="81" t="s">
        <v>1776</v>
      </c>
      <c r="C56" s="83" t="s">
        <v>1777</v>
      </c>
      <c r="D56" s="85" t="s">
        <v>1778</v>
      </c>
      <c r="E56" s="85" t="s">
        <v>1779</v>
      </c>
      <c r="F56" s="86" t="s">
        <v>1711</v>
      </c>
      <c r="G56" s="86" t="s">
        <v>1611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1758</v>
      </c>
      <c r="B57" s="81" t="s">
        <v>1780</v>
      </c>
      <c r="C57" s="83" t="s">
        <v>1781</v>
      </c>
      <c r="D57" s="85" t="s">
        <v>1782</v>
      </c>
      <c r="E57" s="85" t="s">
        <v>1783</v>
      </c>
      <c r="F57" s="86" t="s">
        <v>1594</v>
      </c>
      <c r="G57" s="86" t="s">
        <v>1569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1758</v>
      </c>
      <c r="B58" s="81" t="s">
        <v>1784</v>
      </c>
      <c r="C58" s="83" t="s">
        <v>1785</v>
      </c>
      <c r="D58" s="85" t="s">
        <v>1786</v>
      </c>
      <c r="E58" s="85" t="s">
        <v>1787</v>
      </c>
      <c r="F58" s="86" t="s">
        <v>1711</v>
      </c>
      <c r="G58" s="86" t="s">
        <v>1611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1758</v>
      </c>
      <c r="B59" s="81" t="s">
        <v>1788</v>
      </c>
      <c r="C59" s="83" t="s">
        <v>1789</v>
      </c>
      <c r="D59" s="85" t="s">
        <v>1790</v>
      </c>
      <c r="E59" s="85" t="s">
        <v>1791</v>
      </c>
      <c r="F59" s="86" t="s">
        <v>1711</v>
      </c>
      <c r="G59" s="86" t="s">
        <v>1627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1792</v>
      </c>
      <c r="B60" s="80">
        <v>7</v>
      </c>
      <c r="C60" s="82" t="s">
        <v>19</v>
      </c>
      <c r="D60" s="84" t="s">
        <v>1793</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1792</v>
      </c>
      <c r="B61" s="81" t="s">
        <v>1794</v>
      </c>
      <c r="C61" s="83" t="s">
        <v>1795</v>
      </c>
      <c r="D61" s="85" t="s">
        <v>1796</v>
      </c>
      <c r="E61" s="85" t="s">
        <v>1797</v>
      </c>
      <c r="F61" s="86" t="s">
        <v>1686</v>
      </c>
      <c r="G61" s="86" t="s">
        <v>1627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1792</v>
      </c>
      <c r="B62" s="81" t="s">
        <v>1798</v>
      </c>
      <c r="C62" s="83" t="s">
        <v>1799</v>
      </c>
      <c r="D62" s="85" t="s">
        <v>1800</v>
      </c>
      <c r="E62" s="85" t="s">
        <v>1801</v>
      </c>
      <c r="F62" s="86" t="s">
        <v>1686</v>
      </c>
      <c r="G62" s="86" t="s">
        <v>1627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1792</v>
      </c>
      <c r="B63" s="81" t="s">
        <v>1802</v>
      </c>
      <c r="C63" s="83" t="s">
        <v>1803</v>
      </c>
      <c r="D63" s="85" t="s">
        <v>1804</v>
      </c>
      <c r="E63" s="85" t="s">
        <v>1805</v>
      </c>
      <c r="F63" s="86" t="s">
        <v>1594</v>
      </c>
      <c r="G63" s="86" t="s">
        <v>1611</v>
      </c>
      <c r="H63" s="86">
        <v>1</v>
      </c>
      <c r="I63" s="88">
        <f>IF(COUNTIF(J63:AW63,"&lt;&gt;")=0,"",SUMPRODUCT(((Recommendations[ImplStatus]="Implemented")+(Recommendations[ImplStatus]="Compensated"))*ISNUMBER(MATCH(Recommendations[Id],J63:AW63,0)))/COUNTIF(J63:AW63,"&lt;&gt;"))</f>
        <v>0</v>
      </c>
      <c r="J63" s="90" t="s">
        <v>43</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1792</v>
      </c>
      <c r="B64" s="81" t="s">
        <v>1806</v>
      </c>
      <c r="C64" s="83" t="s">
        <v>1807</v>
      </c>
      <c r="D64" s="85" t="s">
        <v>1808</v>
      </c>
      <c r="E64" s="85" t="s">
        <v>1809</v>
      </c>
      <c r="F64" s="86" t="s">
        <v>1594</v>
      </c>
      <c r="G64" s="86" t="s">
        <v>1611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1792</v>
      </c>
      <c r="B65" s="81" t="s">
        <v>1810</v>
      </c>
      <c r="C65" s="83" t="s">
        <v>1811</v>
      </c>
      <c r="D65" s="85" t="s">
        <v>1812</v>
      </c>
      <c r="E65" s="85" t="s">
        <v>1813</v>
      </c>
      <c r="F65" s="86" t="s">
        <v>1594</v>
      </c>
      <c r="G65" s="86" t="s">
        <v>1569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1792</v>
      </c>
      <c r="B66" s="81" t="s">
        <v>1814</v>
      </c>
      <c r="C66" s="83" t="s">
        <v>1815</v>
      </c>
      <c r="D66" s="85" t="s">
        <v>1816</v>
      </c>
      <c r="E66" s="85" t="s">
        <v>1817</v>
      </c>
      <c r="F66" s="86" t="s">
        <v>1594</v>
      </c>
      <c r="G66" s="86" t="s">
        <v>1569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1792</v>
      </c>
      <c r="B67" s="81" t="s">
        <v>1818</v>
      </c>
      <c r="C67" s="83" t="s">
        <v>1819</v>
      </c>
      <c r="D67" s="85" t="s">
        <v>1820</v>
      </c>
      <c r="E67" s="85" t="s">
        <v>1821</v>
      </c>
      <c r="F67" s="86" t="s">
        <v>1594</v>
      </c>
      <c r="G67" s="86" t="s">
        <v>1574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1822</v>
      </c>
      <c r="B68" s="80">
        <v>8</v>
      </c>
      <c r="C68" s="82" t="s">
        <v>19</v>
      </c>
      <c r="D68" s="84" t="s">
        <v>1823</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1822</v>
      </c>
      <c r="B69" s="81" t="s">
        <v>1824</v>
      </c>
      <c r="C69" s="83" t="s">
        <v>1825</v>
      </c>
      <c r="D69" s="85" t="s">
        <v>1826</v>
      </c>
      <c r="E69" s="85" t="s">
        <v>1827</v>
      </c>
      <c r="F69" s="86" t="s">
        <v>1686</v>
      </c>
      <c r="G69" s="86" t="s">
        <v>1627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1822</v>
      </c>
      <c r="B70" s="81" t="s">
        <v>1828</v>
      </c>
      <c r="C70" s="83" t="s">
        <v>1829</v>
      </c>
      <c r="D70" s="85" t="s">
        <v>1830</v>
      </c>
      <c r="E70" s="85" t="s">
        <v>1831</v>
      </c>
      <c r="F70" s="86" t="s">
        <v>1626</v>
      </c>
      <c r="G70" s="86" t="s">
        <v>1579</v>
      </c>
      <c r="H70" s="86">
        <v>1</v>
      </c>
      <c r="I70" s="88">
        <f>IF(COUNTIF(J70:AW70,"&lt;&gt;")=0,"",SUMPRODUCT(((Recommendations[ImplStatus]="Implemented")+(Recommendations[ImplStatus]="Compensated"))*ISNUMBER(MATCH(Recommendations[Id],J70:AW70,0)))/COUNTIF(J70:AW70,"&lt;&gt;"))</f>
        <v>0</v>
      </c>
      <c r="J70" s="90" t="s">
        <v>74</v>
      </c>
      <c r="K70" s="90" t="s">
        <v>79</v>
      </c>
      <c r="L70" s="90" t="s">
        <v>84</v>
      </c>
      <c r="M70" s="90" t="s">
        <v>195</v>
      </c>
      <c r="N70" s="90" t="s">
        <v>230</v>
      </c>
      <c r="O70" s="90" t="s">
        <v>279</v>
      </c>
      <c r="P70" s="90" t="s">
        <v>289</v>
      </c>
      <c r="Q70" s="90" t="s">
        <v>318</v>
      </c>
      <c r="R70" s="90" t="s">
        <v>323</v>
      </c>
      <c r="S70" s="90" t="s">
        <v>328</v>
      </c>
      <c r="T70" s="90" t="s">
        <v>337</v>
      </c>
      <c r="U70" s="90" t="s">
        <v>346</v>
      </c>
      <c r="V70" s="90" t="s">
        <v>395</v>
      </c>
      <c r="W70" s="90" t="s">
        <v>400</v>
      </c>
      <c r="X70" s="90" t="s">
        <v>404</v>
      </c>
      <c r="Y70" s="90" t="s">
        <v>409</v>
      </c>
      <c r="Z70" s="90" t="s">
        <v>414</v>
      </c>
      <c r="AA70" s="90" t="s">
        <v>419</v>
      </c>
      <c r="AB70" s="90" t="s">
        <v>424</v>
      </c>
      <c r="AC70" s="90" t="s">
        <v>426</v>
      </c>
      <c r="AD70" s="90" t="s">
        <v>428</v>
      </c>
      <c r="AE70" s="90" t="s">
        <v>433</v>
      </c>
      <c r="AF70" s="90" t="s">
        <v>437</v>
      </c>
      <c r="AG70" s="90" t="s">
        <v>442</v>
      </c>
      <c r="AH70" s="90" t="s">
        <v>473</v>
      </c>
      <c r="AI70" s="90" t="s">
        <v>476</v>
      </c>
      <c r="AJ70" s="90" t="s">
        <v>478</v>
      </c>
      <c r="AK70" s="90" t="s">
        <v>480</v>
      </c>
      <c r="AL70" s="90" t="s">
        <v>503</v>
      </c>
      <c r="AM70" s="90" t="s">
        <v>508</v>
      </c>
      <c r="AN70" s="90" t="s">
        <v>523</v>
      </c>
      <c r="AO70" s="90" t="s">
        <v>558</v>
      </c>
      <c r="AP70" s="90" t="s">
        <v>563</v>
      </c>
      <c r="AQ70" s="90" t="s">
        <v>573</v>
      </c>
      <c r="AR70" s="90" t="s">
        <v>602</v>
      </c>
      <c r="AS70" s="90" t="s">
        <v>617</v>
      </c>
      <c r="AT70" s="90" t="s">
        <v>637</v>
      </c>
      <c r="AU70" s="90" t="s">
        <v>642</v>
      </c>
      <c r="AV70" s="90" t="s">
        <v>647</v>
      </c>
      <c r="AW70" s="101" t="s">
        <v>662</v>
      </c>
    </row>
    <row r="71" spans="1:49" ht="60" customHeight="1" x14ac:dyDescent="0.35">
      <c r="A71" s="98" t="s">
        <v>1822</v>
      </c>
      <c r="B71" s="81" t="s">
        <v>1832</v>
      </c>
      <c r="C71" s="83" t="s">
        <v>1833</v>
      </c>
      <c r="D71" s="85" t="s">
        <v>1834</v>
      </c>
      <c r="E71" s="85" t="s">
        <v>1835</v>
      </c>
      <c r="F71" s="86" t="s">
        <v>1626</v>
      </c>
      <c r="G71" s="86" t="s">
        <v>1611</v>
      </c>
      <c r="H71" s="86">
        <v>1</v>
      </c>
      <c r="I71" s="88">
        <f>IF(COUNTIF(J71:AW71,"&lt;&gt;")=0,"",SUMPRODUCT(((Recommendations[ImplStatus]="Implemented")+(Recommendations[ImplStatus]="Compensated"))*ISNUMBER(MATCH(Recommendations[Id],J71:AW71,0)))/COUNTIF(J71:AW71,"&lt;&gt;"))</f>
        <v>0</v>
      </c>
      <c r="J71" s="90" t="s">
        <v>805</v>
      </c>
      <c r="K71" s="90" t="s">
        <v>927</v>
      </c>
      <c r="L71" s="90" t="s">
        <v>932</v>
      </c>
      <c r="M71" s="90" t="s">
        <v>1026</v>
      </c>
      <c r="N71" s="90" t="s">
        <v>1168</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1822</v>
      </c>
      <c r="B72" s="81" t="s">
        <v>1836</v>
      </c>
      <c r="C72" s="83" t="s">
        <v>1837</v>
      </c>
      <c r="D72" s="85" t="s">
        <v>1838</v>
      </c>
      <c r="E72" s="85" t="s">
        <v>1839</v>
      </c>
      <c r="F72" s="86" t="s">
        <v>1840</v>
      </c>
      <c r="G72" s="86" t="s">
        <v>1611</v>
      </c>
      <c r="H72" s="86">
        <v>2</v>
      </c>
      <c r="I72" s="88">
        <f>IF(COUNTIF(J72:AW72,"&lt;&gt;")=0,"",SUMPRODUCT(((Recommendations[ImplStatus]="Implemented")+(Recommendations[ImplStatus]="Compensated"))*ISNUMBER(MATCH(Recommendations[Id],J72:AW72,0)))/COUNTIF(J72:AW72,"&lt;&gt;"))</f>
        <v>0</v>
      </c>
      <c r="J72" s="90" t="s">
        <v>667</v>
      </c>
      <c r="K72" s="90" t="s">
        <v>1116</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1822</v>
      </c>
      <c r="B73" s="81" t="s">
        <v>1841</v>
      </c>
      <c r="C73" s="83" t="s">
        <v>1842</v>
      </c>
      <c r="D73" s="85" t="s">
        <v>1843</v>
      </c>
      <c r="E73" s="85" t="s">
        <v>1844</v>
      </c>
      <c r="F73" s="86" t="s">
        <v>1626</v>
      </c>
      <c r="G73" s="86" t="s">
        <v>1579</v>
      </c>
      <c r="H73" s="86">
        <v>2</v>
      </c>
      <c r="I73" s="88">
        <f>IF(COUNTIF(J73:AW73,"&lt;&gt;")=0,"",SUMPRODUCT(((Recommendations[ImplStatus]="Implemented")+(Recommendations[ImplStatus]="Compensated"))*ISNUMBER(MATCH(Recommendations[Id],J73:AW73,0)))/COUNTIF(J73:AW73,"&lt;&gt;"))</f>
        <v>0</v>
      </c>
      <c r="J73" s="90" t="s">
        <v>447</v>
      </c>
      <c r="K73" s="90" t="s">
        <v>452</v>
      </c>
      <c r="L73" s="90" t="s">
        <v>456</v>
      </c>
      <c r="M73" s="90" t="s">
        <v>460</v>
      </c>
      <c r="N73" s="90" t="s">
        <v>464</v>
      </c>
      <c r="O73" s="90" t="s">
        <v>468</v>
      </c>
      <c r="P73" s="90" t="s">
        <v>490</v>
      </c>
      <c r="Q73" s="90" t="s">
        <v>495</v>
      </c>
      <c r="R73" s="90" t="s">
        <v>499</v>
      </c>
      <c r="S73" s="90" t="s">
        <v>513</v>
      </c>
      <c r="T73" s="90" t="s">
        <v>518</v>
      </c>
      <c r="U73" s="90" t="s">
        <v>1081</v>
      </c>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1822</v>
      </c>
      <c r="B74" s="81" t="s">
        <v>1845</v>
      </c>
      <c r="C74" s="83" t="s">
        <v>1846</v>
      </c>
      <c r="D74" s="85" t="s">
        <v>1847</v>
      </c>
      <c r="E74" s="85" t="s">
        <v>1848</v>
      </c>
      <c r="F74" s="86" t="s">
        <v>1626</v>
      </c>
      <c r="G74" s="86" t="s">
        <v>1579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1822</v>
      </c>
      <c r="B75" s="81" t="s">
        <v>1849</v>
      </c>
      <c r="C75" s="83" t="s">
        <v>1850</v>
      </c>
      <c r="D75" s="85" t="s">
        <v>1851</v>
      </c>
      <c r="E75" s="85" t="s">
        <v>1852</v>
      </c>
      <c r="F75" s="86" t="s">
        <v>1626</v>
      </c>
      <c r="G75" s="86" t="s">
        <v>1579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1822</v>
      </c>
      <c r="B76" s="81" t="s">
        <v>1853</v>
      </c>
      <c r="C76" s="83" t="s">
        <v>1854</v>
      </c>
      <c r="D76" s="85" t="s">
        <v>1855</v>
      </c>
      <c r="E76" s="85" t="s">
        <v>1856</v>
      </c>
      <c r="F76" s="86" t="s">
        <v>1626</v>
      </c>
      <c r="G76" s="86" t="s">
        <v>1579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1822</v>
      </c>
      <c r="B77" s="81" t="s">
        <v>1857</v>
      </c>
      <c r="C77" s="83" t="s">
        <v>1858</v>
      </c>
      <c r="D77" s="85" t="s">
        <v>1859</v>
      </c>
      <c r="E77" s="85" t="s">
        <v>1860</v>
      </c>
      <c r="F77" s="86" t="s">
        <v>1626</v>
      </c>
      <c r="G77" s="86" t="s">
        <v>1579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1822</v>
      </c>
      <c r="B78" s="81" t="s">
        <v>1861</v>
      </c>
      <c r="C78" s="83" t="s">
        <v>1862</v>
      </c>
      <c r="D78" s="85" t="s">
        <v>1863</v>
      </c>
      <c r="E78" s="85" t="s">
        <v>1864</v>
      </c>
      <c r="F78" s="86" t="s">
        <v>1626</v>
      </c>
      <c r="G78" s="86" t="s">
        <v>1611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1822</v>
      </c>
      <c r="B79" s="81" t="s">
        <v>1865</v>
      </c>
      <c r="C79" s="83" t="s">
        <v>1866</v>
      </c>
      <c r="D79" s="85" t="s">
        <v>1867</v>
      </c>
      <c r="E79" s="85" t="s">
        <v>1868</v>
      </c>
      <c r="F79" s="86" t="s">
        <v>1626</v>
      </c>
      <c r="G79" s="86" t="s">
        <v>1579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1822</v>
      </c>
      <c r="B80" s="81" t="s">
        <v>1869</v>
      </c>
      <c r="C80" s="83" t="s">
        <v>1870</v>
      </c>
      <c r="D80" s="85" t="s">
        <v>1871</v>
      </c>
      <c r="E80" s="85" t="s">
        <v>1872</v>
      </c>
      <c r="F80" s="86" t="s">
        <v>1626</v>
      </c>
      <c r="G80" s="86" t="s">
        <v>1579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1873</v>
      </c>
      <c r="B81" s="80">
        <v>9</v>
      </c>
      <c r="C81" s="82" t="s">
        <v>19</v>
      </c>
      <c r="D81" s="84" t="s">
        <v>1874</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1873</v>
      </c>
      <c r="B82" s="81" t="s">
        <v>1875</v>
      </c>
      <c r="C82" s="83" t="s">
        <v>1876</v>
      </c>
      <c r="D82" s="85" t="s">
        <v>1877</v>
      </c>
      <c r="E82" s="85" t="s">
        <v>1878</v>
      </c>
      <c r="F82" s="86" t="s">
        <v>1594</v>
      </c>
      <c r="G82" s="86" t="s">
        <v>1611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1873</v>
      </c>
      <c r="B83" s="81" t="s">
        <v>1879</v>
      </c>
      <c r="C83" s="83" t="s">
        <v>1880</v>
      </c>
      <c r="D83" s="85" t="s">
        <v>1881</v>
      </c>
      <c r="E83" s="85" t="s">
        <v>1882</v>
      </c>
      <c r="F83" s="86" t="s">
        <v>1568</v>
      </c>
      <c r="G83" s="86" t="s">
        <v>1611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1873</v>
      </c>
      <c r="B84" s="81" t="s">
        <v>1883</v>
      </c>
      <c r="C84" s="83" t="s">
        <v>1884</v>
      </c>
      <c r="D84" s="85" t="s">
        <v>1885</v>
      </c>
      <c r="E84" s="85" t="s">
        <v>1886</v>
      </c>
      <c r="F84" s="86" t="s">
        <v>1840</v>
      </c>
      <c r="G84" s="86" t="s">
        <v>1611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1873</v>
      </c>
      <c r="B85" s="81" t="s">
        <v>1887</v>
      </c>
      <c r="C85" s="83" t="s">
        <v>1888</v>
      </c>
      <c r="D85" s="85" t="s">
        <v>1889</v>
      </c>
      <c r="E85" s="85" t="s">
        <v>1890</v>
      </c>
      <c r="F85" s="86" t="s">
        <v>1594</v>
      </c>
      <c r="G85" s="86" t="s">
        <v>1611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1873</v>
      </c>
      <c r="B86" s="81" t="s">
        <v>1891</v>
      </c>
      <c r="C86" s="83" t="s">
        <v>1892</v>
      </c>
      <c r="D86" s="85" t="s">
        <v>1893</v>
      </c>
      <c r="E86" s="85" t="s">
        <v>1894</v>
      </c>
      <c r="F86" s="86" t="s">
        <v>1840</v>
      </c>
      <c r="G86" s="86" t="s">
        <v>1611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1873</v>
      </c>
      <c r="B87" s="81" t="s">
        <v>1895</v>
      </c>
      <c r="C87" s="83" t="s">
        <v>1896</v>
      </c>
      <c r="D87" s="85" t="s">
        <v>1897</v>
      </c>
      <c r="E87" s="85" t="s">
        <v>1898</v>
      </c>
      <c r="F87" s="86" t="s">
        <v>1840</v>
      </c>
      <c r="G87" s="86" t="s">
        <v>1611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1873</v>
      </c>
      <c r="B88" s="81" t="s">
        <v>1899</v>
      </c>
      <c r="C88" s="83" t="s">
        <v>1900</v>
      </c>
      <c r="D88" s="85" t="s">
        <v>1901</v>
      </c>
      <c r="E88" s="85" t="s">
        <v>1902</v>
      </c>
      <c r="F88" s="86" t="s">
        <v>1840</v>
      </c>
      <c r="G88" s="86" t="s">
        <v>1611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1903</v>
      </c>
      <c r="B89" s="80">
        <v>10</v>
      </c>
      <c r="C89" s="82" t="s">
        <v>19</v>
      </c>
      <c r="D89" s="84" t="s">
        <v>1904</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1903</v>
      </c>
      <c r="B90" s="81" t="s">
        <v>1905</v>
      </c>
      <c r="C90" s="83" t="s">
        <v>1906</v>
      </c>
      <c r="D90" s="85" t="s">
        <v>1907</v>
      </c>
      <c r="E90" s="85" t="s">
        <v>1908</v>
      </c>
      <c r="F90" s="86" t="s">
        <v>1568</v>
      </c>
      <c r="G90" s="86" t="s">
        <v>1579</v>
      </c>
      <c r="H90" s="86">
        <v>1</v>
      </c>
      <c r="I90" s="88">
        <f>IF(COUNTIF(J90:AW90,"&lt;&gt;")=0,"",SUMPRODUCT(((Recommendations[ImplStatus]="Implemented")+(Recommendations[ImplStatus]="Compensated"))*ISNUMBER(MATCH(Recommendations[Id],J90:AW90,0)))/COUNTIF(J90:AW90,"&lt;&gt;"))</f>
        <v>0</v>
      </c>
      <c r="J90" s="90" t="s">
        <v>1137</v>
      </c>
      <c r="K90" s="90" t="s">
        <v>1226</v>
      </c>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1903</v>
      </c>
      <c r="B91" s="81" t="s">
        <v>1909</v>
      </c>
      <c r="C91" s="83" t="s">
        <v>1910</v>
      </c>
      <c r="D91" s="85" t="s">
        <v>1911</v>
      </c>
      <c r="E91" s="85" t="s">
        <v>1912</v>
      </c>
      <c r="F91" s="86" t="s">
        <v>1568</v>
      </c>
      <c r="G91" s="86" t="s">
        <v>1611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1903</v>
      </c>
      <c r="B92" s="81" t="s">
        <v>1913</v>
      </c>
      <c r="C92" s="83" t="s">
        <v>1914</v>
      </c>
      <c r="D92" s="85" t="s">
        <v>1915</v>
      </c>
      <c r="E92" s="85" t="s">
        <v>1916</v>
      </c>
      <c r="F92" s="86" t="s">
        <v>1568</v>
      </c>
      <c r="G92" s="86" t="s">
        <v>1611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1903</v>
      </c>
      <c r="B93" s="81" t="s">
        <v>1917</v>
      </c>
      <c r="C93" s="83" t="s">
        <v>1918</v>
      </c>
      <c r="D93" s="85" t="s">
        <v>1919</v>
      </c>
      <c r="E93" s="85" t="s">
        <v>1920</v>
      </c>
      <c r="F93" s="86" t="s">
        <v>1568</v>
      </c>
      <c r="G93" s="86" t="s">
        <v>1579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1903</v>
      </c>
      <c r="B94" s="81" t="s">
        <v>1921</v>
      </c>
      <c r="C94" s="83" t="s">
        <v>1922</v>
      </c>
      <c r="D94" s="85" t="s">
        <v>1923</v>
      </c>
      <c r="E94" s="85" t="s">
        <v>1924</v>
      </c>
      <c r="F94" s="86" t="s">
        <v>1568</v>
      </c>
      <c r="G94" s="86" t="s">
        <v>1611</v>
      </c>
      <c r="H94" s="86">
        <v>2</v>
      </c>
      <c r="I94" s="88">
        <f>IF(COUNTIF(J94:AW94,"&lt;&gt;")=0,"",SUMPRODUCT(((Recommendations[ImplStatus]="Implemented")+(Recommendations[ImplStatus]="Compensated"))*ISNUMBER(MATCH(Recommendations[Id],J94:AW94,0)))/COUNTIF(J94:AW94,"&lt;&gt;"))</f>
        <v>0</v>
      </c>
      <c r="J94" s="90" t="s">
        <v>294</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1903</v>
      </c>
      <c r="B95" s="81" t="s">
        <v>1925</v>
      </c>
      <c r="C95" s="83" t="s">
        <v>1926</v>
      </c>
      <c r="D95" s="85" t="s">
        <v>1927</v>
      </c>
      <c r="E95" s="85" t="s">
        <v>1928</v>
      </c>
      <c r="F95" s="86" t="s">
        <v>1568</v>
      </c>
      <c r="G95" s="86" t="s">
        <v>1611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1903</v>
      </c>
      <c r="B96" s="81" t="s">
        <v>1929</v>
      </c>
      <c r="C96" s="83" t="s">
        <v>1930</v>
      </c>
      <c r="D96" s="85" t="s">
        <v>1931</v>
      </c>
      <c r="E96" s="85" t="s">
        <v>1932</v>
      </c>
      <c r="F96" s="86" t="s">
        <v>1568</v>
      </c>
      <c r="G96" s="86" t="s">
        <v>1579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1933</v>
      </c>
      <c r="B97" s="80">
        <v>11</v>
      </c>
      <c r="C97" s="82" t="s">
        <v>19</v>
      </c>
      <c r="D97" s="84" t="s">
        <v>1934</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1933</v>
      </c>
      <c r="B98" s="81" t="s">
        <v>1935</v>
      </c>
      <c r="C98" s="83" t="s">
        <v>1936</v>
      </c>
      <c r="D98" s="85" t="s">
        <v>1937</v>
      </c>
      <c r="E98" s="85" t="s">
        <v>1938</v>
      </c>
      <c r="F98" s="86" t="s">
        <v>1686</v>
      </c>
      <c r="G98" s="86" t="s">
        <v>1627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1933</v>
      </c>
      <c r="B99" s="81" t="s">
        <v>1939</v>
      </c>
      <c r="C99" s="83" t="s">
        <v>1940</v>
      </c>
      <c r="D99" s="85" t="s">
        <v>1941</v>
      </c>
      <c r="E99" s="85" t="s">
        <v>1942</v>
      </c>
      <c r="F99" s="86" t="s">
        <v>1626</v>
      </c>
      <c r="G99" s="86" t="s">
        <v>1943</v>
      </c>
      <c r="H99" s="86">
        <v>1</v>
      </c>
      <c r="I99" s="88">
        <f>IF(COUNTIF(J99:AW99,"&lt;&gt;")=0,"",SUMPRODUCT(((Recommendations[ImplStatus]="Implemented")+(Recommendations[ImplStatus]="Compensated"))*ISNUMBER(MATCH(Recommendations[Id],J99:AW99,0)))/COUNTIF(J99:AW99,"&lt;&gt;"))</f>
        <v>0</v>
      </c>
      <c r="J99" s="90" t="s">
        <v>1206</v>
      </c>
      <c r="K99" s="90" t="s">
        <v>1211</v>
      </c>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1933</v>
      </c>
      <c r="B100" s="81" t="s">
        <v>1944</v>
      </c>
      <c r="C100" s="83" t="s">
        <v>1945</v>
      </c>
      <c r="D100" s="85" t="s">
        <v>1946</v>
      </c>
      <c r="E100" s="85" t="s">
        <v>1947</v>
      </c>
      <c r="F100" s="86" t="s">
        <v>1626</v>
      </c>
      <c r="G100" s="86" t="s">
        <v>1611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1933</v>
      </c>
      <c r="B101" s="81" t="s">
        <v>1948</v>
      </c>
      <c r="C101" s="83" t="s">
        <v>1949</v>
      </c>
      <c r="D101" s="85" t="s">
        <v>1950</v>
      </c>
      <c r="E101" s="85" t="s">
        <v>1951</v>
      </c>
      <c r="F101" s="86" t="s">
        <v>1626</v>
      </c>
      <c r="G101" s="86" t="s">
        <v>1943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1933</v>
      </c>
      <c r="B102" s="81" t="s">
        <v>1952</v>
      </c>
      <c r="C102" s="83" t="s">
        <v>1953</v>
      </c>
      <c r="D102" s="85" t="s">
        <v>1954</v>
      </c>
      <c r="E102" s="85" t="s">
        <v>1955</v>
      </c>
      <c r="F102" s="86" t="s">
        <v>1626</v>
      </c>
      <c r="G102" s="86" t="s">
        <v>1943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1956</v>
      </c>
      <c r="B103" s="80">
        <v>12</v>
      </c>
      <c r="C103" s="82" t="s">
        <v>19</v>
      </c>
      <c r="D103" s="84" t="s">
        <v>1957</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1956</v>
      </c>
      <c r="B104" s="81" t="s">
        <v>1958</v>
      </c>
      <c r="C104" s="83" t="s">
        <v>1959</v>
      </c>
      <c r="D104" s="85" t="s">
        <v>1960</v>
      </c>
      <c r="E104" s="85" t="s">
        <v>1961</v>
      </c>
      <c r="F104" s="86" t="s">
        <v>1840</v>
      </c>
      <c r="G104" s="86" t="s">
        <v>1611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1956</v>
      </c>
      <c r="B105" s="81" t="s">
        <v>1962</v>
      </c>
      <c r="C105" s="83" t="s">
        <v>1963</v>
      </c>
      <c r="D105" s="85" t="s">
        <v>1964</v>
      </c>
      <c r="E105" s="85" t="s">
        <v>1965</v>
      </c>
      <c r="F105" s="86" t="s">
        <v>1840</v>
      </c>
      <c r="G105" s="86" t="s">
        <v>1611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1956</v>
      </c>
      <c r="B106" s="81" t="s">
        <v>1966</v>
      </c>
      <c r="C106" s="83" t="s">
        <v>1967</v>
      </c>
      <c r="D106" s="85" t="s">
        <v>1968</v>
      </c>
      <c r="E106" s="85" t="s">
        <v>1969</v>
      </c>
      <c r="F106" s="86" t="s">
        <v>1840</v>
      </c>
      <c r="G106" s="86" t="s">
        <v>1611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1956</v>
      </c>
      <c r="B107" s="81" t="s">
        <v>1970</v>
      </c>
      <c r="C107" s="83" t="s">
        <v>1971</v>
      </c>
      <c r="D107" s="85" t="s">
        <v>1972</v>
      </c>
      <c r="E107" s="85" t="s">
        <v>1973</v>
      </c>
      <c r="F107" s="86" t="s">
        <v>1686</v>
      </c>
      <c r="G107" s="86" t="s">
        <v>1627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1956</v>
      </c>
      <c r="B108" s="81" t="s">
        <v>1974</v>
      </c>
      <c r="C108" s="83" t="s">
        <v>1975</v>
      </c>
      <c r="D108" s="85" t="s">
        <v>1976</v>
      </c>
      <c r="E108" s="85" t="s">
        <v>1977</v>
      </c>
      <c r="F108" s="86" t="s">
        <v>1840</v>
      </c>
      <c r="G108" s="86" t="s">
        <v>1611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1956</v>
      </c>
      <c r="B109" s="81" t="s">
        <v>1978</v>
      </c>
      <c r="C109" s="83" t="s">
        <v>1979</v>
      </c>
      <c r="D109" s="85" t="s">
        <v>1980</v>
      </c>
      <c r="E109" s="85" t="s">
        <v>1981</v>
      </c>
      <c r="F109" s="86" t="s">
        <v>1840</v>
      </c>
      <c r="G109" s="86" t="s">
        <v>1611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1956</v>
      </c>
      <c r="B110" s="81" t="s">
        <v>1982</v>
      </c>
      <c r="C110" s="83" t="s">
        <v>1983</v>
      </c>
      <c r="D110" s="85" t="s">
        <v>1984</v>
      </c>
      <c r="E110" s="85" t="s">
        <v>1985</v>
      </c>
      <c r="F110" s="86" t="s">
        <v>1568</v>
      </c>
      <c r="G110" s="86" t="s">
        <v>1611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1956</v>
      </c>
      <c r="B111" s="81" t="s">
        <v>1986</v>
      </c>
      <c r="C111" s="83" t="s">
        <v>1987</v>
      </c>
      <c r="D111" s="85" t="s">
        <v>1988</v>
      </c>
      <c r="E111" s="85" t="s">
        <v>1989</v>
      </c>
      <c r="F111" s="86" t="s">
        <v>1568</v>
      </c>
      <c r="G111" s="86" t="s">
        <v>1611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1990</v>
      </c>
      <c r="B112" s="80">
        <v>13</v>
      </c>
      <c r="C112" s="82" t="s">
        <v>19</v>
      </c>
      <c r="D112" s="84" t="s">
        <v>1991</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1990</v>
      </c>
      <c r="B113" s="81" t="s">
        <v>1992</v>
      </c>
      <c r="C113" s="83" t="s">
        <v>1993</v>
      </c>
      <c r="D113" s="85" t="s">
        <v>1994</v>
      </c>
      <c r="E113" s="85" t="s">
        <v>1995</v>
      </c>
      <c r="F113" s="86" t="s">
        <v>1840</v>
      </c>
      <c r="G113" s="86" t="s">
        <v>1579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1990</v>
      </c>
      <c r="B114" s="81" t="s">
        <v>1996</v>
      </c>
      <c r="C114" s="83" t="s">
        <v>1997</v>
      </c>
      <c r="D114" s="85" t="s">
        <v>1998</v>
      </c>
      <c r="E114" s="85" t="s">
        <v>1999</v>
      </c>
      <c r="F114" s="86" t="s">
        <v>1568</v>
      </c>
      <c r="G114" s="86" t="s">
        <v>1579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1990</v>
      </c>
      <c r="B115" s="81" t="s">
        <v>2000</v>
      </c>
      <c r="C115" s="83" t="s">
        <v>2001</v>
      </c>
      <c r="D115" s="85" t="s">
        <v>2002</v>
      </c>
      <c r="E115" s="85" t="s">
        <v>2003</v>
      </c>
      <c r="F115" s="86" t="s">
        <v>1840</v>
      </c>
      <c r="G115" s="86" t="s">
        <v>1579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1990</v>
      </c>
      <c r="B116" s="81" t="s">
        <v>2004</v>
      </c>
      <c r="C116" s="83" t="s">
        <v>2005</v>
      </c>
      <c r="D116" s="85" t="s">
        <v>2006</v>
      </c>
      <c r="E116" s="85" t="s">
        <v>2007</v>
      </c>
      <c r="F116" s="86" t="s">
        <v>1840</v>
      </c>
      <c r="G116" s="86" t="s">
        <v>1611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1990</v>
      </c>
      <c r="B117" s="81" t="s">
        <v>2008</v>
      </c>
      <c r="C117" s="83" t="s">
        <v>2009</v>
      </c>
      <c r="D117" s="85" t="s">
        <v>2010</v>
      </c>
      <c r="E117" s="85" t="s">
        <v>2011</v>
      </c>
      <c r="F117" s="86" t="s">
        <v>1568</v>
      </c>
      <c r="G117" s="86" t="s">
        <v>1611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1990</v>
      </c>
      <c r="B118" s="81" t="s">
        <v>2012</v>
      </c>
      <c r="C118" s="83" t="s">
        <v>2013</v>
      </c>
      <c r="D118" s="85" t="s">
        <v>2014</v>
      </c>
      <c r="E118" s="85" t="s">
        <v>2015</v>
      </c>
      <c r="F118" s="86" t="s">
        <v>1840</v>
      </c>
      <c r="G118" s="86" t="s">
        <v>1579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1990</v>
      </c>
      <c r="B119" s="81" t="s">
        <v>2016</v>
      </c>
      <c r="C119" s="83" t="s">
        <v>2017</v>
      </c>
      <c r="D119" s="85" t="s">
        <v>2018</v>
      </c>
      <c r="E119" s="85" t="s">
        <v>2019</v>
      </c>
      <c r="F119" s="86" t="s">
        <v>1568</v>
      </c>
      <c r="G119" s="86" t="s">
        <v>1611</v>
      </c>
      <c r="H119" s="86">
        <v>3</v>
      </c>
      <c r="I119" s="88">
        <f>IF(COUNTIF(J119:AW119,"&lt;&gt;")=0,"",SUMPRODUCT(((Recommendations[ImplStatus]="Implemented")+(Recommendations[ImplStatus]="Compensated"))*ISNUMBER(MATCH(Recommendations[Id],J119:AW119,0)))/COUNTIF(J119:AW119,"&lt;&gt;"))</f>
        <v>0</v>
      </c>
      <c r="J119" s="90" t="s">
        <v>54</v>
      </c>
      <c r="K119" s="90" t="s">
        <v>716</v>
      </c>
      <c r="L119" s="90" t="s">
        <v>721</v>
      </c>
      <c r="M119" s="90" t="s">
        <v>726</v>
      </c>
      <c r="N119" s="90" t="s">
        <v>731</v>
      </c>
      <c r="O119" s="90" t="s">
        <v>942</v>
      </c>
      <c r="P119" s="90" t="s">
        <v>947</v>
      </c>
      <c r="Q119" s="90" t="s">
        <v>952</v>
      </c>
      <c r="R119" s="90" t="s">
        <v>957</v>
      </c>
      <c r="S119" s="90" t="s">
        <v>1046</v>
      </c>
      <c r="T119" s="90" t="s">
        <v>1152</v>
      </c>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1990</v>
      </c>
      <c r="B120" s="81" t="s">
        <v>2020</v>
      </c>
      <c r="C120" s="83" t="s">
        <v>2021</v>
      </c>
      <c r="D120" s="85" t="s">
        <v>2022</v>
      </c>
      <c r="E120" s="85" t="s">
        <v>2023</v>
      </c>
      <c r="F120" s="86" t="s">
        <v>1840</v>
      </c>
      <c r="G120" s="86" t="s">
        <v>1611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1990</v>
      </c>
      <c r="B121" s="81" t="s">
        <v>2024</v>
      </c>
      <c r="C121" s="83" t="s">
        <v>2025</v>
      </c>
      <c r="D121" s="85" t="s">
        <v>2026</v>
      </c>
      <c r="E121" s="85" t="s">
        <v>2027</v>
      </c>
      <c r="F121" s="86" t="s">
        <v>1840</v>
      </c>
      <c r="G121" s="86" t="s">
        <v>1611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1990</v>
      </c>
      <c r="B122" s="81" t="s">
        <v>2028</v>
      </c>
      <c r="C122" s="83" t="s">
        <v>2029</v>
      </c>
      <c r="D122" s="85" t="s">
        <v>2030</v>
      </c>
      <c r="E122" s="85" t="s">
        <v>2031</v>
      </c>
      <c r="F122" s="86" t="s">
        <v>1840</v>
      </c>
      <c r="G122" s="86" t="s">
        <v>1611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1990</v>
      </c>
      <c r="B123" s="81" t="s">
        <v>2032</v>
      </c>
      <c r="C123" s="83" t="s">
        <v>2033</v>
      </c>
      <c r="D123" s="85" t="s">
        <v>2034</v>
      </c>
      <c r="E123" s="85" t="s">
        <v>2035</v>
      </c>
      <c r="F123" s="86" t="s">
        <v>1840</v>
      </c>
      <c r="G123" s="86" t="s">
        <v>1579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2036</v>
      </c>
      <c r="B124" s="80">
        <v>14</v>
      </c>
      <c r="C124" s="82" t="s">
        <v>19</v>
      </c>
      <c r="D124" s="84" t="s">
        <v>2037</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2036</v>
      </c>
      <c r="B125" s="81" t="s">
        <v>2038</v>
      </c>
      <c r="C125" s="83" t="s">
        <v>2039</v>
      </c>
      <c r="D125" s="85" t="s">
        <v>2040</v>
      </c>
      <c r="E125" s="85" t="s">
        <v>2041</v>
      </c>
      <c r="F125" s="86" t="s">
        <v>1686</v>
      </c>
      <c r="G125" s="86" t="s">
        <v>1627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2036</v>
      </c>
      <c r="B126" s="81" t="s">
        <v>2042</v>
      </c>
      <c r="C126" s="83" t="s">
        <v>2043</v>
      </c>
      <c r="D126" s="85" t="s">
        <v>2044</v>
      </c>
      <c r="E126" s="85" t="s">
        <v>2045</v>
      </c>
      <c r="F126" s="86" t="s">
        <v>1711</v>
      </c>
      <c r="G126" s="86" t="s">
        <v>1611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2036</v>
      </c>
      <c r="B127" s="81" t="s">
        <v>2046</v>
      </c>
      <c r="C127" s="83" t="s">
        <v>2047</v>
      </c>
      <c r="D127" s="85" t="s">
        <v>2048</v>
      </c>
      <c r="E127" s="85" t="s">
        <v>2049</v>
      </c>
      <c r="F127" s="86" t="s">
        <v>1711</v>
      </c>
      <c r="G127" s="86" t="s">
        <v>1611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2036</v>
      </c>
      <c r="B128" s="81" t="s">
        <v>2050</v>
      </c>
      <c r="C128" s="83" t="s">
        <v>2051</v>
      </c>
      <c r="D128" s="85" t="s">
        <v>2052</v>
      </c>
      <c r="E128" s="85" t="s">
        <v>2053</v>
      </c>
      <c r="F128" s="86" t="s">
        <v>1711</v>
      </c>
      <c r="G128" s="86" t="s">
        <v>1611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2036</v>
      </c>
      <c r="B129" s="81" t="s">
        <v>2054</v>
      </c>
      <c r="C129" s="83" t="s">
        <v>2055</v>
      </c>
      <c r="D129" s="85" t="s">
        <v>2056</v>
      </c>
      <c r="E129" s="85" t="s">
        <v>2057</v>
      </c>
      <c r="F129" s="86" t="s">
        <v>1711</v>
      </c>
      <c r="G129" s="86" t="s">
        <v>1611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2036</v>
      </c>
      <c r="B130" s="81" t="s">
        <v>2058</v>
      </c>
      <c r="C130" s="83" t="s">
        <v>2059</v>
      </c>
      <c r="D130" s="85" t="s">
        <v>2060</v>
      </c>
      <c r="E130" s="85" t="s">
        <v>2061</v>
      </c>
      <c r="F130" s="86" t="s">
        <v>1711</v>
      </c>
      <c r="G130" s="86" t="s">
        <v>1611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2036</v>
      </c>
      <c r="B131" s="81" t="s">
        <v>2062</v>
      </c>
      <c r="C131" s="83" t="s">
        <v>2063</v>
      </c>
      <c r="D131" s="85" t="s">
        <v>2064</v>
      </c>
      <c r="E131" s="85" t="s">
        <v>2065</v>
      </c>
      <c r="F131" s="86" t="s">
        <v>1711</v>
      </c>
      <c r="G131" s="86" t="s">
        <v>1611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2036</v>
      </c>
      <c r="B132" s="81" t="s">
        <v>2066</v>
      </c>
      <c r="C132" s="83" t="s">
        <v>2067</v>
      </c>
      <c r="D132" s="85" t="s">
        <v>2068</v>
      </c>
      <c r="E132" s="85" t="s">
        <v>2069</v>
      </c>
      <c r="F132" s="86" t="s">
        <v>1711</v>
      </c>
      <c r="G132" s="86" t="s">
        <v>1611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2036</v>
      </c>
      <c r="B133" s="81" t="s">
        <v>2070</v>
      </c>
      <c r="C133" s="83" t="s">
        <v>2071</v>
      </c>
      <c r="D133" s="85" t="s">
        <v>2072</v>
      </c>
      <c r="E133" s="85" t="s">
        <v>2073</v>
      </c>
      <c r="F133" s="86" t="s">
        <v>1711</v>
      </c>
      <c r="G133" s="86" t="s">
        <v>1611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2074</v>
      </c>
      <c r="B134" s="80">
        <v>15</v>
      </c>
      <c r="C134" s="82" t="s">
        <v>19</v>
      </c>
      <c r="D134" s="84" t="s">
        <v>2075</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2074</v>
      </c>
      <c r="B135" s="81" t="s">
        <v>2076</v>
      </c>
      <c r="C135" s="83" t="s">
        <v>2077</v>
      </c>
      <c r="D135" s="85" t="s">
        <v>2078</v>
      </c>
      <c r="E135" s="85" t="s">
        <v>2079</v>
      </c>
      <c r="F135" s="86" t="s">
        <v>1711</v>
      </c>
      <c r="G135" s="86" t="s">
        <v>1569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2074</v>
      </c>
      <c r="B136" s="81" t="s">
        <v>2080</v>
      </c>
      <c r="C136" s="83" t="s">
        <v>2081</v>
      </c>
      <c r="D136" s="85" t="s">
        <v>2082</v>
      </c>
      <c r="E136" s="85" t="s">
        <v>2083</v>
      </c>
      <c r="F136" s="86" t="s">
        <v>1686</v>
      </c>
      <c r="G136" s="86" t="s">
        <v>1627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2074</v>
      </c>
      <c r="B137" s="81" t="s">
        <v>2084</v>
      </c>
      <c r="C137" s="83" t="s">
        <v>2085</v>
      </c>
      <c r="D137" s="85" t="s">
        <v>2086</v>
      </c>
      <c r="E137" s="85" t="s">
        <v>2087</v>
      </c>
      <c r="F137" s="86" t="s">
        <v>1711</v>
      </c>
      <c r="G137" s="86" t="s">
        <v>1627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2074</v>
      </c>
      <c r="B138" s="81" t="s">
        <v>2088</v>
      </c>
      <c r="C138" s="83" t="s">
        <v>2089</v>
      </c>
      <c r="D138" s="85" t="s">
        <v>2090</v>
      </c>
      <c r="E138" s="85" t="s">
        <v>2091</v>
      </c>
      <c r="F138" s="86" t="s">
        <v>1686</v>
      </c>
      <c r="G138" s="86" t="s">
        <v>1627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2074</v>
      </c>
      <c r="B139" s="81" t="s">
        <v>2092</v>
      </c>
      <c r="C139" s="83" t="s">
        <v>2093</v>
      </c>
      <c r="D139" s="85" t="s">
        <v>2094</v>
      </c>
      <c r="E139" s="85" t="s">
        <v>2095</v>
      </c>
      <c r="F139" s="86" t="s">
        <v>1711</v>
      </c>
      <c r="G139" s="86" t="s">
        <v>1627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2074</v>
      </c>
      <c r="B140" s="81" t="s">
        <v>2096</v>
      </c>
      <c r="C140" s="83" t="s">
        <v>2097</v>
      </c>
      <c r="D140" s="85" t="s">
        <v>2098</v>
      </c>
      <c r="E140" s="85" t="s">
        <v>2099</v>
      </c>
      <c r="F140" s="86" t="s">
        <v>1626</v>
      </c>
      <c r="G140" s="86" t="s">
        <v>1627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2074</v>
      </c>
      <c r="B141" s="81" t="s">
        <v>2100</v>
      </c>
      <c r="C141" s="83" t="s">
        <v>2101</v>
      </c>
      <c r="D141" s="85" t="s">
        <v>2102</v>
      </c>
      <c r="E141" s="85" t="s">
        <v>2103</v>
      </c>
      <c r="F141" s="86" t="s">
        <v>1626</v>
      </c>
      <c r="G141" s="86" t="s">
        <v>1611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2104</v>
      </c>
      <c r="B142" s="80">
        <v>16</v>
      </c>
      <c r="C142" s="82" t="s">
        <v>19</v>
      </c>
      <c r="D142" s="84" t="s">
        <v>2105</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2104</v>
      </c>
      <c r="B143" s="81" t="s">
        <v>2106</v>
      </c>
      <c r="C143" s="83" t="s">
        <v>2107</v>
      </c>
      <c r="D143" s="85" t="s">
        <v>2108</v>
      </c>
      <c r="E143" s="85" t="s">
        <v>2109</v>
      </c>
      <c r="F143" s="86" t="s">
        <v>1686</v>
      </c>
      <c r="G143" s="86" t="s">
        <v>1627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2104</v>
      </c>
      <c r="B144" s="81" t="s">
        <v>2110</v>
      </c>
      <c r="C144" s="83" t="s">
        <v>2111</v>
      </c>
      <c r="D144" s="85" t="s">
        <v>2112</v>
      </c>
      <c r="E144" s="85" t="s">
        <v>2113</v>
      </c>
      <c r="F144" s="86" t="s">
        <v>1686</v>
      </c>
      <c r="G144" s="86" t="s">
        <v>1627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2104</v>
      </c>
      <c r="B145" s="81" t="s">
        <v>2114</v>
      </c>
      <c r="C145" s="83" t="s">
        <v>2115</v>
      </c>
      <c r="D145" s="85" t="s">
        <v>2116</v>
      </c>
      <c r="E145" s="85" t="s">
        <v>2117</v>
      </c>
      <c r="F145" s="86" t="s">
        <v>1594</v>
      </c>
      <c r="G145" s="86" t="s">
        <v>1579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2104</v>
      </c>
      <c r="B146" s="81" t="s">
        <v>2118</v>
      </c>
      <c r="C146" s="83" t="s">
        <v>2119</v>
      </c>
      <c r="D146" s="85" t="s">
        <v>2120</v>
      </c>
      <c r="E146" s="85" t="s">
        <v>2121</v>
      </c>
      <c r="F146" s="86" t="s">
        <v>1594</v>
      </c>
      <c r="G146" s="86" t="s">
        <v>1569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2104</v>
      </c>
      <c r="B147" s="81" t="s">
        <v>2122</v>
      </c>
      <c r="C147" s="83" t="s">
        <v>2123</v>
      </c>
      <c r="D147" s="85" t="s">
        <v>2124</v>
      </c>
      <c r="E147" s="85" t="s">
        <v>2125</v>
      </c>
      <c r="F147" s="86" t="s">
        <v>1594</v>
      </c>
      <c r="G147" s="86" t="s">
        <v>1611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2104</v>
      </c>
      <c r="B148" s="81" t="s">
        <v>2126</v>
      </c>
      <c r="C148" s="83" t="s">
        <v>2127</v>
      </c>
      <c r="D148" s="85" t="s">
        <v>2128</v>
      </c>
      <c r="E148" s="85" t="s">
        <v>2129</v>
      </c>
      <c r="F148" s="86" t="s">
        <v>1686</v>
      </c>
      <c r="G148" s="86" t="s">
        <v>1627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2104</v>
      </c>
      <c r="B149" s="81" t="s">
        <v>2130</v>
      </c>
      <c r="C149" s="83" t="s">
        <v>2131</v>
      </c>
      <c r="D149" s="85" t="s">
        <v>2132</v>
      </c>
      <c r="E149" s="85" t="s">
        <v>2133</v>
      </c>
      <c r="F149" s="86" t="s">
        <v>1594</v>
      </c>
      <c r="G149" s="86" t="s">
        <v>1611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2104</v>
      </c>
      <c r="B150" s="81" t="s">
        <v>2134</v>
      </c>
      <c r="C150" s="83" t="s">
        <v>2135</v>
      </c>
      <c r="D150" s="85" t="s">
        <v>2136</v>
      </c>
      <c r="E150" s="85" t="s">
        <v>2137</v>
      </c>
      <c r="F150" s="86" t="s">
        <v>1840</v>
      </c>
      <c r="G150" s="86" t="s">
        <v>1611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2104</v>
      </c>
      <c r="B151" s="81" t="s">
        <v>2138</v>
      </c>
      <c r="C151" s="83" t="s">
        <v>2139</v>
      </c>
      <c r="D151" s="85" t="s">
        <v>2140</v>
      </c>
      <c r="E151" s="85" t="s">
        <v>2141</v>
      </c>
      <c r="F151" s="86" t="s">
        <v>1711</v>
      </c>
      <c r="G151" s="86" t="s">
        <v>1611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2104</v>
      </c>
      <c r="B152" s="81" t="s">
        <v>2142</v>
      </c>
      <c r="C152" s="83" t="s">
        <v>2143</v>
      </c>
      <c r="D152" s="85" t="s">
        <v>2144</v>
      </c>
      <c r="E152" s="85" t="s">
        <v>2145</v>
      </c>
      <c r="F152" s="86" t="s">
        <v>1594</v>
      </c>
      <c r="G152" s="86" t="s">
        <v>1611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2104</v>
      </c>
      <c r="B153" s="81" t="s">
        <v>2146</v>
      </c>
      <c r="C153" s="83" t="s">
        <v>2147</v>
      </c>
      <c r="D153" s="85" t="s">
        <v>2148</v>
      </c>
      <c r="E153" s="85" t="s">
        <v>2149</v>
      </c>
      <c r="F153" s="86" t="s">
        <v>1594</v>
      </c>
      <c r="G153" s="86" t="s">
        <v>1611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2104</v>
      </c>
      <c r="B154" s="81" t="s">
        <v>2150</v>
      </c>
      <c r="C154" s="83" t="s">
        <v>2151</v>
      </c>
      <c r="D154" s="85" t="s">
        <v>2152</v>
      </c>
      <c r="E154" s="85" t="s">
        <v>2153</v>
      </c>
      <c r="F154" s="86" t="s">
        <v>1594</v>
      </c>
      <c r="G154" s="86" t="s">
        <v>1611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2104</v>
      </c>
      <c r="B155" s="81" t="s">
        <v>2154</v>
      </c>
      <c r="C155" s="83" t="s">
        <v>2155</v>
      </c>
      <c r="D155" s="85" t="s">
        <v>2156</v>
      </c>
      <c r="E155" s="85" t="s">
        <v>2157</v>
      </c>
      <c r="F155" s="86" t="s">
        <v>1594</v>
      </c>
      <c r="G155" s="86" t="s">
        <v>1579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2104</v>
      </c>
      <c r="B156" s="81" t="s">
        <v>2158</v>
      </c>
      <c r="C156" s="83" t="s">
        <v>2159</v>
      </c>
      <c r="D156" s="85" t="s">
        <v>2160</v>
      </c>
      <c r="E156" s="85" t="s">
        <v>2161</v>
      </c>
      <c r="F156" s="86" t="s">
        <v>1594</v>
      </c>
      <c r="G156" s="86" t="s">
        <v>1611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2162</v>
      </c>
      <c r="B157" s="80">
        <v>17</v>
      </c>
      <c r="C157" s="82" t="s">
        <v>19</v>
      </c>
      <c r="D157" s="84" t="s">
        <v>2163</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2162</v>
      </c>
      <c r="B158" s="81" t="s">
        <v>2164</v>
      </c>
      <c r="C158" s="83" t="s">
        <v>2165</v>
      </c>
      <c r="D158" s="85" t="s">
        <v>2166</v>
      </c>
      <c r="E158" s="85" t="s">
        <v>2167</v>
      </c>
      <c r="F158" s="86" t="s">
        <v>1711</v>
      </c>
      <c r="G158" s="86" t="s">
        <v>1574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2162</v>
      </c>
      <c r="B159" s="81" t="s">
        <v>2168</v>
      </c>
      <c r="C159" s="83" t="s">
        <v>2169</v>
      </c>
      <c r="D159" s="85" t="s">
        <v>2170</v>
      </c>
      <c r="E159" s="85" t="s">
        <v>2171</v>
      </c>
      <c r="F159" s="86" t="s">
        <v>1686</v>
      </c>
      <c r="G159" s="86" t="s">
        <v>1627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2162</v>
      </c>
      <c r="B160" s="81" t="s">
        <v>2172</v>
      </c>
      <c r="C160" s="83" t="s">
        <v>2173</v>
      </c>
      <c r="D160" s="85" t="s">
        <v>2174</v>
      </c>
      <c r="E160" s="85" t="s">
        <v>2175</v>
      </c>
      <c r="F160" s="86" t="s">
        <v>1686</v>
      </c>
      <c r="G160" s="86" t="s">
        <v>1627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2162</v>
      </c>
      <c r="B161" s="81" t="s">
        <v>2176</v>
      </c>
      <c r="C161" s="83" t="s">
        <v>2177</v>
      </c>
      <c r="D161" s="85" t="s">
        <v>2178</v>
      </c>
      <c r="E161" s="85" t="s">
        <v>2179</v>
      </c>
      <c r="F161" s="86" t="s">
        <v>1686</v>
      </c>
      <c r="G161" s="86" t="s">
        <v>1627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2162</v>
      </c>
      <c r="B162" s="81" t="s">
        <v>2180</v>
      </c>
      <c r="C162" s="83" t="s">
        <v>2181</v>
      </c>
      <c r="D162" s="85" t="s">
        <v>2182</v>
      </c>
      <c r="E162" s="85" t="s">
        <v>2183</v>
      </c>
      <c r="F162" s="86" t="s">
        <v>1711</v>
      </c>
      <c r="G162" s="86" t="s">
        <v>1574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2162</v>
      </c>
      <c r="B163" s="81" t="s">
        <v>2184</v>
      </c>
      <c r="C163" s="83" t="s">
        <v>2185</v>
      </c>
      <c r="D163" s="85" t="s">
        <v>2186</v>
      </c>
      <c r="E163" s="85" t="s">
        <v>2187</v>
      </c>
      <c r="F163" s="86" t="s">
        <v>1711</v>
      </c>
      <c r="G163" s="86" t="s">
        <v>1574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2162</v>
      </c>
      <c r="B164" s="81" t="s">
        <v>2188</v>
      </c>
      <c r="C164" s="83" t="s">
        <v>2189</v>
      </c>
      <c r="D164" s="85" t="s">
        <v>2190</v>
      </c>
      <c r="E164" s="85" t="s">
        <v>2191</v>
      </c>
      <c r="F164" s="86" t="s">
        <v>1711</v>
      </c>
      <c r="G164" s="86" t="s">
        <v>1943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2162</v>
      </c>
      <c r="B165" s="81" t="s">
        <v>2192</v>
      </c>
      <c r="C165" s="83" t="s">
        <v>2193</v>
      </c>
      <c r="D165" s="85" t="s">
        <v>2194</v>
      </c>
      <c r="E165" s="85" t="s">
        <v>2195</v>
      </c>
      <c r="F165" s="86" t="s">
        <v>1711</v>
      </c>
      <c r="G165" s="86" t="s">
        <v>1943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2162</v>
      </c>
      <c r="B166" s="81" t="s">
        <v>2196</v>
      </c>
      <c r="C166" s="83" t="s">
        <v>2197</v>
      </c>
      <c r="D166" s="85" t="s">
        <v>2198</v>
      </c>
      <c r="E166" s="85" t="s">
        <v>2199</v>
      </c>
      <c r="F166" s="86" t="s">
        <v>1686</v>
      </c>
      <c r="G166" s="86" t="s">
        <v>1943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2200</v>
      </c>
      <c r="B167" s="80">
        <v>18</v>
      </c>
      <c r="C167" s="82" t="s">
        <v>19</v>
      </c>
      <c r="D167" s="84" t="s">
        <v>2201</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2200</v>
      </c>
      <c r="B168" s="81" t="s">
        <v>2202</v>
      </c>
      <c r="C168" s="83" t="s">
        <v>2203</v>
      </c>
      <c r="D168" s="85" t="s">
        <v>2204</v>
      </c>
      <c r="E168" s="85" t="s">
        <v>2205</v>
      </c>
      <c r="F168" s="86" t="s">
        <v>1686</v>
      </c>
      <c r="G168" s="86" t="s">
        <v>1627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2200</v>
      </c>
      <c r="B169" s="81" t="s">
        <v>2206</v>
      </c>
      <c r="C169" s="83" t="s">
        <v>2207</v>
      </c>
      <c r="D169" s="85" t="s">
        <v>2208</v>
      </c>
      <c r="E169" s="85" t="s">
        <v>2209</v>
      </c>
      <c r="F169" s="86" t="s">
        <v>1840</v>
      </c>
      <c r="G169" s="86" t="s">
        <v>1579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2200</v>
      </c>
      <c r="B170" s="81" t="s">
        <v>2210</v>
      </c>
      <c r="C170" s="83" t="s">
        <v>2211</v>
      </c>
      <c r="D170" s="85" t="s">
        <v>2212</v>
      </c>
      <c r="E170" s="85" t="s">
        <v>2213</v>
      </c>
      <c r="F170" s="86" t="s">
        <v>1840</v>
      </c>
      <c r="G170" s="86" t="s">
        <v>1611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2200</v>
      </c>
      <c r="B171" s="81" t="s">
        <v>2214</v>
      </c>
      <c r="C171" s="83" t="s">
        <v>2215</v>
      </c>
      <c r="D171" s="85" t="s">
        <v>2216</v>
      </c>
      <c r="E171" s="85" t="s">
        <v>2217</v>
      </c>
      <c r="F171" s="86" t="s">
        <v>1840</v>
      </c>
      <c r="G171" s="86" t="s">
        <v>1611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2200</v>
      </c>
      <c r="B172" s="91" t="s">
        <v>2218</v>
      </c>
      <c r="C172" s="92" t="s">
        <v>2219</v>
      </c>
      <c r="D172" s="93" t="s">
        <v>2220</v>
      </c>
      <c r="E172" s="93" t="s">
        <v>2221</v>
      </c>
      <c r="F172" s="94" t="s">
        <v>1840</v>
      </c>
      <c r="G172" s="94" t="s">
        <v>1579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1276</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IFERROR(INDEX('Recommendations'!$G$2:$G$268, MATCH(J2,'Recommendations'!$A$2:$A$268,0))="Implemented", FALSE))</xm:f>
            <x14:dxf>
              <font>
                <color rgb="FF000000"/>
              </font>
              <fill>
                <patternFill>
                  <bgColor rgb="FF3C7D22"/>
                </patternFill>
              </fill>
            </x14:dxf>
          </x14:cfRule>
          <x14:cfRule type="expression" priority="2" id="{00000000-000E-0000-0400-000002000000}">
            <xm:f>AND(J2&lt;&gt;"", IFERROR(INDEX('Recommendations'!$G$2:$G$268, MATCH(J2,'Recommendations'!$A$2:$A$268,0))="Compensated", FALSE))</xm:f>
            <x14:dxf>
              <font>
                <color rgb="FF000000"/>
              </font>
              <fill>
                <patternFill>
                  <bgColor rgb="FFC6E0B4"/>
                </patternFill>
              </fill>
            </x14:dxf>
          </x14:cfRule>
          <x14:cfRule type="expression" priority="3" id="{00000000-000E-0000-0400-000003000000}">
            <xm:f>AND(J2&lt;&gt;"", IFERROR(INDEX('Recommendations'!$G$2:$G$268, MATCH(J2,'Recommendations'!$A$2:$A$268,0))="Testing", FALSE))</xm:f>
            <x14:dxf>
              <font>
                <color rgb="FF000000"/>
              </font>
              <fill>
                <patternFill>
                  <bgColor rgb="FFFFC000"/>
                </patternFill>
              </fill>
            </x14:dxf>
          </x14:cfRule>
          <x14:cfRule type="expression" priority="4" id="{00000000-000E-0000-0400-000004000000}">
            <xm:f>AND(J2&lt;&gt;"", IFERROR(INDEX('Recommendations'!$G$2:$G$268, MATCH(J2,'Recommendations'!$A$2:$A$268,0))="Failed", FALSE))</xm:f>
            <x14:dxf>
              <font>
                <color rgb="FF000000"/>
              </font>
              <fill>
                <patternFill>
                  <bgColor rgb="FFD82891"/>
                </patternFill>
              </fill>
            </x14:dxf>
          </x14:cfRule>
          <x14:cfRule type="expression" priority="5" id="{00000000-000E-0000-0400-000005000000}">
            <xm:f>AND(J2&lt;&gt;"", IFERROR(INDEX('Recommendations'!$G$2:$G$268, MATCH(J2,'Recommendations'!$A$2:$A$268,0))="Risk Accepted", FALSE))</xm:f>
            <x14:dxf>
              <font>
                <color rgb="FF000000"/>
              </font>
              <fill>
                <patternFill>
                  <bgColor rgb="FFD9D9D9"/>
                </patternFill>
              </fill>
            </x14:dxf>
          </x14:cfRule>
          <x14:cfRule type="expression" priority="6" id="{00000000-000E-0000-0400-000006000000}">
            <xm:f>AND(J2&lt;&gt;"", IFERROR(INDEX('Recommendations'!$G$2:$G$268, MATCH(J2,'Recommendations'!$A$2:$A$268,0))="N/A",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2222</v>
      </c>
      <c r="C1" s="121" t="s">
        <v>9</v>
      </c>
      <c r="D1" s="121" t="s">
        <v>1427</v>
      </c>
      <c r="E1" s="121" t="s">
        <v>2223</v>
      </c>
      <c r="F1" s="121" t="s">
        <v>2224</v>
      </c>
      <c r="G1" s="121" t="s">
        <v>1521</v>
      </c>
      <c r="H1" s="121" t="s">
        <v>1522</v>
      </c>
      <c r="I1" s="121" t="s">
        <v>1523</v>
      </c>
      <c r="J1" s="121" t="s">
        <v>1524</v>
      </c>
      <c r="K1" s="121" t="s">
        <v>1525</v>
      </c>
      <c r="L1" s="121" t="s">
        <v>1526</v>
      </c>
      <c r="M1" s="121" t="s">
        <v>1527</v>
      </c>
      <c r="N1" s="121" t="s">
        <v>1528</v>
      </c>
      <c r="O1" s="121" t="s">
        <v>1529</v>
      </c>
      <c r="P1" s="121" t="s">
        <v>1530</v>
      </c>
      <c r="Q1" s="121" t="s">
        <v>1531</v>
      </c>
      <c r="R1" s="121" t="s">
        <v>1532</v>
      </c>
      <c r="S1" s="121" t="s">
        <v>1533</v>
      </c>
      <c r="T1" s="121" t="s">
        <v>1534</v>
      </c>
      <c r="U1" s="121" t="s">
        <v>1535</v>
      </c>
      <c r="V1" s="121" t="s">
        <v>1536</v>
      </c>
      <c r="W1" s="121" t="s">
        <v>1537</v>
      </c>
      <c r="X1" s="121" t="s">
        <v>1538</v>
      </c>
      <c r="Y1" s="121" t="s">
        <v>1539</v>
      </c>
      <c r="Z1" s="121" t="s">
        <v>1540</v>
      </c>
      <c r="AA1" s="121" t="s">
        <v>1541</v>
      </c>
      <c r="AB1" s="121" t="s">
        <v>1542</v>
      </c>
      <c r="AC1" s="121" t="s">
        <v>1543</v>
      </c>
      <c r="AD1" s="121" t="s">
        <v>1544</v>
      </c>
      <c r="AE1" s="121" t="s">
        <v>1545</v>
      </c>
      <c r="AF1" s="121" t="s">
        <v>1546</v>
      </c>
      <c r="AG1" s="121" t="s">
        <v>1547</v>
      </c>
      <c r="AH1" s="121" t="s">
        <v>1548</v>
      </c>
      <c r="AI1" s="121" t="s">
        <v>1549</v>
      </c>
      <c r="AJ1" s="121" t="s">
        <v>1550</v>
      </c>
      <c r="AK1" s="121" t="s">
        <v>1551</v>
      </c>
      <c r="AL1" s="121" t="s">
        <v>1552</v>
      </c>
      <c r="AM1" s="121" t="s">
        <v>1553</v>
      </c>
      <c r="AN1" s="121" t="s">
        <v>1554</v>
      </c>
      <c r="AO1" s="121" t="s">
        <v>1555</v>
      </c>
      <c r="AP1" s="121" t="s">
        <v>1556</v>
      </c>
      <c r="AQ1" s="121" t="s">
        <v>1557</v>
      </c>
      <c r="AR1" s="121" t="s">
        <v>1558</v>
      </c>
      <c r="AS1" s="121" t="s">
        <v>1559</v>
      </c>
      <c r="AT1" s="121" t="s">
        <v>1560</v>
      </c>
      <c r="AU1" s="122" t="s">
        <v>1561</v>
      </c>
    </row>
    <row r="2" spans="1:47" ht="60" customHeight="1" x14ac:dyDescent="0.35">
      <c r="A2" s="116" t="s">
        <v>2225</v>
      </c>
      <c r="B2" s="106" t="s">
        <v>2226</v>
      </c>
      <c r="C2" s="107" t="s">
        <v>2227</v>
      </c>
      <c r="D2" s="107" t="s">
        <v>2228</v>
      </c>
      <c r="E2" s="107" t="s">
        <v>2229</v>
      </c>
      <c r="F2" s="108" t="s">
        <v>2230</v>
      </c>
      <c r="G2" s="109">
        <f>IF(COUNTIF(H2:AU2,"&lt;&gt;")=0,"",SUMPRODUCT(((Recommendations[ImplStatus]="Implemented")+(Recommendations[ImplStatus]="Compensated"))*ISNUMBER(MATCH(Recommendations[Id],H2:AU2,0)))/COUNTIF(H2:AU2,"&lt;&gt;"))</f>
        <v>0</v>
      </c>
      <c r="H2" s="110" t="s">
        <v>578</v>
      </c>
      <c r="I2" s="110" t="s">
        <v>583</v>
      </c>
      <c r="J2" s="110" t="s">
        <v>917</v>
      </c>
      <c r="K2" s="110" t="s">
        <v>1191</v>
      </c>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2231</v>
      </c>
      <c r="B3" s="106" t="s">
        <v>2232</v>
      </c>
      <c r="C3" s="107" t="s">
        <v>2233</v>
      </c>
      <c r="D3" s="107" t="s">
        <v>2234</v>
      </c>
      <c r="E3" s="107" t="s">
        <v>2235</v>
      </c>
      <c r="F3" s="108" t="s">
        <v>2236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2237</v>
      </c>
      <c r="B4" s="106" t="s">
        <v>2238</v>
      </c>
      <c r="C4" s="107" t="s">
        <v>2239</v>
      </c>
      <c r="D4" s="107" t="s">
        <v>2240</v>
      </c>
      <c r="E4" s="107" t="s">
        <v>2241</v>
      </c>
      <c r="F4" s="108" t="s">
        <v>2242</v>
      </c>
      <c r="G4" s="109">
        <f>IF(COUNTIF(H4:AU4,"&lt;&gt;")=0,"",SUMPRODUCT(((Recommendations[ImplStatus]="Implemented")+(Recommendations[ImplStatus]="Compensated"))*ISNUMBER(MATCH(Recommendations[Id],H4:AU4,0)))/COUNTIF(H4:AU4,"&lt;&gt;"))</f>
        <v>0</v>
      </c>
      <c r="H4" s="110" t="s">
        <v>1137</v>
      </c>
      <c r="I4" s="110" t="s">
        <v>1226</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2243</v>
      </c>
      <c r="B5" s="106" t="s">
        <v>2244</v>
      </c>
      <c r="C5" s="107" t="s">
        <v>2245</v>
      </c>
      <c r="D5" s="107" t="s">
        <v>2246</v>
      </c>
      <c r="E5" s="107" t="s">
        <v>2247</v>
      </c>
      <c r="F5" s="108" t="s">
        <v>2248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2249</v>
      </c>
      <c r="B6" s="106" t="s">
        <v>2250</v>
      </c>
      <c r="C6" s="107" t="s">
        <v>2251</v>
      </c>
      <c r="D6" s="107" t="s">
        <v>2252</v>
      </c>
      <c r="E6" s="107" t="s">
        <v>19</v>
      </c>
      <c r="F6" s="108" t="s">
        <v>2253</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2254</v>
      </c>
      <c r="B7" s="106" t="s">
        <v>10</v>
      </c>
      <c r="C7" s="107" t="s">
        <v>2255</v>
      </c>
      <c r="D7" s="107" t="s">
        <v>2256</v>
      </c>
      <c r="E7" s="107" t="s">
        <v>19</v>
      </c>
      <c r="F7" s="108" t="s">
        <v>2257</v>
      </c>
      <c r="G7" s="109">
        <f>IF(COUNTIF(H7:AU7,"&lt;&gt;")=0,"",SUMPRODUCT(((Recommendations[ImplStatus]="Implemented")+(Recommendations[ImplStatus]="Compensated"))*ISNUMBER(MATCH(Recommendations[Id],H7:AU7,0)))/COUNTIF(H7:AU7,"&lt;&gt;"))</f>
        <v>0</v>
      </c>
      <c r="H7" s="110" t="s">
        <v>54</v>
      </c>
      <c r="I7" s="110" t="s">
        <v>447</v>
      </c>
      <c r="J7" s="110" t="s">
        <v>452</v>
      </c>
      <c r="K7" s="110" t="s">
        <v>456</v>
      </c>
      <c r="L7" s="110" t="s">
        <v>460</v>
      </c>
      <c r="M7" s="110" t="s">
        <v>464</v>
      </c>
      <c r="N7" s="110" t="s">
        <v>468</v>
      </c>
      <c r="O7" s="110" t="s">
        <v>490</v>
      </c>
      <c r="P7" s="110" t="s">
        <v>495</v>
      </c>
      <c r="Q7" s="110" t="s">
        <v>499</v>
      </c>
      <c r="R7" s="110" t="s">
        <v>513</v>
      </c>
      <c r="S7" s="110" t="s">
        <v>518</v>
      </c>
      <c r="T7" s="110" t="s">
        <v>716</v>
      </c>
      <c r="U7" s="110" t="s">
        <v>721</v>
      </c>
      <c r="V7" s="110" t="s">
        <v>726</v>
      </c>
      <c r="W7" s="110" t="s">
        <v>731</v>
      </c>
      <c r="X7" s="110" t="s">
        <v>942</v>
      </c>
      <c r="Y7" s="110" t="s">
        <v>947</v>
      </c>
      <c r="Z7" s="110" t="s">
        <v>952</v>
      </c>
      <c r="AA7" s="110" t="s">
        <v>957</v>
      </c>
      <c r="AB7" s="110" t="s">
        <v>1046</v>
      </c>
      <c r="AC7" s="110" t="s">
        <v>1081</v>
      </c>
      <c r="AD7" s="110" t="s">
        <v>1152</v>
      </c>
      <c r="AE7" s="110"/>
      <c r="AF7" s="110"/>
      <c r="AG7" s="110"/>
      <c r="AH7" s="110"/>
      <c r="AI7" s="110"/>
      <c r="AJ7" s="110"/>
      <c r="AK7" s="110"/>
      <c r="AL7" s="110"/>
      <c r="AM7" s="110"/>
      <c r="AN7" s="110"/>
      <c r="AO7" s="110"/>
      <c r="AP7" s="110"/>
      <c r="AQ7" s="110"/>
      <c r="AR7" s="110"/>
      <c r="AS7" s="110"/>
      <c r="AT7" s="110"/>
      <c r="AU7" s="118"/>
    </row>
    <row r="8" spans="1:47" ht="60" customHeight="1" x14ac:dyDescent="0.35">
      <c r="A8" s="116" t="s">
        <v>2258</v>
      </c>
      <c r="B8" s="106" t="s">
        <v>2259</v>
      </c>
      <c r="C8" s="107" t="s">
        <v>2260</v>
      </c>
      <c r="D8" s="107" t="s">
        <v>2261</v>
      </c>
      <c r="E8" s="107" t="s">
        <v>19</v>
      </c>
      <c r="F8" s="108" t="s">
        <v>2262</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2263</v>
      </c>
      <c r="B9" s="106" t="s">
        <v>2264</v>
      </c>
      <c r="C9" s="107" t="s">
        <v>2265</v>
      </c>
      <c r="D9" s="107" t="s">
        <v>2266</v>
      </c>
      <c r="E9" s="107" t="s">
        <v>19</v>
      </c>
      <c r="F9" s="108" t="s">
        <v>2267</v>
      </c>
      <c r="G9" s="109">
        <f>IF(COUNTIF(H9:AU9,"&lt;&gt;")=0,"",SUMPRODUCT(((Recommendations[ImplStatus]="Implemented")+(Recommendations[ImplStatus]="Compensated"))*ISNUMBER(MATCH(Recommendations[Id],H9:AU9,0)))/COUNTIF(H9:AU9,"&lt;&gt;"))</f>
        <v>0</v>
      </c>
      <c r="H9" s="110" t="s">
        <v>249</v>
      </c>
      <c r="I9" s="110" t="s">
        <v>254</v>
      </c>
      <c r="J9" s="110" t="s">
        <v>259</v>
      </c>
      <c r="K9" s="110" t="s">
        <v>264</v>
      </c>
      <c r="L9" s="110" t="s">
        <v>269</v>
      </c>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2268</v>
      </c>
      <c r="B10" s="106" t="s">
        <v>2269</v>
      </c>
      <c r="C10" s="107" t="s">
        <v>2270</v>
      </c>
      <c r="D10" s="107" t="s">
        <v>2271</v>
      </c>
      <c r="E10" s="107" t="s">
        <v>19</v>
      </c>
      <c r="F10" s="108" t="s">
        <v>2272</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2273</v>
      </c>
      <c r="B11" s="106" t="s">
        <v>2274</v>
      </c>
      <c r="C11" s="107" t="s">
        <v>2275</v>
      </c>
      <c r="D11" s="107" t="s">
        <v>2276</v>
      </c>
      <c r="E11" s="107" t="s">
        <v>19</v>
      </c>
      <c r="F11" s="108" t="s">
        <v>2277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2278</v>
      </c>
      <c r="B12" s="106" t="s">
        <v>2279</v>
      </c>
      <c r="C12" s="107" t="s">
        <v>2280</v>
      </c>
      <c r="D12" s="107" t="s">
        <v>2281</v>
      </c>
      <c r="E12" s="107" t="s">
        <v>19</v>
      </c>
      <c r="F12" s="108" t="s">
        <v>2282</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2283</v>
      </c>
      <c r="B13" s="106" t="s">
        <v>2284</v>
      </c>
      <c r="C13" s="107" t="s">
        <v>2285</v>
      </c>
      <c r="D13" s="107" t="s">
        <v>2286</v>
      </c>
      <c r="E13" s="107" t="s">
        <v>19</v>
      </c>
      <c r="F13" s="108" t="s">
        <v>2287</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2288</v>
      </c>
      <c r="B14" s="106" t="s">
        <v>2289</v>
      </c>
      <c r="C14" s="107" t="s">
        <v>2290</v>
      </c>
      <c r="D14" s="107" t="s">
        <v>2291</v>
      </c>
      <c r="E14" s="107" t="s">
        <v>19</v>
      </c>
      <c r="F14" s="108" t="s">
        <v>2292</v>
      </c>
      <c r="G14" s="109">
        <f>IF(COUNTIF(H14:AU14,"&lt;&gt;")=0,"",SUMPRODUCT(((Recommendations[ImplStatus]="Implemented")+(Recommendations[ImplStatus]="Compensated"))*ISNUMBER(MATCH(Recommendations[Id],H14:AU14,0)))/COUNTIF(H14:AU14,"&lt;&gt;"))</f>
        <v>0</v>
      </c>
      <c r="H14" s="110" t="s">
        <v>38</v>
      </c>
      <c r="I14" s="110" t="s">
        <v>185</v>
      </c>
      <c r="J14" s="110" t="s">
        <v>190</v>
      </c>
      <c r="K14" s="110" t="s">
        <v>200</v>
      </c>
      <c r="L14" s="110" t="s">
        <v>274</v>
      </c>
      <c r="M14" s="110" t="s">
        <v>375</v>
      </c>
      <c r="N14" s="110" t="s">
        <v>380</v>
      </c>
      <c r="O14" s="110" t="s">
        <v>385</v>
      </c>
      <c r="P14" s="110" t="s">
        <v>390</v>
      </c>
      <c r="Q14" s="110" t="s">
        <v>528</v>
      </c>
      <c r="R14" s="110" t="s">
        <v>533</v>
      </c>
      <c r="S14" s="110" t="s">
        <v>538</v>
      </c>
      <c r="T14" s="110" t="s">
        <v>543</v>
      </c>
      <c r="U14" s="110" t="s">
        <v>548</v>
      </c>
      <c r="V14" s="110" t="s">
        <v>553</v>
      </c>
      <c r="W14" s="110" t="s">
        <v>568</v>
      </c>
      <c r="X14" s="110" t="s">
        <v>622</v>
      </c>
      <c r="Y14" s="110" t="s">
        <v>632</v>
      </c>
      <c r="Z14" s="110" t="s">
        <v>657</v>
      </c>
      <c r="AA14" s="110" t="s">
        <v>741</v>
      </c>
      <c r="AB14" s="110" t="s">
        <v>751</v>
      </c>
      <c r="AC14" s="110" t="s">
        <v>761</v>
      </c>
      <c r="AD14" s="110" t="s">
        <v>765</v>
      </c>
      <c r="AE14" s="110" t="s">
        <v>840</v>
      </c>
      <c r="AF14" s="110" t="s">
        <v>845</v>
      </c>
      <c r="AG14" s="110" t="s">
        <v>986</v>
      </c>
      <c r="AH14" s="110" t="s">
        <v>1086</v>
      </c>
      <c r="AI14" s="110" t="s">
        <v>1091</v>
      </c>
      <c r="AJ14" s="110" t="s">
        <v>1142</v>
      </c>
      <c r="AK14" s="110" t="s">
        <v>1147</v>
      </c>
      <c r="AL14" s="110" t="s">
        <v>1172</v>
      </c>
      <c r="AM14" s="110" t="s">
        <v>1186</v>
      </c>
      <c r="AN14" s="110"/>
      <c r="AO14" s="110"/>
      <c r="AP14" s="110"/>
      <c r="AQ14" s="110"/>
      <c r="AR14" s="110"/>
      <c r="AS14" s="110"/>
      <c r="AT14" s="110"/>
      <c r="AU14" s="118"/>
    </row>
    <row r="15" spans="1:47" ht="60" customHeight="1" x14ac:dyDescent="0.35">
      <c r="A15" s="116" t="s">
        <v>2293</v>
      </c>
      <c r="B15" s="106" t="s">
        <v>2294</v>
      </c>
      <c r="C15" s="107" t="s">
        <v>2295</v>
      </c>
      <c r="D15" s="107" t="s">
        <v>2296</v>
      </c>
      <c r="E15" s="107" t="s">
        <v>19</v>
      </c>
      <c r="F15" s="108" t="s">
        <v>2297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2298</v>
      </c>
      <c r="B16" s="106" t="s">
        <v>2299</v>
      </c>
      <c r="C16" s="107" t="s">
        <v>2300</v>
      </c>
      <c r="D16" s="107" t="s">
        <v>2301</v>
      </c>
      <c r="E16" s="107" t="s">
        <v>19</v>
      </c>
      <c r="F16" s="108" t="s">
        <v>2302</v>
      </c>
      <c r="G16" s="109">
        <f>IF(COUNTIF(H16:AU16,"&lt;&gt;")=0,"",SUMPRODUCT(((Recommendations[ImplStatus]="Implemented")+(Recommendations[ImplStatus]="Compensated"))*ISNUMBER(MATCH(Recommendations[Id],H16:AU16,0)))/COUNTIF(H16:AU16,"&lt;&gt;"))</f>
        <v>0</v>
      </c>
      <c r="H16" s="110" t="s">
        <v>235</v>
      </c>
      <c r="I16" s="110" t="s">
        <v>240</v>
      </c>
      <c r="J16" s="110" t="s">
        <v>245</v>
      </c>
      <c r="K16" s="110" t="s">
        <v>627</v>
      </c>
      <c r="L16" s="110" t="s">
        <v>697</v>
      </c>
      <c r="M16" s="110" t="s">
        <v>702</v>
      </c>
      <c r="N16" s="110" t="s">
        <v>711</v>
      </c>
      <c r="O16" s="110" t="s">
        <v>850</v>
      </c>
      <c r="P16" s="110" t="s">
        <v>855</v>
      </c>
      <c r="Q16" s="110" t="s">
        <v>1016</v>
      </c>
      <c r="R16" s="110" t="s">
        <v>1101</v>
      </c>
      <c r="S16" s="110" t="s">
        <v>1134</v>
      </c>
      <c r="T16" s="110" t="s">
        <v>1181</v>
      </c>
      <c r="U16" s="110" t="s">
        <v>1236</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2303</v>
      </c>
      <c r="B17" s="106" t="s">
        <v>2304</v>
      </c>
      <c r="C17" s="107" t="s">
        <v>2305</v>
      </c>
      <c r="D17" s="107" t="s">
        <v>2306</v>
      </c>
      <c r="E17" s="107" t="s">
        <v>19</v>
      </c>
      <c r="F17" s="108" t="s">
        <v>2307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2308</v>
      </c>
      <c r="B18" s="106" t="s">
        <v>2309</v>
      </c>
      <c r="C18" s="107" t="s">
        <v>2310</v>
      </c>
      <c r="D18" s="107" t="s">
        <v>2311</v>
      </c>
      <c r="E18" s="107" t="s">
        <v>19</v>
      </c>
      <c r="F18" s="108" t="s">
        <v>2312</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2313</v>
      </c>
      <c r="B19" s="106" t="s">
        <v>2314</v>
      </c>
      <c r="C19" s="107" t="s">
        <v>2315</v>
      </c>
      <c r="D19" s="107" t="s">
        <v>2316</v>
      </c>
      <c r="E19" s="107" t="s">
        <v>19</v>
      </c>
      <c r="F19" s="108" t="s">
        <v>2317</v>
      </c>
      <c r="G19" s="109">
        <f>IF(COUNTIF(H19:AU19,"&lt;&gt;")=0,"",SUMPRODUCT(((Recommendations[ImplStatus]="Implemented")+(Recommendations[ImplStatus]="Compensated"))*ISNUMBER(MATCH(Recommendations[Id],H19:AU19,0)))/COUNTIF(H19:AU19,"&lt;&gt;"))</f>
        <v>0</v>
      </c>
      <c r="H19" s="110" t="s">
        <v>294</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2318</v>
      </c>
      <c r="B20" s="106" t="s">
        <v>2319</v>
      </c>
      <c r="C20" s="107" t="s">
        <v>2320</v>
      </c>
      <c r="D20" s="107" t="s">
        <v>2321</v>
      </c>
      <c r="E20" s="107" t="s">
        <v>19</v>
      </c>
      <c r="F20" s="108" t="s">
        <v>2322</v>
      </c>
      <c r="G20" s="109">
        <f>IF(COUNTIF(H20:AU20,"&lt;&gt;")=0,"",SUMPRODUCT(((Recommendations[ImplStatus]="Implemented")+(Recommendations[ImplStatus]="Compensated"))*ISNUMBER(MATCH(Recommendations[Id],H20:AU20,0)))/COUNTIF(H20:AU20,"&lt;&gt;"))</f>
        <v>0</v>
      </c>
      <c r="H20" s="110" t="s">
        <v>1074</v>
      </c>
      <c r="I20" s="110" t="s">
        <v>1177</v>
      </c>
      <c r="J20" s="110" t="s">
        <v>1221</v>
      </c>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2323</v>
      </c>
      <c r="B21" s="106" t="s">
        <v>2324</v>
      </c>
      <c r="C21" s="107" t="s">
        <v>2325</v>
      </c>
      <c r="D21" s="107" t="s">
        <v>2326</v>
      </c>
      <c r="E21" s="107" t="s">
        <v>2327</v>
      </c>
      <c r="F21" s="108" t="s">
        <v>2328</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2329</v>
      </c>
      <c r="B22" s="106" t="s">
        <v>2330</v>
      </c>
      <c r="C22" s="107" t="s">
        <v>2331</v>
      </c>
      <c r="D22" s="107" t="s">
        <v>2332</v>
      </c>
      <c r="E22" s="107" t="s">
        <v>2333</v>
      </c>
      <c r="F22" s="108" t="s">
        <v>2334</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2335</v>
      </c>
      <c r="B23" s="106" t="s">
        <v>2336</v>
      </c>
      <c r="C23" s="107" t="s">
        <v>2337</v>
      </c>
      <c r="D23" s="107" t="s">
        <v>2338</v>
      </c>
      <c r="E23" s="107" t="s">
        <v>2339</v>
      </c>
      <c r="F23" s="108" t="s">
        <v>2340</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2341</v>
      </c>
      <c r="B24" s="106" t="s">
        <v>2342</v>
      </c>
      <c r="C24" s="107" t="s">
        <v>2343</v>
      </c>
      <c r="D24" s="107" t="s">
        <v>2344</v>
      </c>
      <c r="E24" s="107" t="s">
        <v>19</v>
      </c>
      <c r="F24" s="108" t="s">
        <v>2345</v>
      </c>
      <c r="G24" s="109">
        <f>IF(COUNTIF(H24:AU24,"&lt;&gt;")=0,"",SUMPRODUCT(((Recommendations[ImplStatus]="Implemented")+(Recommendations[ImplStatus]="Compensated"))*ISNUMBER(MATCH(Recommendations[Id],H24:AU24,0)))/COUNTIF(H24:AU24,"&lt;&gt;"))</f>
        <v>0</v>
      </c>
      <c r="H24" s="110" t="s">
        <v>892</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2346</v>
      </c>
      <c r="B25" s="106" t="s">
        <v>2347</v>
      </c>
      <c r="C25" s="107" t="s">
        <v>2348</v>
      </c>
      <c r="D25" s="107" t="s">
        <v>19</v>
      </c>
      <c r="E25" s="107" t="s">
        <v>19</v>
      </c>
      <c r="F25" s="108" t="s">
        <v>2349</v>
      </c>
      <c r="G25" s="109">
        <f>IF(COUNTIF(H25:AU25,"&lt;&gt;")=0,"",SUMPRODUCT(((Recommendations[ImplStatus]="Implemented")+(Recommendations[ImplStatus]="Compensated"))*ISNUMBER(MATCH(Recommendations[Id],H25:AU25,0)))/COUNTIF(H25:AU25,"&lt;&gt;"))</f>
        <v>0</v>
      </c>
      <c r="H25" s="110" t="s">
        <v>313</v>
      </c>
      <c r="I25" s="110" t="s">
        <v>328</v>
      </c>
      <c r="J25" s="110" t="s">
        <v>333</v>
      </c>
      <c r="K25" s="110" t="s">
        <v>341</v>
      </c>
      <c r="L25" s="110" t="s">
        <v>351</v>
      </c>
      <c r="M25" s="110" t="s">
        <v>356</v>
      </c>
      <c r="N25" s="110" t="s">
        <v>361</v>
      </c>
      <c r="O25" s="110" t="s">
        <v>366</v>
      </c>
      <c r="P25" s="110" t="s">
        <v>370</v>
      </c>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2350</v>
      </c>
      <c r="B26" s="106" t="s">
        <v>2351</v>
      </c>
      <c r="C26" s="107" t="s">
        <v>2352</v>
      </c>
      <c r="D26" s="107" t="s">
        <v>2353</v>
      </c>
      <c r="E26" s="107" t="s">
        <v>19</v>
      </c>
      <c r="F26" s="108" t="s">
        <v>2354</v>
      </c>
      <c r="G26" s="109">
        <f>IF(COUNTIF(H26:AU26,"&lt;&gt;")=0,"",SUMPRODUCT(((Recommendations[ImplStatus]="Implemented")+(Recommendations[ImplStatus]="Compensated"))*ISNUMBER(MATCH(Recommendations[Id],H26:AU26,0)))/COUNTIF(H26:AU26,"&lt;&gt;"))</f>
        <v>0</v>
      </c>
      <c r="H26" s="110" t="s">
        <v>299</v>
      </c>
      <c r="I26" s="110" t="s">
        <v>304</v>
      </c>
      <c r="J26" s="110" t="s">
        <v>308</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2355</v>
      </c>
      <c r="B27" s="106" t="s">
        <v>2356</v>
      </c>
      <c r="C27" s="107" t="s">
        <v>2357</v>
      </c>
      <c r="D27" s="107" t="s">
        <v>2358</v>
      </c>
      <c r="E27" s="107" t="s">
        <v>2359</v>
      </c>
      <c r="F27" s="108" t="s">
        <v>2360</v>
      </c>
      <c r="G27" s="109">
        <f>IF(COUNTIF(H27:AU27,"&lt;&gt;")=0,"",SUMPRODUCT(((Recommendations[ImplStatus]="Implemented")+(Recommendations[ImplStatus]="Compensated"))*ISNUMBER(MATCH(Recommendations[Id],H27:AU27,0)))/COUNTIF(H27:AU27,"&lt;&gt;"))</f>
        <v>0</v>
      </c>
      <c r="H27" s="110" t="s">
        <v>612</v>
      </c>
      <c r="I27" s="110" t="s">
        <v>687</v>
      </c>
      <c r="J27" s="110" t="s">
        <v>692</v>
      </c>
      <c r="K27" s="110" t="s">
        <v>991</v>
      </c>
      <c r="L27" s="110" t="s">
        <v>1001</v>
      </c>
      <c r="M27" s="110" t="s">
        <v>1006</v>
      </c>
      <c r="N27" s="110" t="s">
        <v>1011</v>
      </c>
      <c r="O27" s="110" t="s">
        <v>1126</v>
      </c>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2361</v>
      </c>
      <c r="B28" s="106" t="s">
        <v>2362</v>
      </c>
      <c r="C28" s="107" t="s">
        <v>2363</v>
      </c>
      <c r="D28" s="107" t="s">
        <v>19</v>
      </c>
      <c r="E28" s="107" t="s">
        <v>19</v>
      </c>
      <c r="F28" s="108" t="s">
        <v>2364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2365</v>
      </c>
      <c r="B29" s="106" t="s">
        <v>2366</v>
      </c>
      <c r="C29" s="107" t="s">
        <v>2367</v>
      </c>
      <c r="D29" s="107" t="s">
        <v>2368</v>
      </c>
      <c r="E29" s="107" t="s">
        <v>2369</v>
      </c>
      <c r="F29" s="108" t="s">
        <v>2370</v>
      </c>
      <c r="G29" s="109">
        <f>IF(COUNTIF(H29:AU29,"&lt;&gt;")=0,"",SUMPRODUCT(((Recommendations[ImplStatus]="Implemented")+(Recommendations[ImplStatus]="Compensated"))*ISNUMBER(MATCH(Recommendations[Id],H29:AU29,0)))/COUNTIF(H29:AU29,"&lt;&gt;"))</f>
        <v>0</v>
      </c>
      <c r="H29" s="110" t="s">
        <v>89</v>
      </c>
      <c r="I29" s="110" t="s">
        <v>95</v>
      </c>
      <c r="J29" s="110" t="s">
        <v>180</v>
      </c>
      <c r="K29" s="110" t="s">
        <v>205</v>
      </c>
      <c r="L29" s="110" t="s">
        <v>210</v>
      </c>
      <c r="M29" s="110" t="s">
        <v>215</v>
      </c>
      <c r="N29" s="110" t="s">
        <v>220</v>
      </c>
      <c r="O29" s="110" t="s">
        <v>225</v>
      </c>
      <c r="P29" s="110" t="s">
        <v>588</v>
      </c>
      <c r="Q29" s="110" t="s">
        <v>593</v>
      </c>
      <c r="R29" s="110" t="s">
        <v>706</v>
      </c>
      <c r="S29" s="110" t="s">
        <v>790</v>
      </c>
      <c r="T29" s="110" t="s">
        <v>1051</v>
      </c>
      <c r="U29" s="110" t="s">
        <v>1231</v>
      </c>
      <c r="V29" s="110" t="s">
        <v>1261</v>
      </c>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2371</v>
      </c>
      <c r="B30" s="106" t="s">
        <v>2372</v>
      </c>
      <c r="C30" s="107" t="s">
        <v>2373</v>
      </c>
      <c r="D30" s="107" t="s">
        <v>2374</v>
      </c>
      <c r="E30" s="107" t="s">
        <v>19</v>
      </c>
      <c r="F30" s="108" t="s">
        <v>2375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2376</v>
      </c>
      <c r="B31" s="106" t="s">
        <v>2377</v>
      </c>
      <c r="C31" s="107" t="s">
        <v>2378</v>
      </c>
      <c r="D31" s="107" t="s">
        <v>2379</v>
      </c>
      <c r="E31" s="107" t="s">
        <v>2380</v>
      </c>
      <c r="F31" s="108" t="s">
        <v>2381</v>
      </c>
      <c r="G31" s="109">
        <f>IF(COUNTIF(H31:AU31,"&lt;&gt;")=0,"",SUMPRODUCT(((Recommendations[ImplStatus]="Implemented")+(Recommendations[ImplStatus]="Compensated"))*ISNUMBER(MATCH(Recommendations[Id],H31:AU31,0)))/COUNTIF(H31:AU31,"&lt;&gt;"))</f>
        <v>0</v>
      </c>
      <c r="H31" s="110" t="s">
        <v>95</v>
      </c>
      <c r="I31" s="110" t="s">
        <v>100</v>
      </c>
      <c r="J31" s="110" t="s">
        <v>597</v>
      </c>
      <c r="K31" s="110" t="s">
        <v>1246</v>
      </c>
      <c r="L31" s="110" t="s">
        <v>1251</v>
      </c>
      <c r="M31" s="110" t="s">
        <v>1256</v>
      </c>
      <c r="N31" s="110" t="s">
        <v>1266</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2382</v>
      </c>
      <c r="B32" s="106" t="s">
        <v>2383</v>
      </c>
      <c r="C32" s="107" t="s">
        <v>2384</v>
      </c>
      <c r="D32" s="107" t="s">
        <v>2385</v>
      </c>
      <c r="E32" s="107" t="s">
        <v>2386</v>
      </c>
      <c r="F32" s="108" t="s">
        <v>2387</v>
      </c>
      <c r="G32" s="109">
        <f>IF(COUNTIF(H32:AU32,"&lt;&gt;")=0,"",SUMPRODUCT(((Recommendations[ImplStatus]="Implemented")+(Recommendations[ImplStatus]="Compensated"))*ISNUMBER(MATCH(Recommendations[Id],H32:AU32,0)))/COUNTIF(H32:AU32,"&lt;&gt;"))</f>
        <v>0</v>
      </c>
      <c r="H32" s="110" t="s">
        <v>49</v>
      </c>
      <c r="I32" s="110" t="s">
        <v>59</v>
      </c>
      <c r="J32" s="110" t="s">
        <v>64</v>
      </c>
      <c r="K32" s="110" t="s">
        <v>69</v>
      </c>
      <c r="L32" s="110" t="s">
        <v>485</v>
      </c>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2388</v>
      </c>
      <c r="B33" s="106" t="s">
        <v>2389</v>
      </c>
      <c r="C33" s="107" t="s">
        <v>2390</v>
      </c>
      <c r="D33" s="107" t="s">
        <v>2391</v>
      </c>
      <c r="E33" s="107" t="s">
        <v>19</v>
      </c>
      <c r="F33" s="108" t="s">
        <v>2392</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2393</v>
      </c>
      <c r="B34" s="106" t="s">
        <v>2394</v>
      </c>
      <c r="C34" s="107" t="s">
        <v>2395</v>
      </c>
      <c r="D34" s="107" t="s">
        <v>2396</v>
      </c>
      <c r="E34" s="107" t="s">
        <v>19</v>
      </c>
      <c r="F34" s="108" t="s">
        <v>2397</v>
      </c>
      <c r="G34" s="109">
        <f>IF(COUNTIF(H34:AU34,"&lt;&gt;")=0,"",SUMPRODUCT(((Recommendations[ImplStatus]="Implemented")+(Recommendations[ImplStatus]="Compensated"))*ISNUMBER(MATCH(Recommendations[Id],H34:AU34,0)))/COUNTIF(H34:AU34,"&lt;&gt;"))</f>
        <v>0</v>
      </c>
      <c r="H34" s="110" t="s">
        <v>33</v>
      </c>
      <c r="I34" s="110" t="s">
        <v>105</v>
      </c>
      <c r="J34" s="110" t="s">
        <v>110</v>
      </c>
      <c r="K34" s="110" t="s">
        <v>115</v>
      </c>
      <c r="L34" s="110" t="s">
        <v>119</v>
      </c>
      <c r="M34" s="110" t="s">
        <v>124</v>
      </c>
      <c r="N34" s="110" t="s">
        <v>128</v>
      </c>
      <c r="O34" s="110" t="s">
        <v>133</v>
      </c>
      <c r="P34" s="110" t="s">
        <v>138</v>
      </c>
      <c r="Q34" s="110" t="s">
        <v>142</v>
      </c>
      <c r="R34" s="110" t="s">
        <v>147</v>
      </c>
      <c r="S34" s="110" t="s">
        <v>152</v>
      </c>
      <c r="T34" s="110" t="s">
        <v>156</v>
      </c>
      <c r="U34" s="110" t="s">
        <v>160</v>
      </c>
      <c r="V34" s="110" t="s">
        <v>165</v>
      </c>
      <c r="W34" s="110" t="s">
        <v>170</v>
      </c>
      <c r="X34" s="110" t="s">
        <v>175</v>
      </c>
      <c r="Y34" s="110" t="s">
        <v>736</v>
      </c>
      <c r="Z34" s="110" t="s">
        <v>800</v>
      </c>
      <c r="AA34" s="110" t="s">
        <v>830</v>
      </c>
      <c r="AB34" s="110" t="s">
        <v>835</v>
      </c>
      <c r="AC34" s="110" t="s">
        <v>860</v>
      </c>
      <c r="AD34" s="110" t="s">
        <v>865</v>
      </c>
      <c r="AE34" s="110" t="s">
        <v>869</v>
      </c>
      <c r="AF34" s="110" t="s">
        <v>873</v>
      </c>
      <c r="AG34" s="110" t="s">
        <v>877</v>
      </c>
      <c r="AH34" s="110" t="s">
        <v>902</v>
      </c>
      <c r="AI34" s="110" t="s">
        <v>907</v>
      </c>
      <c r="AJ34" s="110" t="s">
        <v>912</v>
      </c>
      <c r="AK34" s="110" t="s">
        <v>937</v>
      </c>
      <c r="AL34" s="110" t="s">
        <v>967</v>
      </c>
      <c r="AM34" s="110"/>
      <c r="AN34" s="110"/>
      <c r="AO34" s="110"/>
      <c r="AP34" s="110"/>
      <c r="AQ34" s="110"/>
      <c r="AR34" s="110"/>
      <c r="AS34" s="110"/>
      <c r="AT34" s="110"/>
      <c r="AU34" s="118"/>
    </row>
    <row r="35" spans="1:47" ht="60" customHeight="1" x14ac:dyDescent="0.35">
      <c r="A35" s="116" t="s">
        <v>2398</v>
      </c>
      <c r="B35" s="106" t="s">
        <v>2399</v>
      </c>
      <c r="C35" s="107" t="s">
        <v>2400</v>
      </c>
      <c r="D35" s="107" t="s">
        <v>2401</v>
      </c>
      <c r="E35" s="107" t="s">
        <v>2402</v>
      </c>
      <c r="F35" s="108" t="s">
        <v>2403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2404</v>
      </c>
      <c r="B36" s="106" t="s">
        <v>2405</v>
      </c>
      <c r="C36" s="107" t="s">
        <v>2406</v>
      </c>
      <c r="D36" s="107" t="s">
        <v>2407</v>
      </c>
      <c r="E36" s="107" t="s">
        <v>2408</v>
      </c>
      <c r="F36" s="108" t="s">
        <v>2409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2410</v>
      </c>
      <c r="B37" s="106" t="s">
        <v>2411</v>
      </c>
      <c r="C37" s="107" t="s">
        <v>2412</v>
      </c>
      <c r="D37" s="107" t="s">
        <v>2413</v>
      </c>
      <c r="E37" s="107" t="s">
        <v>19</v>
      </c>
      <c r="F37" s="108" t="s">
        <v>2414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2415</v>
      </c>
      <c r="B38" s="106" t="s">
        <v>2416</v>
      </c>
      <c r="C38" s="107" t="s">
        <v>2417</v>
      </c>
      <c r="D38" s="107" t="s">
        <v>2418</v>
      </c>
      <c r="E38" s="107" t="s">
        <v>2419</v>
      </c>
      <c r="F38" s="108" t="s">
        <v>2420</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2421</v>
      </c>
      <c r="B39" s="106" t="s">
        <v>2422</v>
      </c>
      <c r="C39" s="107" t="s">
        <v>2423</v>
      </c>
      <c r="D39" s="107" t="s">
        <v>2424</v>
      </c>
      <c r="E39" s="107" t="s">
        <v>19</v>
      </c>
      <c r="F39" s="108" t="s">
        <v>2425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2426</v>
      </c>
      <c r="B40" s="106" t="s">
        <v>2427</v>
      </c>
      <c r="C40" s="107" t="s">
        <v>2428</v>
      </c>
      <c r="D40" s="107" t="s">
        <v>2429</v>
      </c>
      <c r="E40" s="107" t="s">
        <v>2430</v>
      </c>
      <c r="F40" s="108" t="s">
        <v>2431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2432</v>
      </c>
      <c r="B41" s="106" t="s">
        <v>2433</v>
      </c>
      <c r="C41" s="107" t="s">
        <v>2434</v>
      </c>
      <c r="D41" s="107" t="s">
        <v>2435</v>
      </c>
      <c r="E41" s="107" t="s">
        <v>2436</v>
      </c>
      <c r="F41" s="108" t="s">
        <v>2437</v>
      </c>
      <c r="G41" s="109">
        <f>IF(COUNTIF(H41:AU41,"&lt;&gt;")=0,"",SUMPRODUCT(((Recommendations[ImplStatus]="Implemented")+(Recommendations[ImplStatus]="Compensated"))*ISNUMBER(MATCH(Recommendations[Id],H41:AU41,0)))/COUNTIF(H41:AU41,"&lt;&gt;"))</f>
        <v>0</v>
      </c>
      <c r="H41" s="110" t="s">
        <v>43</v>
      </c>
      <c r="I41" s="110" t="s">
        <v>1241</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2438</v>
      </c>
      <c r="B42" s="106" t="s">
        <v>2439</v>
      </c>
      <c r="C42" s="107" t="s">
        <v>2440</v>
      </c>
      <c r="D42" s="107" t="s">
        <v>2441</v>
      </c>
      <c r="E42" s="107" t="s">
        <v>2442</v>
      </c>
      <c r="F42" s="108" t="s">
        <v>2443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2444</v>
      </c>
      <c r="B43" s="106" t="s">
        <v>2445</v>
      </c>
      <c r="C43" s="107" t="s">
        <v>2446</v>
      </c>
      <c r="D43" s="107" t="s">
        <v>2447</v>
      </c>
      <c r="E43" s="107" t="s">
        <v>2448</v>
      </c>
      <c r="F43" s="108" t="s">
        <v>2449</v>
      </c>
      <c r="G43" s="109">
        <f>IF(COUNTIF(H43:AU43,"&lt;&gt;")=0,"",SUMPRODUCT(((Recommendations[ImplStatus]="Implemented")+(Recommendations[ImplStatus]="Compensated"))*ISNUMBER(MATCH(Recommendations[Id],H43:AU43,0)))/COUNTIF(H43:AU43,"&lt;&gt;"))</f>
        <v>0</v>
      </c>
      <c r="H43" s="110" t="s">
        <v>780</v>
      </c>
      <c r="I43" s="110" t="s">
        <v>785</v>
      </c>
      <c r="J43" s="110" t="s">
        <v>823</v>
      </c>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2450</v>
      </c>
      <c r="B44" s="106" t="s">
        <v>2451</v>
      </c>
      <c r="C44" s="107" t="s">
        <v>2452</v>
      </c>
      <c r="D44" s="107" t="s">
        <v>2453</v>
      </c>
      <c r="E44" s="107" t="s">
        <v>19</v>
      </c>
      <c r="F44" s="108" t="s">
        <v>2454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2455</v>
      </c>
      <c r="B45" s="111" t="s">
        <v>2456</v>
      </c>
      <c r="C45" s="112" t="s">
        <v>2457</v>
      </c>
      <c r="D45" s="112" t="s">
        <v>2458</v>
      </c>
      <c r="E45" s="112" t="s">
        <v>2459</v>
      </c>
      <c r="F45" s="113" t="s">
        <v>2460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1276</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IFERROR(INDEX('Recommendations'!$G$2:$G$268, MATCH(H2,'Recommendations'!$A$2:$A$268,0))="Implemented", FALSE))</xm:f>
            <x14:dxf>
              <font>
                <color rgb="FF000000"/>
              </font>
              <fill>
                <patternFill>
                  <bgColor rgb="FF3C7D22"/>
                </patternFill>
              </fill>
            </x14:dxf>
          </x14:cfRule>
          <x14:cfRule type="expression" priority="2" id="{00000000-000E-0000-0500-000002000000}">
            <xm:f>AND(H2&lt;&gt;"", IFERROR(INDEX('Recommendations'!$G$2:$G$268, MATCH(H2,'Recommendations'!$A$2:$A$268,0))="Compensated", FALSE))</xm:f>
            <x14:dxf>
              <font>
                <color rgb="FF000000"/>
              </font>
              <fill>
                <patternFill>
                  <bgColor rgb="FFC6E0B4"/>
                </patternFill>
              </fill>
            </x14:dxf>
          </x14:cfRule>
          <x14:cfRule type="expression" priority="3" id="{00000000-000E-0000-0500-000003000000}">
            <xm:f>AND(H2&lt;&gt;"", IFERROR(INDEX('Recommendations'!$G$2:$G$268, MATCH(H2,'Recommendations'!$A$2:$A$268,0))="Testing", FALSE))</xm:f>
            <x14:dxf>
              <font>
                <color rgb="FF000000"/>
              </font>
              <fill>
                <patternFill>
                  <bgColor rgb="FFFFC000"/>
                </patternFill>
              </fill>
            </x14:dxf>
          </x14:cfRule>
          <x14:cfRule type="expression" priority="4" id="{00000000-000E-0000-0500-000004000000}">
            <xm:f>AND(H2&lt;&gt;"", IFERROR(INDEX('Recommendations'!$G$2:$G$268, MATCH(H2,'Recommendations'!$A$2:$A$268,0))="Failed", FALSE))</xm:f>
            <x14:dxf>
              <font>
                <color rgb="FF000000"/>
              </font>
              <fill>
                <patternFill>
                  <bgColor rgb="FFD82891"/>
                </patternFill>
              </fill>
            </x14:dxf>
          </x14:cfRule>
          <x14:cfRule type="expression" priority="5" id="{00000000-000E-0000-0500-000005000000}">
            <xm:f>AND(H2&lt;&gt;"", IFERROR(INDEX('Recommendations'!$G$2:$G$268, MATCH(H2,'Recommendations'!$A$2:$A$268,0))="Risk Accepted", FALSE))</xm:f>
            <x14:dxf>
              <font>
                <color rgb="FF000000"/>
              </font>
              <fill>
                <patternFill>
                  <bgColor rgb="FFD9D9D9"/>
                </patternFill>
              </fill>
            </x14:dxf>
          </x14:cfRule>
          <x14:cfRule type="expression" priority="6" id="{00000000-000E-0000-0500-000006000000}">
            <xm:f>AND(H2&lt;&gt;"", IFERROR(INDEX('Recommendations'!$G$2:$G$268, MATCH(H2,'Recommendations'!$A$2:$A$268,0))="N/A",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2461</v>
      </c>
      <c r="B1" s="145" t="s">
        <v>1515</v>
      </c>
      <c r="C1" s="145" t="s">
        <v>0</v>
      </c>
      <c r="D1" s="145" t="s">
        <v>1516</v>
      </c>
      <c r="E1" s="145" t="s">
        <v>2462</v>
      </c>
      <c r="F1" s="145" t="s">
        <v>2463</v>
      </c>
      <c r="G1" s="145" t="s">
        <v>2464</v>
      </c>
      <c r="H1" s="145" t="s">
        <v>2465</v>
      </c>
      <c r="I1" s="145" t="s">
        <v>1521</v>
      </c>
      <c r="J1" s="145" t="s">
        <v>1522</v>
      </c>
      <c r="K1" s="145" t="s">
        <v>1523</v>
      </c>
      <c r="L1" s="145" t="s">
        <v>1524</v>
      </c>
      <c r="M1" s="145" t="s">
        <v>1525</v>
      </c>
      <c r="N1" s="145" t="s">
        <v>1526</v>
      </c>
      <c r="O1" s="145" t="s">
        <v>1527</v>
      </c>
      <c r="P1" s="145" t="s">
        <v>1528</v>
      </c>
      <c r="Q1" s="145" t="s">
        <v>1529</v>
      </c>
      <c r="R1" s="145" t="s">
        <v>1530</v>
      </c>
      <c r="S1" s="145" t="s">
        <v>1531</v>
      </c>
      <c r="T1" s="145" t="s">
        <v>1532</v>
      </c>
      <c r="U1" s="145" t="s">
        <v>1533</v>
      </c>
      <c r="V1" s="145" t="s">
        <v>1534</v>
      </c>
      <c r="W1" s="145" t="s">
        <v>1535</v>
      </c>
      <c r="X1" s="145" t="s">
        <v>1536</v>
      </c>
      <c r="Y1" s="145" t="s">
        <v>1537</v>
      </c>
      <c r="Z1" s="145" t="s">
        <v>1538</v>
      </c>
      <c r="AA1" s="145" t="s">
        <v>1539</v>
      </c>
      <c r="AB1" s="145" t="s">
        <v>1540</v>
      </c>
      <c r="AC1" s="145" t="s">
        <v>1541</v>
      </c>
      <c r="AD1" s="145" t="s">
        <v>1542</v>
      </c>
      <c r="AE1" s="145" t="s">
        <v>1543</v>
      </c>
      <c r="AF1" s="145" t="s">
        <v>1544</v>
      </c>
      <c r="AG1" s="145" t="s">
        <v>1545</v>
      </c>
      <c r="AH1" s="145" t="s">
        <v>1546</v>
      </c>
      <c r="AI1" s="145" t="s">
        <v>1547</v>
      </c>
      <c r="AJ1" s="145" t="s">
        <v>1548</v>
      </c>
      <c r="AK1" s="145" t="s">
        <v>1549</v>
      </c>
      <c r="AL1" s="145" t="s">
        <v>1550</v>
      </c>
      <c r="AM1" s="145" t="s">
        <v>1551</v>
      </c>
      <c r="AN1" s="145" t="s">
        <v>1552</v>
      </c>
      <c r="AO1" s="145" t="s">
        <v>1553</v>
      </c>
      <c r="AP1" s="145" t="s">
        <v>1554</v>
      </c>
      <c r="AQ1" s="145" t="s">
        <v>1555</v>
      </c>
      <c r="AR1" s="145" t="s">
        <v>1556</v>
      </c>
      <c r="AS1" s="145" t="s">
        <v>1557</v>
      </c>
      <c r="AT1" s="145" t="s">
        <v>1558</v>
      </c>
      <c r="AU1" s="145" t="s">
        <v>1559</v>
      </c>
      <c r="AV1" s="145" t="s">
        <v>1560</v>
      </c>
      <c r="AW1" s="146" t="s">
        <v>1561</v>
      </c>
    </row>
    <row r="2" spans="1:49" ht="60" customHeight="1" outlineLevel="1" x14ac:dyDescent="0.35">
      <c r="A2" s="138" t="s">
        <v>2466</v>
      </c>
      <c r="B2" s="124"/>
      <c r="C2" s="123" t="s">
        <v>2467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2466</v>
      </c>
      <c r="B3" s="125" t="s">
        <v>1732</v>
      </c>
      <c r="C3" s="126" t="s">
        <v>2468</v>
      </c>
      <c r="D3" s="128" t="s">
        <v>2469</v>
      </c>
      <c r="E3" s="128" t="s">
        <v>2470</v>
      </c>
      <c r="F3" s="128" t="s">
        <v>2471</v>
      </c>
      <c r="G3" s="128" t="s">
        <v>2472</v>
      </c>
      <c r="H3" s="128" t="s">
        <v>2473</v>
      </c>
      <c r="I3" s="130">
        <f>IF(COUNTIF(J3:AW3,"&lt;&gt;")=0,"",SUMPRODUCT(((Recommendations[ImplStatus]="Implemented")+(Recommendations[ImplStatus]="Compensated"))*ISNUMBER(MATCH(Recommendations[Id],J3:AW3,0)))/COUNTIF(J3:AW3,"&lt;&gt;"))</f>
        <v>0</v>
      </c>
      <c r="J3" s="132" t="s">
        <v>780</v>
      </c>
      <c r="K3" s="132" t="s">
        <v>785</v>
      </c>
      <c r="L3" s="132" t="s">
        <v>823</v>
      </c>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2466</v>
      </c>
      <c r="B4" s="125" t="s">
        <v>2474</v>
      </c>
      <c r="C4" s="126" t="s">
        <v>2475</v>
      </c>
      <c r="D4" s="128" t="s">
        <v>2476</v>
      </c>
      <c r="E4" s="128" t="s">
        <v>2477</v>
      </c>
      <c r="F4" s="128" t="s">
        <v>2478</v>
      </c>
      <c r="G4" s="128" t="s">
        <v>2479</v>
      </c>
      <c r="H4" s="128" t="s">
        <v>2480</v>
      </c>
      <c r="I4" s="130">
        <f>IF(COUNTIF(J4:AW4,"&lt;&gt;")=0,"",SUMPRODUCT(((Recommendations[ImplStatus]="Implemented")+(Recommendations[ImplStatus]="Compensated"))*ISNUMBER(MATCH(Recommendations[Id],J4:AW4,0)))/COUNTIF(J4:AW4,"&lt;&gt;"))</f>
        <v>0</v>
      </c>
      <c r="J4" s="132" t="s">
        <v>49</v>
      </c>
      <c r="K4" s="132" t="s">
        <v>59</v>
      </c>
      <c r="L4" s="132" t="s">
        <v>64</v>
      </c>
      <c r="M4" s="132" t="s">
        <v>69</v>
      </c>
      <c r="N4" s="132" t="s">
        <v>485</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2466</v>
      </c>
      <c r="B5" s="125" t="s">
        <v>2481</v>
      </c>
      <c r="C5" s="126" t="s">
        <v>2482</v>
      </c>
      <c r="D5" s="128" t="s">
        <v>2483</v>
      </c>
      <c r="E5" s="128" t="s">
        <v>2484</v>
      </c>
      <c r="F5" s="128" t="s">
        <v>2485</v>
      </c>
      <c r="G5" s="128" t="s">
        <v>2486</v>
      </c>
      <c r="H5" s="128" t="s">
        <v>2487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2466</v>
      </c>
      <c r="B6" s="125" t="s">
        <v>2488</v>
      </c>
      <c r="C6" s="126" t="s">
        <v>2489</v>
      </c>
      <c r="D6" s="128" t="s">
        <v>2490</v>
      </c>
      <c r="E6" s="128" t="s">
        <v>2491</v>
      </c>
      <c r="F6" s="128" t="s">
        <v>2492</v>
      </c>
      <c r="G6" s="128" t="s">
        <v>2493</v>
      </c>
      <c r="H6" s="128" t="s">
        <v>2494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2466</v>
      </c>
      <c r="B7" s="125" t="s">
        <v>2495</v>
      </c>
      <c r="C7" s="126" t="s">
        <v>2496</v>
      </c>
      <c r="D7" s="128" t="s">
        <v>2497</v>
      </c>
      <c r="E7" s="128" t="s">
        <v>2498</v>
      </c>
      <c r="F7" s="128" t="s">
        <v>2499</v>
      </c>
      <c r="G7" s="128" t="s">
        <v>2500</v>
      </c>
      <c r="H7" s="128" t="s">
        <v>2501</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2466</v>
      </c>
      <c r="B8" s="125" t="s">
        <v>2502</v>
      </c>
      <c r="C8" s="126" t="s">
        <v>2503</v>
      </c>
      <c r="D8" s="128" t="s">
        <v>2504</v>
      </c>
      <c r="E8" s="128" t="s">
        <v>2505</v>
      </c>
      <c r="F8" s="128" t="s">
        <v>2506</v>
      </c>
      <c r="G8" s="128" t="s">
        <v>2500</v>
      </c>
      <c r="H8" s="128" t="s">
        <v>2507</v>
      </c>
      <c r="I8" s="130">
        <f>IF(COUNTIF(J8:AW8,"&lt;&gt;")=0,"",SUMPRODUCT(((Recommendations[ImplStatus]="Implemented")+(Recommendations[ImplStatus]="Compensated"))*ISNUMBER(MATCH(Recommendations[Id],J8:AW8,0)))/COUNTIF(J8:AW8,"&lt;&gt;"))</f>
        <v>0</v>
      </c>
      <c r="J8" s="132" t="s">
        <v>100</v>
      </c>
      <c r="K8" s="132" t="s">
        <v>597</v>
      </c>
      <c r="L8" s="132" t="s">
        <v>1246</v>
      </c>
      <c r="M8" s="132" t="s">
        <v>1251</v>
      </c>
      <c r="N8" s="132" t="s">
        <v>1256</v>
      </c>
      <c r="O8" s="132" t="s">
        <v>1266</v>
      </c>
      <c r="P8" s="132" t="s">
        <v>1271</v>
      </c>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2466</v>
      </c>
      <c r="B9" s="125" t="s">
        <v>2508</v>
      </c>
      <c r="C9" s="126" t="s">
        <v>2509</v>
      </c>
      <c r="D9" s="128" t="s">
        <v>2510</v>
      </c>
      <c r="E9" s="128" t="s">
        <v>2511</v>
      </c>
      <c r="F9" s="128" t="s">
        <v>2512</v>
      </c>
      <c r="G9" s="128" t="s">
        <v>2513</v>
      </c>
      <c r="H9" s="128" t="s">
        <v>2514</v>
      </c>
      <c r="I9" s="130">
        <f>IF(COUNTIF(J9:AW9,"&lt;&gt;")=0,"",SUMPRODUCT(((Recommendations[ImplStatus]="Implemented")+(Recommendations[ImplStatus]="Compensated"))*ISNUMBER(MATCH(Recommendations[Id],J9:AW9,0)))/COUNTIF(J9:AW9,"&lt;&gt;"))</f>
        <v>0</v>
      </c>
      <c r="J9" s="132" t="s">
        <v>1081</v>
      </c>
      <c r="K9" s="132" t="s">
        <v>1246</v>
      </c>
      <c r="L9" s="132" t="s">
        <v>1251</v>
      </c>
      <c r="M9" s="132" t="s">
        <v>1256</v>
      </c>
      <c r="N9" s="132" t="s">
        <v>1266</v>
      </c>
      <c r="O9" s="132" t="s">
        <v>1271</v>
      </c>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2466</v>
      </c>
      <c r="B10" s="125" t="s">
        <v>2515</v>
      </c>
      <c r="C10" s="126" t="s">
        <v>2516</v>
      </c>
      <c r="D10" s="128" t="s">
        <v>2517</v>
      </c>
      <c r="E10" s="128" t="s">
        <v>2518</v>
      </c>
      <c r="F10" s="128" t="s">
        <v>2519</v>
      </c>
      <c r="G10" s="128" t="s">
        <v>2520</v>
      </c>
      <c r="H10" s="128" t="s">
        <v>2521</v>
      </c>
      <c r="I10" s="130">
        <f>IF(COUNTIF(J10:AW10,"&lt;&gt;")=0,"",SUMPRODUCT(((Recommendations[ImplStatus]="Implemented")+(Recommendations[ImplStatus]="Compensated"))*ISNUMBER(MATCH(Recommendations[Id],J10:AW10,0)))/COUNTIF(J10:AW10,"&lt;&gt;"))</f>
        <v>0</v>
      </c>
      <c r="J10" s="132" t="s">
        <v>1191</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2466</v>
      </c>
      <c r="B11" s="125" t="s">
        <v>2522</v>
      </c>
      <c r="C11" s="126" t="s">
        <v>2523</v>
      </c>
      <c r="D11" s="128" t="s">
        <v>2524</v>
      </c>
      <c r="E11" s="128" t="s">
        <v>2525</v>
      </c>
      <c r="F11" s="128" t="s">
        <v>2526</v>
      </c>
      <c r="G11" s="128" t="s">
        <v>2527</v>
      </c>
      <c r="H11" s="128" t="s">
        <v>2528</v>
      </c>
      <c r="I11" s="130">
        <f>IF(COUNTIF(J11:AW11,"&lt;&gt;")=0,"",SUMPRODUCT(((Recommendations[ImplStatus]="Implemented")+(Recommendations[ImplStatus]="Compensated"))*ISNUMBER(MATCH(Recommendations[Id],J11:AW11,0)))/COUNTIF(J11:AW11,"&lt;&gt;"))</f>
        <v>0</v>
      </c>
      <c r="J11" s="132" t="s">
        <v>284</v>
      </c>
      <c r="K11" s="132" t="s">
        <v>607</v>
      </c>
      <c r="L11" s="132" t="s">
        <v>652</v>
      </c>
      <c r="M11" s="132" t="s">
        <v>815</v>
      </c>
      <c r="N11" s="132" t="s">
        <v>819</v>
      </c>
      <c r="O11" s="132" t="s">
        <v>887</v>
      </c>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2466</v>
      </c>
      <c r="B12" s="125" t="s">
        <v>2529</v>
      </c>
      <c r="C12" s="126" t="s">
        <v>2530</v>
      </c>
      <c r="D12" s="128" t="s">
        <v>2531</v>
      </c>
      <c r="E12" s="128" t="s">
        <v>2532</v>
      </c>
      <c r="F12" s="128" t="s">
        <v>2533</v>
      </c>
      <c r="G12" s="128" t="s">
        <v>2520</v>
      </c>
      <c r="H12" s="128" t="s">
        <v>2534</v>
      </c>
      <c r="I12" s="130">
        <f>IF(COUNTIF(J12:AW12,"&lt;&gt;")=0,"",SUMPRODUCT(((Recommendations[ImplStatus]="Implemented")+(Recommendations[ImplStatus]="Compensated"))*ISNUMBER(MATCH(Recommendations[Id],J12:AW12,0)))/COUNTIF(J12:AW12,"&lt;&gt;"))</f>
        <v>0</v>
      </c>
      <c r="J12" s="132" t="s">
        <v>578</v>
      </c>
      <c r="K12" s="132" t="s">
        <v>583</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2466</v>
      </c>
      <c r="B13" s="125" t="s">
        <v>2535</v>
      </c>
      <c r="C13" s="126" t="s">
        <v>2536</v>
      </c>
      <c r="D13" s="128" t="s">
        <v>2537</v>
      </c>
      <c r="E13" s="128" t="s">
        <v>2538</v>
      </c>
      <c r="F13" s="128" t="s">
        <v>2539</v>
      </c>
      <c r="G13" s="128" t="s">
        <v>2520</v>
      </c>
      <c r="H13" s="128" t="s">
        <v>2540</v>
      </c>
      <c r="I13" s="130">
        <f>IF(COUNTIF(J13:AW13,"&lt;&gt;")=0,"",SUMPRODUCT(((Recommendations[ImplStatus]="Implemented")+(Recommendations[ImplStatus]="Compensated"))*ISNUMBER(MATCH(Recommendations[Id],J13:AW13,0)))/COUNTIF(J13:AW13,"&lt;&gt;"))</f>
        <v>0</v>
      </c>
      <c r="J13" s="132" t="s">
        <v>578</v>
      </c>
      <c r="K13" s="132" t="s">
        <v>583</v>
      </c>
      <c r="L13" s="132" t="s">
        <v>917</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2466</v>
      </c>
      <c r="B14" s="125" t="s">
        <v>2541</v>
      </c>
      <c r="C14" s="126" t="s">
        <v>2542</v>
      </c>
      <c r="D14" s="128" t="s">
        <v>2543</v>
      </c>
      <c r="E14" s="128" t="s">
        <v>2544</v>
      </c>
      <c r="F14" s="128" t="s">
        <v>2545</v>
      </c>
      <c r="G14" s="128" t="s">
        <v>2546</v>
      </c>
      <c r="H14" s="128" t="s">
        <v>2547</v>
      </c>
      <c r="I14" s="130">
        <f>IF(COUNTIF(J14:AW14,"&lt;&gt;")=0,"",SUMPRODUCT(((Recommendations[ImplStatus]="Implemented")+(Recommendations[ImplStatus]="Compensated"))*ISNUMBER(MATCH(Recommendations[Id],J14:AW14,0)))/COUNTIF(J14:AW14,"&lt;&gt;"))</f>
        <v>0</v>
      </c>
      <c r="J14" s="132" t="s">
        <v>1147</v>
      </c>
      <c r="K14" s="132" t="s">
        <v>1172</v>
      </c>
      <c r="L14" s="132" t="s">
        <v>1186</v>
      </c>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2466</v>
      </c>
      <c r="B15" s="125" t="s">
        <v>2548</v>
      </c>
      <c r="C15" s="126" t="s">
        <v>2549</v>
      </c>
      <c r="D15" s="128" t="s">
        <v>2550</v>
      </c>
      <c r="E15" s="128" t="s">
        <v>2551</v>
      </c>
      <c r="F15" s="128" t="s">
        <v>2552</v>
      </c>
      <c r="G15" s="128" t="s">
        <v>2553</v>
      </c>
      <c r="H15" s="128" t="s">
        <v>2554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2466</v>
      </c>
      <c r="B16" s="125" t="s">
        <v>2555</v>
      </c>
      <c r="C16" s="126" t="s">
        <v>2556</v>
      </c>
      <c r="D16" s="128" t="s">
        <v>2557</v>
      </c>
      <c r="E16" s="128" t="s">
        <v>2558</v>
      </c>
      <c r="F16" s="128" t="s">
        <v>2559</v>
      </c>
      <c r="G16" s="128" t="s">
        <v>2560</v>
      </c>
      <c r="H16" s="128" t="s">
        <v>2561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2466</v>
      </c>
      <c r="B17" s="125" t="s">
        <v>2562</v>
      </c>
      <c r="C17" s="126" t="s">
        <v>2563</v>
      </c>
      <c r="D17" s="128" t="s">
        <v>2564</v>
      </c>
      <c r="E17" s="128" t="s">
        <v>2565</v>
      </c>
      <c r="F17" s="128" t="s">
        <v>2566</v>
      </c>
      <c r="G17" s="128" t="s">
        <v>2567</v>
      </c>
      <c r="H17" s="128" t="s">
        <v>2568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2466</v>
      </c>
      <c r="B18" s="125" t="s">
        <v>2569</v>
      </c>
      <c r="C18" s="126" t="s">
        <v>2570</v>
      </c>
      <c r="D18" s="128" t="s">
        <v>2571</v>
      </c>
      <c r="E18" s="128" t="s">
        <v>2572</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2573</v>
      </c>
      <c r="B19" s="124"/>
      <c r="C19" s="123" t="s">
        <v>2574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2573</v>
      </c>
      <c r="B20" s="125" t="s">
        <v>2575</v>
      </c>
      <c r="C20" s="126" t="s">
        <v>2576</v>
      </c>
      <c r="D20" s="128" t="s">
        <v>2577</v>
      </c>
      <c r="E20" s="128" t="s">
        <v>2578</v>
      </c>
      <c r="F20" s="128" t="s">
        <v>2579</v>
      </c>
      <c r="G20" s="128" t="s">
        <v>2580</v>
      </c>
      <c r="H20" s="128" t="s">
        <v>2581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2573</v>
      </c>
      <c r="B21" s="125" t="s">
        <v>2582</v>
      </c>
      <c r="C21" s="126" t="s">
        <v>2583</v>
      </c>
      <c r="D21" s="128" t="s">
        <v>2584</v>
      </c>
      <c r="E21" s="128" t="s">
        <v>2585</v>
      </c>
      <c r="F21" s="128" t="s">
        <v>2586</v>
      </c>
      <c r="G21" s="128" t="s">
        <v>2587</v>
      </c>
      <c r="H21" s="128" t="s">
        <v>2588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2589</v>
      </c>
      <c r="B22" s="124"/>
      <c r="C22" s="123" t="s">
        <v>2590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2589</v>
      </c>
      <c r="B23" s="125" t="s">
        <v>2591</v>
      </c>
      <c r="C23" s="126" t="s">
        <v>2592</v>
      </c>
      <c r="D23" s="128" t="s">
        <v>2593</v>
      </c>
      <c r="E23" s="128" t="s">
        <v>2594</v>
      </c>
      <c r="F23" s="128" t="s">
        <v>2595</v>
      </c>
      <c r="G23" s="128" t="s">
        <v>2596</v>
      </c>
      <c r="H23" s="128" t="s">
        <v>2597</v>
      </c>
      <c r="I23" s="130">
        <f>IF(COUNTIF(J23:AW23,"&lt;&gt;")=0,"",SUMPRODUCT(((Recommendations[ImplStatus]="Implemented")+(Recommendations[ImplStatus]="Compensated"))*ISNUMBER(MATCH(Recommendations[Id],J23:AW23,0)))/COUNTIF(J23:AW23,"&lt;&gt;"))</f>
        <v>0</v>
      </c>
      <c r="J23" s="132" t="s">
        <v>74</v>
      </c>
      <c r="K23" s="132" t="s">
        <v>79</v>
      </c>
      <c r="L23" s="132" t="s">
        <v>84</v>
      </c>
      <c r="M23" s="132" t="s">
        <v>195</v>
      </c>
      <c r="N23" s="132" t="s">
        <v>230</v>
      </c>
      <c r="O23" s="132" t="s">
        <v>279</v>
      </c>
      <c r="P23" s="132" t="s">
        <v>289</v>
      </c>
      <c r="Q23" s="132" t="s">
        <v>318</v>
      </c>
      <c r="R23" s="132" t="s">
        <v>323</v>
      </c>
      <c r="S23" s="132" t="s">
        <v>328</v>
      </c>
      <c r="T23" s="132" t="s">
        <v>337</v>
      </c>
      <c r="U23" s="132" t="s">
        <v>346</v>
      </c>
      <c r="V23" s="132" t="s">
        <v>395</v>
      </c>
      <c r="W23" s="132" t="s">
        <v>400</v>
      </c>
      <c r="X23" s="132" t="s">
        <v>404</v>
      </c>
      <c r="Y23" s="132" t="s">
        <v>409</v>
      </c>
      <c r="Z23" s="132" t="s">
        <v>414</v>
      </c>
      <c r="AA23" s="132" t="s">
        <v>419</v>
      </c>
      <c r="AB23" s="132" t="s">
        <v>424</v>
      </c>
      <c r="AC23" s="132" t="s">
        <v>426</v>
      </c>
      <c r="AD23" s="132" t="s">
        <v>428</v>
      </c>
      <c r="AE23" s="132" t="s">
        <v>433</v>
      </c>
      <c r="AF23" s="132" t="s">
        <v>437</v>
      </c>
      <c r="AG23" s="132" t="s">
        <v>442</v>
      </c>
      <c r="AH23" s="132" t="s">
        <v>447</v>
      </c>
      <c r="AI23" s="132" t="s">
        <v>452</v>
      </c>
      <c r="AJ23" s="132" t="s">
        <v>456</v>
      </c>
      <c r="AK23" s="132" t="s">
        <v>460</v>
      </c>
      <c r="AL23" s="132" t="s">
        <v>464</v>
      </c>
      <c r="AM23" s="132" t="s">
        <v>468</v>
      </c>
      <c r="AN23" s="132" t="s">
        <v>473</v>
      </c>
      <c r="AO23" s="132" t="s">
        <v>476</v>
      </c>
      <c r="AP23" s="132" t="s">
        <v>478</v>
      </c>
      <c r="AQ23" s="132" t="s">
        <v>480</v>
      </c>
      <c r="AR23" s="132" t="s">
        <v>490</v>
      </c>
      <c r="AS23" s="132" t="s">
        <v>495</v>
      </c>
      <c r="AT23" s="132" t="s">
        <v>499</v>
      </c>
      <c r="AU23" s="132" t="s">
        <v>503</v>
      </c>
      <c r="AV23" s="132" t="s">
        <v>508</v>
      </c>
      <c r="AW23" s="142" t="s">
        <v>513</v>
      </c>
    </row>
    <row r="24" spans="1:49" ht="60" customHeight="1" x14ac:dyDescent="0.35">
      <c r="A24" s="139" t="s">
        <v>2589</v>
      </c>
      <c r="B24" s="125" t="s">
        <v>2598</v>
      </c>
      <c r="C24" s="126" t="s">
        <v>2599</v>
      </c>
      <c r="D24" s="128" t="s">
        <v>2600</v>
      </c>
      <c r="E24" s="128" t="s">
        <v>2601</v>
      </c>
      <c r="F24" s="128" t="s">
        <v>2602</v>
      </c>
      <c r="G24" s="128" t="s">
        <v>2603</v>
      </c>
      <c r="H24" s="128" t="s">
        <v>2604</v>
      </c>
      <c r="I24" s="130">
        <f>IF(COUNTIF(J24:AW24,"&lt;&gt;")=0,"",SUMPRODUCT(((Recommendations[ImplStatus]="Implemented")+(Recommendations[ImplStatus]="Compensated"))*ISNUMBER(MATCH(Recommendations[Id],J24:AW24,0)))/COUNTIF(J24:AW24,"&lt;&gt;"))</f>
        <v>0</v>
      </c>
      <c r="J24" s="132" t="s">
        <v>424</v>
      </c>
      <c r="K24" s="132" t="s">
        <v>447</v>
      </c>
      <c r="L24" s="132" t="s">
        <v>452</v>
      </c>
      <c r="M24" s="132" t="s">
        <v>456</v>
      </c>
      <c r="N24" s="132" t="s">
        <v>460</v>
      </c>
      <c r="O24" s="132" t="s">
        <v>464</v>
      </c>
      <c r="P24" s="132" t="s">
        <v>468</v>
      </c>
      <c r="Q24" s="132" t="s">
        <v>490</v>
      </c>
      <c r="R24" s="132" t="s">
        <v>495</v>
      </c>
      <c r="S24" s="132" t="s">
        <v>499</v>
      </c>
      <c r="T24" s="132" t="s">
        <v>513</v>
      </c>
      <c r="U24" s="132" t="s">
        <v>518</v>
      </c>
      <c r="V24" s="132" t="s">
        <v>1081</v>
      </c>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2589</v>
      </c>
      <c r="B25" s="125" t="s">
        <v>2605</v>
      </c>
      <c r="C25" s="126" t="s">
        <v>2606</v>
      </c>
      <c r="D25" s="128" t="s">
        <v>2607</v>
      </c>
      <c r="E25" s="128" t="s">
        <v>2608</v>
      </c>
      <c r="F25" s="128" t="s">
        <v>2609</v>
      </c>
      <c r="G25" s="128" t="s">
        <v>2610</v>
      </c>
      <c r="H25" s="128" t="s">
        <v>2611</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2589</v>
      </c>
      <c r="B26" s="125" t="s">
        <v>2612</v>
      </c>
      <c r="C26" s="126" t="s">
        <v>2613</v>
      </c>
      <c r="D26" s="128" t="s">
        <v>2614</v>
      </c>
      <c r="E26" s="128" t="s">
        <v>2615</v>
      </c>
      <c r="F26" s="128" t="s">
        <v>2616</v>
      </c>
      <c r="G26" s="128" t="s">
        <v>2603</v>
      </c>
      <c r="H26" s="128" t="s">
        <v>2617</v>
      </c>
      <c r="I26" s="130">
        <f>IF(COUNTIF(J26:AW26,"&lt;&gt;")=0,"",SUMPRODUCT(((Recommendations[ImplStatus]="Implemented")+(Recommendations[ImplStatus]="Compensated"))*ISNUMBER(MATCH(Recommendations[Id],J26:AW26,0)))/COUNTIF(J26:AW26,"&lt;&gt;"))</f>
        <v>0</v>
      </c>
      <c r="J26" s="132" t="s">
        <v>927</v>
      </c>
      <c r="K26" s="132" t="s">
        <v>932</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2589</v>
      </c>
      <c r="B27" s="125" t="s">
        <v>2618</v>
      </c>
      <c r="C27" s="126" t="s">
        <v>2619</v>
      </c>
      <c r="D27" s="128" t="s">
        <v>2620</v>
      </c>
      <c r="E27" s="128" t="s">
        <v>2621</v>
      </c>
      <c r="F27" s="128" t="s">
        <v>2622</v>
      </c>
      <c r="G27" s="128" t="s">
        <v>2623</v>
      </c>
      <c r="H27" s="128" t="s">
        <v>2624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2589</v>
      </c>
      <c r="B28" s="125" t="s">
        <v>2625</v>
      </c>
      <c r="C28" s="126" t="s">
        <v>2626</v>
      </c>
      <c r="D28" s="128" t="s">
        <v>2627</v>
      </c>
      <c r="E28" s="128" t="s">
        <v>2628</v>
      </c>
      <c r="F28" s="128" t="s">
        <v>2629</v>
      </c>
      <c r="G28" s="128" t="s">
        <v>2630</v>
      </c>
      <c r="H28" s="128" t="s">
        <v>2631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2589</v>
      </c>
      <c r="B29" s="125" t="s">
        <v>2632</v>
      </c>
      <c r="C29" s="126" t="s">
        <v>2633</v>
      </c>
      <c r="D29" s="128" t="s">
        <v>2634</v>
      </c>
      <c r="E29" s="128" t="s">
        <v>2635</v>
      </c>
      <c r="F29" s="128" t="s">
        <v>2636</v>
      </c>
      <c r="G29" s="128" t="s">
        <v>2520</v>
      </c>
      <c r="H29" s="128" t="s">
        <v>2637</v>
      </c>
      <c r="I29" s="130">
        <f>IF(COUNTIF(J29:AW29,"&lt;&gt;")=0,"",SUMPRODUCT(((Recommendations[ImplStatus]="Implemented")+(Recommendations[ImplStatus]="Compensated"))*ISNUMBER(MATCH(Recommendations[Id],J29:AW29,0)))/COUNTIF(J29:AW29,"&lt;&gt;"))</f>
        <v>0</v>
      </c>
      <c r="J29" s="132" t="s">
        <v>667</v>
      </c>
      <c r="K29" s="132" t="s">
        <v>1116</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2589</v>
      </c>
      <c r="B30" s="125" t="s">
        <v>2638</v>
      </c>
      <c r="C30" s="126" t="s">
        <v>2639</v>
      </c>
      <c r="D30" s="128" t="s">
        <v>2640</v>
      </c>
      <c r="E30" s="128" t="s">
        <v>2641</v>
      </c>
      <c r="F30" s="128" t="s">
        <v>2642</v>
      </c>
      <c r="G30" s="128" t="s">
        <v>2603</v>
      </c>
      <c r="H30" s="128" t="s">
        <v>2643</v>
      </c>
      <c r="I30" s="130">
        <f>IF(COUNTIF(J30:AW30,"&lt;&gt;")=0,"",SUMPRODUCT(((Recommendations[ImplStatus]="Implemented")+(Recommendations[ImplStatus]="Compensated"))*ISNUMBER(MATCH(Recommendations[Id],J30:AW30,0)))/COUNTIF(J30:AW30,"&lt;&gt;"))</f>
        <v>0</v>
      </c>
      <c r="J30" s="132" t="s">
        <v>902</v>
      </c>
      <c r="K30" s="132" t="s">
        <v>907</v>
      </c>
      <c r="L30" s="132" t="s">
        <v>912</v>
      </c>
      <c r="M30" s="132" t="s">
        <v>967</v>
      </c>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2644</v>
      </c>
      <c r="B31" s="124"/>
      <c r="C31" s="123" t="s">
        <v>2645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2644</v>
      </c>
      <c r="B32" s="125" t="s">
        <v>2646</v>
      </c>
      <c r="C32" s="126" t="s">
        <v>2647</v>
      </c>
      <c r="D32" s="128" t="s">
        <v>2648</v>
      </c>
      <c r="E32" s="128" t="s">
        <v>2649</v>
      </c>
      <c r="F32" s="128" t="s">
        <v>2650</v>
      </c>
      <c r="G32" s="128" t="s">
        <v>2651</v>
      </c>
      <c r="H32" s="128" t="s">
        <v>2652</v>
      </c>
      <c r="I32" s="130">
        <f>IF(COUNTIF(J32:AW32,"&lt;&gt;")=0,"",SUMPRODUCT(((Recommendations[ImplStatus]="Implemented")+(Recommendations[ImplStatus]="Compensated"))*ISNUMBER(MATCH(Recommendations[Id],J32:AW32,0)))/COUNTIF(J32:AW32,"&lt;&gt;"))</f>
        <v>0</v>
      </c>
      <c r="J32" s="132" t="s">
        <v>249</v>
      </c>
      <c r="K32" s="132" t="s">
        <v>254</v>
      </c>
      <c r="L32" s="132" t="s">
        <v>259</v>
      </c>
      <c r="M32" s="132" t="s">
        <v>264</v>
      </c>
      <c r="N32" s="132" t="s">
        <v>269</v>
      </c>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2644</v>
      </c>
      <c r="B33" s="125" t="s">
        <v>2653</v>
      </c>
      <c r="C33" s="126" t="s">
        <v>2654</v>
      </c>
      <c r="D33" s="128" t="s">
        <v>2655</v>
      </c>
      <c r="E33" s="128" t="s">
        <v>2656</v>
      </c>
      <c r="F33" s="128" t="s">
        <v>2657</v>
      </c>
      <c r="G33" s="128" t="s">
        <v>2658</v>
      </c>
      <c r="H33" s="128" t="s">
        <v>2659</v>
      </c>
      <c r="I33" s="130">
        <f>IF(COUNTIF(J33:AW33,"&lt;&gt;")=0,"",SUMPRODUCT(((Recommendations[ImplStatus]="Implemented")+(Recommendations[ImplStatus]="Compensated"))*ISNUMBER(MATCH(Recommendations[Id],J33:AW33,0)))/COUNTIF(J33:AW33,"&lt;&gt;"))</f>
        <v>0</v>
      </c>
      <c r="J33" s="132" t="s">
        <v>33</v>
      </c>
      <c r="K33" s="132" t="s">
        <v>95</v>
      </c>
      <c r="L33" s="132" t="s">
        <v>105</v>
      </c>
      <c r="M33" s="132" t="s">
        <v>110</v>
      </c>
      <c r="N33" s="132" t="s">
        <v>115</v>
      </c>
      <c r="O33" s="132" t="s">
        <v>119</v>
      </c>
      <c r="P33" s="132" t="s">
        <v>124</v>
      </c>
      <c r="Q33" s="132" t="s">
        <v>128</v>
      </c>
      <c r="R33" s="132" t="s">
        <v>133</v>
      </c>
      <c r="S33" s="132" t="s">
        <v>138</v>
      </c>
      <c r="T33" s="132" t="s">
        <v>142</v>
      </c>
      <c r="U33" s="132" t="s">
        <v>147</v>
      </c>
      <c r="V33" s="132" t="s">
        <v>152</v>
      </c>
      <c r="W33" s="132" t="s">
        <v>156</v>
      </c>
      <c r="X33" s="132" t="s">
        <v>160</v>
      </c>
      <c r="Y33" s="132" t="s">
        <v>165</v>
      </c>
      <c r="Z33" s="132" t="s">
        <v>170</v>
      </c>
      <c r="AA33" s="132" t="s">
        <v>175</v>
      </c>
      <c r="AB33" s="132" t="s">
        <v>736</v>
      </c>
      <c r="AC33" s="132" t="s">
        <v>800</v>
      </c>
      <c r="AD33" s="132" t="s">
        <v>830</v>
      </c>
      <c r="AE33" s="132" t="s">
        <v>835</v>
      </c>
      <c r="AF33" s="132" t="s">
        <v>860</v>
      </c>
      <c r="AG33" s="132" t="s">
        <v>865</v>
      </c>
      <c r="AH33" s="132" t="s">
        <v>869</v>
      </c>
      <c r="AI33" s="132" t="s">
        <v>873</v>
      </c>
      <c r="AJ33" s="132" t="s">
        <v>877</v>
      </c>
      <c r="AK33" s="132" t="s">
        <v>937</v>
      </c>
      <c r="AL33" s="132"/>
      <c r="AM33" s="132"/>
      <c r="AN33" s="132"/>
      <c r="AO33" s="132"/>
      <c r="AP33" s="132"/>
      <c r="AQ33" s="132"/>
      <c r="AR33" s="132"/>
      <c r="AS33" s="132"/>
      <c r="AT33" s="132"/>
      <c r="AU33" s="132"/>
      <c r="AV33" s="132"/>
      <c r="AW33" s="142"/>
    </row>
    <row r="34" spans="1:49" ht="60" customHeight="1" x14ac:dyDescent="0.35">
      <c r="A34" s="139" t="s">
        <v>2644</v>
      </c>
      <c r="B34" s="125" t="s">
        <v>2660</v>
      </c>
      <c r="C34" s="126" t="s">
        <v>2661</v>
      </c>
      <c r="D34" s="128" t="s">
        <v>2662</v>
      </c>
      <c r="E34" s="128" t="s">
        <v>2663</v>
      </c>
      <c r="F34" s="128" t="s">
        <v>2664</v>
      </c>
      <c r="G34" s="128" t="s">
        <v>2665</v>
      </c>
      <c r="H34" s="128" t="s">
        <v>2666</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2644</v>
      </c>
      <c r="B35" s="125" t="s">
        <v>2667</v>
      </c>
      <c r="C35" s="126" t="s">
        <v>2668</v>
      </c>
      <c r="D35" s="128" t="s">
        <v>2669</v>
      </c>
      <c r="E35" s="128" t="s">
        <v>2670</v>
      </c>
      <c r="F35" s="128" t="s">
        <v>2671</v>
      </c>
      <c r="G35" s="128" t="s">
        <v>2672</v>
      </c>
      <c r="H35" s="128" t="s">
        <v>2673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2644</v>
      </c>
      <c r="B36" s="125" t="s">
        <v>2674</v>
      </c>
      <c r="C36" s="126" t="s">
        <v>2675</v>
      </c>
      <c r="D36" s="128" t="s">
        <v>2676</v>
      </c>
      <c r="E36" s="128" t="s">
        <v>2677</v>
      </c>
      <c r="F36" s="128" t="s">
        <v>2678</v>
      </c>
      <c r="G36" s="128" t="s">
        <v>2679</v>
      </c>
      <c r="H36" s="128" t="s">
        <v>2680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2644</v>
      </c>
      <c r="B37" s="125" t="s">
        <v>2681</v>
      </c>
      <c r="C37" s="126" t="s">
        <v>2682</v>
      </c>
      <c r="D37" s="128" t="s">
        <v>2683</v>
      </c>
      <c r="E37" s="128" t="s">
        <v>2684</v>
      </c>
      <c r="F37" s="128" t="s">
        <v>2685</v>
      </c>
      <c r="G37" s="128" t="s">
        <v>2686</v>
      </c>
      <c r="H37" s="128" t="s">
        <v>2687</v>
      </c>
      <c r="I37" s="130">
        <f>IF(COUNTIF(J37:AW37,"&lt;&gt;")=0,"",SUMPRODUCT(((Recommendations[ImplStatus]="Implemented")+(Recommendations[ImplStatus]="Compensated"))*ISNUMBER(MATCH(Recommendations[Id],J37:AW37,0)))/COUNTIF(J37:AW37,"&lt;&gt;"))</f>
        <v>0</v>
      </c>
      <c r="J37" s="132" t="s">
        <v>13</v>
      </c>
      <c r="K37" s="132" t="s">
        <v>23</v>
      </c>
      <c r="L37" s="132" t="s">
        <v>28</v>
      </c>
      <c r="M37" s="132" t="s">
        <v>38</v>
      </c>
      <c r="N37" s="132" t="s">
        <v>49</v>
      </c>
      <c r="O37" s="132" t="s">
        <v>59</v>
      </c>
      <c r="P37" s="132" t="s">
        <v>64</v>
      </c>
      <c r="Q37" s="132" t="s">
        <v>69</v>
      </c>
      <c r="R37" s="132" t="s">
        <v>185</v>
      </c>
      <c r="S37" s="132" t="s">
        <v>190</v>
      </c>
      <c r="T37" s="132" t="s">
        <v>200</v>
      </c>
      <c r="U37" s="132" t="s">
        <v>274</v>
      </c>
      <c r="V37" s="132" t="s">
        <v>294</v>
      </c>
      <c r="W37" s="132" t="s">
        <v>299</v>
      </c>
      <c r="X37" s="132" t="s">
        <v>304</v>
      </c>
      <c r="Y37" s="132" t="s">
        <v>308</v>
      </c>
      <c r="Z37" s="132" t="s">
        <v>313</v>
      </c>
      <c r="AA37" s="132" t="s">
        <v>328</v>
      </c>
      <c r="AB37" s="132" t="s">
        <v>333</v>
      </c>
      <c r="AC37" s="132" t="s">
        <v>341</v>
      </c>
      <c r="AD37" s="132" t="s">
        <v>351</v>
      </c>
      <c r="AE37" s="132" t="s">
        <v>356</v>
      </c>
      <c r="AF37" s="132" t="s">
        <v>361</v>
      </c>
      <c r="AG37" s="132" t="s">
        <v>366</v>
      </c>
      <c r="AH37" s="132" t="s">
        <v>370</v>
      </c>
      <c r="AI37" s="132" t="s">
        <v>375</v>
      </c>
      <c r="AJ37" s="132" t="s">
        <v>380</v>
      </c>
      <c r="AK37" s="132" t="s">
        <v>385</v>
      </c>
      <c r="AL37" s="132" t="s">
        <v>390</v>
      </c>
      <c r="AM37" s="132" t="s">
        <v>485</v>
      </c>
      <c r="AN37" s="132" t="s">
        <v>528</v>
      </c>
      <c r="AO37" s="132" t="s">
        <v>533</v>
      </c>
      <c r="AP37" s="132" t="s">
        <v>538</v>
      </c>
      <c r="AQ37" s="132" t="s">
        <v>543</v>
      </c>
      <c r="AR37" s="132" t="s">
        <v>548</v>
      </c>
      <c r="AS37" s="132" t="s">
        <v>553</v>
      </c>
      <c r="AT37" s="132" t="s">
        <v>568</v>
      </c>
      <c r="AU37" s="132" t="s">
        <v>612</v>
      </c>
      <c r="AV37" s="132" t="s">
        <v>622</v>
      </c>
      <c r="AW37" s="142" t="s">
        <v>632</v>
      </c>
    </row>
    <row r="38" spans="1:49" ht="60" customHeight="1" x14ac:dyDescent="0.35">
      <c r="A38" s="139" t="s">
        <v>2644</v>
      </c>
      <c r="B38" s="125" t="s">
        <v>2688</v>
      </c>
      <c r="C38" s="126" t="s">
        <v>2689</v>
      </c>
      <c r="D38" s="128" t="s">
        <v>2690</v>
      </c>
      <c r="E38" s="128" t="s">
        <v>2691</v>
      </c>
      <c r="F38" s="128" t="s">
        <v>2692</v>
      </c>
      <c r="G38" s="128" t="s">
        <v>2693</v>
      </c>
      <c r="H38" s="128" t="s">
        <v>2694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2644</v>
      </c>
      <c r="B39" s="125" t="s">
        <v>2695</v>
      </c>
      <c r="C39" s="126" t="s">
        <v>2696</v>
      </c>
      <c r="D39" s="128" t="s">
        <v>2697</v>
      </c>
      <c r="E39" s="128" t="s">
        <v>2698</v>
      </c>
      <c r="F39" s="128" t="s">
        <v>2699</v>
      </c>
      <c r="G39" s="128" t="s">
        <v>2700</v>
      </c>
      <c r="H39" s="128" t="s">
        <v>2701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2644</v>
      </c>
      <c r="B40" s="125" t="s">
        <v>2702</v>
      </c>
      <c r="C40" s="126" t="s">
        <v>2703</v>
      </c>
      <c r="D40" s="128" t="s">
        <v>2704</v>
      </c>
      <c r="E40" s="128" t="s">
        <v>2705</v>
      </c>
      <c r="F40" s="128" t="s">
        <v>2706</v>
      </c>
      <c r="G40" s="128" t="s">
        <v>2707</v>
      </c>
      <c r="H40" s="128" t="s">
        <v>2708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2644</v>
      </c>
      <c r="B41" s="125" t="s">
        <v>2709</v>
      </c>
      <c r="C41" s="126" t="s">
        <v>2710</v>
      </c>
      <c r="D41" s="128" t="s">
        <v>2711</v>
      </c>
      <c r="E41" s="128" t="s">
        <v>2712</v>
      </c>
      <c r="F41" s="128" t="s">
        <v>2713</v>
      </c>
      <c r="G41" s="128" t="s">
        <v>2651</v>
      </c>
      <c r="H41" s="128" t="s">
        <v>2714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2715</v>
      </c>
      <c r="B42" s="124"/>
      <c r="C42" s="123" t="s">
        <v>2716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2715</v>
      </c>
      <c r="B43" s="125" t="s">
        <v>2717</v>
      </c>
      <c r="C43" s="126" t="s">
        <v>2718</v>
      </c>
      <c r="D43" s="128" t="s">
        <v>2719</v>
      </c>
      <c r="E43" s="128" t="s">
        <v>2720</v>
      </c>
      <c r="F43" s="128" t="s">
        <v>2721</v>
      </c>
      <c r="G43" s="128" t="s">
        <v>2722</v>
      </c>
      <c r="H43" s="128" t="s">
        <v>2723</v>
      </c>
      <c r="I43" s="130">
        <f>IF(COUNTIF(J43:AW43,"&lt;&gt;")=0,"",SUMPRODUCT(((Recommendations[ImplStatus]="Implemented")+(Recommendations[ImplStatus]="Compensated"))*ISNUMBER(MATCH(Recommendations[Id],J43:AW43,0)))/COUNTIF(J43:AW43,"&lt;&gt;"))</f>
        <v>0</v>
      </c>
      <c r="J43" s="132" t="s">
        <v>588</v>
      </c>
      <c r="K43" s="132" t="s">
        <v>593</v>
      </c>
      <c r="L43" s="132" t="s">
        <v>850</v>
      </c>
      <c r="M43" s="132" t="s">
        <v>855</v>
      </c>
      <c r="N43" s="132" t="s">
        <v>1051</v>
      </c>
      <c r="O43" s="132" t="s">
        <v>1231</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2715</v>
      </c>
      <c r="B44" s="125" t="s">
        <v>2724</v>
      </c>
      <c r="C44" s="126" t="s">
        <v>2725</v>
      </c>
      <c r="D44" s="128" t="s">
        <v>2726</v>
      </c>
      <c r="E44" s="128" t="s">
        <v>2727</v>
      </c>
      <c r="F44" s="128" t="s">
        <v>2728</v>
      </c>
      <c r="G44" s="128" t="s">
        <v>2729</v>
      </c>
      <c r="H44" s="128" t="s">
        <v>2730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2715</v>
      </c>
      <c r="B45" s="125" t="s">
        <v>2731</v>
      </c>
      <c r="C45" s="126" t="s">
        <v>2732</v>
      </c>
      <c r="D45" s="128" t="s">
        <v>2733</v>
      </c>
      <c r="E45" s="128" t="s">
        <v>2734</v>
      </c>
      <c r="F45" s="128" t="s">
        <v>2735</v>
      </c>
      <c r="G45" s="128" t="s">
        <v>2736</v>
      </c>
      <c r="H45" s="128" t="s">
        <v>2737</v>
      </c>
      <c r="I45" s="130">
        <f>IF(COUNTIF(J45:AW45,"&lt;&gt;")=0,"",SUMPRODUCT(((Recommendations[ImplStatus]="Implemented")+(Recommendations[ImplStatus]="Compensated"))*ISNUMBER(MATCH(Recommendations[Id],J45:AW45,0)))/COUNTIF(J45:AW45,"&lt;&gt;"))</f>
        <v>0</v>
      </c>
      <c r="J45" s="132" t="s">
        <v>892</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2715</v>
      </c>
      <c r="B46" s="125" t="s">
        <v>2738</v>
      </c>
      <c r="C46" s="126" t="s">
        <v>2739</v>
      </c>
      <c r="D46" s="128" t="s">
        <v>2740</v>
      </c>
      <c r="E46" s="128" t="s">
        <v>2741</v>
      </c>
      <c r="F46" s="128" t="s">
        <v>2742</v>
      </c>
      <c r="G46" s="128" t="s">
        <v>2736</v>
      </c>
      <c r="H46" s="128" t="s">
        <v>2743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2715</v>
      </c>
      <c r="B47" s="125" t="s">
        <v>2744</v>
      </c>
      <c r="C47" s="126" t="s">
        <v>2745</v>
      </c>
      <c r="D47" s="128" t="s">
        <v>2746</v>
      </c>
      <c r="E47" s="128" t="s">
        <v>2747</v>
      </c>
      <c r="F47" s="128" t="s">
        <v>2748</v>
      </c>
      <c r="G47" s="128" t="s">
        <v>2749</v>
      </c>
      <c r="H47" s="128" t="s">
        <v>2750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2715</v>
      </c>
      <c r="B48" s="125" t="s">
        <v>2751</v>
      </c>
      <c r="C48" s="126" t="s">
        <v>2752</v>
      </c>
      <c r="D48" s="128" t="s">
        <v>2753</v>
      </c>
      <c r="E48" s="128" t="s">
        <v>2754</v>
      </c>
      <c r="F48" s="128" t="s">
        <v>2755</v>
      </c>
      <c r="G48" s="128" t="s">
        <v>2756</v>
      </c>
      <c r="H48" s="128" t="s">
        <v>2757</v>
      </c>
      <c r="I48" s="130">
        <f>IF(COUNTIF(J48:AW48,"&lt;&gt;")=0,"",SUMPRODUCT(((Recommendations[ImplStatus]="Implemented")+(Recommendations[ImplStatus]="Compensated"))*ISNUMBER(MATCH(Recommendations[Id],J48:AW48,0)))/COUNTIF(J48:AW48,"&lt;&gt;"))</f>
        <v>0</v>
      </c>
      <c r="J48" s="132" t="s">
        <v>89</v>
      </c>
      <c r="K48" s="132" t="s">
        <v>180</v>
      </c>
      <c r="L48" s="132" t="s">
        <v>205</v>
      </c>
      <c r="M48" s="132" t="s">
        <v>210</v>
      </c>
      <c r="N48" s="132" t="s">
        <v>215</v>
      </c>
      <c r="O48" s="132" t="s">
        <v>220</v>
      </c>
      <c r="P48" s="132" t="s">
        <v>225</v>
      </c>
      <c r="Q48" s="132" t="s">
        <v>706</v>
      </c>
      <c r="R48" s="132" t="s">
        <v>790</v>
      </c>
      <c r="S48" s="132" t="s">
        <v>1261</v>
      </c>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2715</v>
      </c>
      <c r="B49" s="125" t="s">
        <v>2758</v>
      </c>
      <c r="C49" s="126" t="s">
        <v>2759</v>
      </c>
      <c r="D49" s="128" t="s">
        <v>2760</v>
      </c>
      <c r="E49" s="128" t="s">
        <v>2761</v>
      </c>
      <c r="F49" s="128" t="s">
        <v>2762</v>
      </c>
      <c r="G49" s="128" t="s">
        <v>2520</v>
      </c>
      <c r="H49" s="128" t="s">
        <v>2763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2715</v>
      </c>
      <c r="B50" s="125" t="s">
        <v>2764</v>
      </c>
      <c r="C50" s="126" t="s">
        <v>2765</v>
      </c>
      <c r="D50" s="128" t="s">
        <v>2766</v>
      </c>
      <c r="E50" s="128" t="s">
        <v>2767</v>
      </c>
      <c r="F50" s="128" t="s">
        <v>2768</v>
      </c>
      <c r="G50" s="128" t="s">
        <v>2769</v>
      </c>
      <c r="H50" s="128" t="s">
        <v>2770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2771</v>
      </c>
      <c r="B51" s="124"/>
      <c r="C51" s="123" t="s">
        <v>2772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2771</v>
      </c>
      <c r="B52" s="125" t="s">
        <v>2773</v>
      </c>
      <c r="C52" s="126" t="s">
        <v>2774</v>
      </c>
      <c r="D52" s="128" t="s">
        <v>2775</v>
      </c>
      <c r="E52" s="128" t="s">
        <v>2776</v>
      </c>
      <c r="F52" s="128" t="s">
        <v>2777</v>
      </c>
      <c r="G52" s="128" t="s">
        <v>2778</v>
      </c>
      <c r="H52" s="128" t="s">
        <v>2779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2771</v>
      </c>
      <c r="B53" s="125" t="s">
        <v>2780</v>
      </c>
      <c r="C53" s="126" t="s">
        <v>2781</v>
      </c>
      <c r="D53" s="128" t="s">
        <v>2782</v>
      </c>
      <c r="E53" s="128" t="s">
        <v>2783</v>
      </c>
      <c r="F53" s="128" t="s">
        <v>2784</v>
      </c>
      <c r="G53" s="128" t="s">
        <v>2785</v>
      </c>
      <c r="H53" s="128" t="s">
        <v>2786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2771</v>
      </c>
      <c r="B54" s="125" t="s">
        <v>2787</v>
      </c>
      <c r="C54" s="126" t="s">
        <v>2788</v>
      </c>
      <c r="D54" s="128" t="s">
        <v>2789</v>
      </c>
      <c r="E54" s="128" t="s">
        <v>2790</v>
      </c>
      <c r="F54" s="128" t="s">
        <v>2791</v>
      </c>
      <c r="G54" s="128" t="s">
        <v>2792</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2771</v>
      </c>
      <c r="B55" s="125" t="s">
        <v>2793</v>
      </c>
      <c r="C55" s="126" t="s">
        <v>2794</v>
      </c>
      <c r="D55" s="128" t="s">
        <v>2795</v>
      </c>
      <c r="E55" s="128" t="s">
        <v>2796</v>
      </c>
      <c r="F55" s="128" t="s">
        <v>2797</v>
      </c>
      <c r="G55" s="128" t="s">
        <v>2798</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2771</v>
      </c>
      <c r="B56" s="125" t="s">
        <v>2799</v>
      </c>
      <c r="C56" s="126" t="s">
        <v>2800</v>
      </c>
      <c r="D56" s="128" t="s">
        <v>2801</v>
      </c>
      <c r="E56" s="128" t="s">
        <v>2802</v>
      </c>
      <c r="F56" s="128" t="s">
        <v>2803</v>
      </c>
      <c r="G56" s="128" t="s">
        <v>2804</v>
      </c>
      <c r="H56" s="128" t="s">
        <v>2805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2806</v>
      </c>
      <c r="B57" s="124"/>
      <c r="C57" s="123" t="s">
        <v>2807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2806</v>
      </c>
      <c r="B58" s="125" t="s">
        <v>2808</v>
      </c>
      <c r="C58" s="126" t="s">
        <v>2809</v>
      </c>
      <c r="D58" s="128" t="s">
        <v>2810</v>
      </c>
      <c r="E58" s="128" t="s">
        <v>2811</v>
      </c>
      <c r="F58" s="128" t="s">
        <v>2812</v>
      </c>
      <c r="G58" s="128" t="s">
        <v>2813</v>
      </c>
      <c r="H58" s="128" t="s">
        <v>2814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2806</v>
      </c>
      <c r="B59" s="125" t="s">
        <v>2815</v>
      </c>
      <c r="C59" s="126" t="s">
        <v>2816</v>
      </c>
      <c r="D59" s="128" t="s">
        <v>2817</v>
      </c>
      <c r="E59" s="128" t="s">
        <v>2818</v>
      </c>
      <c r="F59" s="128" t="s">
        <v>2819</v>
      </c>
      <c r="G59" s="128" t="s">
        <v>2820</v>
      </c>
      <c r="H59" s="128" t="s">
        <v>2821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2806</v>
      </c>
      <c r="B60" s="125" t="s">
        <v>2822</v>
      </c>
      <c r="C60" s="126" t="s">
        <v>2823</v>
      </c>
      <c r="D60" s="128" t="s">
        <v>2824</v>
      </c>
      <c r="E60" s="128" t="s">
        <v>2825</v>
      </c>
      <c r="F60" s="128" t="s">
        <v>2826</v>
      </c>
      <c r="G60" s="128" t="s">
        <v>2827</v>
      </c>
      <c r="H60" s="128" t="s">
        <v>2828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2829</v>
      </c>
      <c r="B61" s="124"/>
      <c r="C61" s="123" t="s">
        <v>2830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2829</v>
      </c>
      <c r="B62" s="125" t="s">
        <v>2831</v>
      </c>
      <c r="C62" s="126" t="s">
        <v>2832</v>
      </c>
      <c r="D62" s="128" t="s">
        <v>2833</v>
      </c>
      <c r="E62" s="128" t="s">
        <v>2834</v>
      </c>
      <c r="F62" s="128" t="s">
        <v>2835</v>
      </c>
      <c r="G62" s="128" t="s">
        <v>2836</v>
      </c>
      <c r="H62" s="128" t="s">
        <v>2837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2829</v>
      </c>
      <c r="B63" s="125" t="s">
        <v>2838</v>
      </c>
      <c r="C63" s="126" t="s">
        <v>2839</v>
      </c>
      <c r="D63" s="128" t="s">
        <v>2840</v>
      </c>
      <c r="E63" s="128" t="s">
        <v>2841</v>
      </c>
      <c r="F63" s="128" t="s">
        <v>2842</v>
      </c>
      <c r="G63" s="128" t="s">
        <v>2843</v>
      </c>
      <c r="H63" s="128" t="s">
        <v>2844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2829</v>
      </c>
      <c r="B64" s="125" t="s">
        <v>2845</v>
      </c>
      <c r="C64" s="126" t="s">
        <v>2846</v>
      </c>
      <c r="D64" s="128" t="s">
        <v>2847</v>
      </c>
      <c r="E64" s="128" t="s">
        <v>2848</v>
      </c>
      <c r="F64" s="128" t="s">
        <v>2849</v>
      </c>
      <c r="G64" s="128" t="s">
        <v>2850</v>
      </c>
      <c r="H64" s="128" t="s">
        <v>2851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2829</v>
      </c>
      <c r="B65" s="125" t="s">
        <v>2852</v>
      </c>
      <c r="C65" s="126" t="s">
        <v>2853</v>
      </c>
      <c r="D65" s="128" t="s">
        <v>2854</v>
      </c>
      <c r="E65" s="128" t="s">
        <v>2855</v>
      </c>
      <c r="F65" s="128" t="s">
        <v>2856</v>
      </c>
      <c r="G65" s="128" t="s">
        <v>2857</v>
      </c>
      <c r="H65" s="128" t="s">
        <v>2858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2829</v>
      </c>
      <c r="B66" s="125" t="s">
        <v>2859</v>
      </c>
      <c r="C66" s="126" t="s">
        <v>2860</v>
      </c>
      <c r="D66" s="128" t="s">
        <v>2861</v>
      </c>
      <c r="E66" s="128" t="s">
        <v>2862</v>
      </c>
      <c r="F66" s="128" t="s">
        <v>2863</v>
      </c>
      <c r="G66" s="128" t="s">
        <v>2864</v>
      </c>
      <c r="H66" s="128" t="s">
        <v>2865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2829</v>
      </c>
      <c r="B67" s="125" t="s">
        <v>2866</v>
      </c>
      <c r="C67" s="126" t="s">
        <v>2867</v>
      </c>
      <c r="D67" s="128" t="s">
        <v>2868</v>
      </c>
      <c r="E67" s="128" t="s">
        <v>2869</v>
      </c>
      <c r="F67" s="128" t="s">
        <v>2870</v>
      </c>
      <c r="G67" s="128" t="s">
        <v>2871</v>
      </c>
      <c r="H67" s="128" t="s">
        <v>2872</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2829</v>
      </c>
      <c r="B68" s="125" t="s">
        <v>2873</v>
      </c>
      <c r="C68" s="126" t="s">
        <v>2874</v>
      </c>
      <c r="D68" s="128" t="s">
        <v>2875</v>
      </c>
      <c r="E68" s="128" t="s">
        <v>2876</v>
      </c>
      <c r="F68" s="128" t="s">
        <v>2877</v>
      </c>
      <c r="G68" s="128" t="s">
        <v>2878</v>
      </c>
      <c r="H68" s="128" t="s">
        <v>2879</v>
      </c>
      <c r="I68" s="130">
        <f>IF(COUNTIF(J68:AW68,"&lt;&gt;")=0,"",SUMPRODUCT(((Recommendations[ImplStatus]="Implemented")+(Recommendations[ImplStatus]="Compensated"))*ISNUMBER(MATCH(Recommendations[Id],J68:AW68,0)))/COUNTIF(J68:AW68,"&lt;&gt;"))</f>
        <v>0</v>
      </c>
      <c r="J68" s="132" t="s">
        <v>1206</v>
      </c>
      <c r="K68" s="132" t="s">
        <v>1211</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2880</v>
      </c>
      <c r="B69" s="124"/>
      <c r="C69" s="123" t="s">
        <v>2881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2880</v>
      </c>
      <c r="B70" s="125" t="s">
        <v>2882</v>
      </c>
      <c r="C70" s="126" t="s">
        <v>2883</v>
      </c>
      <c r="D70" s="128" t="s">
        <v>2884</v>
      </c>
      <c r="E70" s="128" t="s">
        <v>2885</v>
      </c>
      <c r="F70" s="128" t="s">
        <v>2886</v>
      </c>
      <c r="G70" s="128" t="s">
        <v>2887</v>
      </c>
      <c r="H70" s="128" t="s">
        <v>2888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2880</v>
      </c>
      <c r="B71" s="125" t="s">
        <v>2889</v>
      </c>
      <c r="C71" s="126" t="s">
        <v>2890</v>
      </c>
      <c r="D71" s="128" t="s">
        <v>2891</v>
      </c>
      <c r="E71" s="128" t="s">
        <v>2892</v>
      </c>
      <c r="F71" s="128" t="s">
        <v>2893</v>
      </c>
      <c r="G71" s="128" t="s">
        <v>2894</v>
      </c>
      <c r="H71" s="128" t="s">
        <v>2895</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2896</v>
      </c>
      <c r="B72" s="124"/>
      <c r="C72" s="123" t="s">
        <v>2897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2896</v>
      </c>
      <c r="B73" s="125" t="s">
        <v>2898</v>
      </c>
      <c r="C73" s="126" t="s">
        <v>2899</v>
      </c>
      <c r="D73" s="128" t="s">
        <v>2900</v>
      </c>
      <c r="E73" s="128" t="s">
        <v>2901</v>
      </c>
      <c r="F73" s="128" t="s">
        <v>2902</v>
      </c>
      <c r="G73" s="128" t="s">
        <v>2903</v>
      </c>
      <c r="H73" s="128" t="s">
        <v>2904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2896</v>
      </c>
      <c r="B74" s="125" t="s">
        <v>2905</v>
      </c>
      <c r="C74" s="126" t="s">
        <v>2906</v>
      </c>
      <c r="D74" s="128" t="s">
        <v>2907</v>
      </c>
      <c r="E74" s="128" t="s">
        <v>2908</v>
      </c>
      <c r="F74" s="128" t="s">
        <v>2909</v>
      </c>
      <c r="G74" s="128" t="s">
        <v>2910</v>
      </c>
      <c r="H74" s="128" t="s">
        <v>2911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2896</v>
      </c>
      <c r="B75" s="125" t="s">
        <v>2912</v>
      </c>
      <c r="C75" s="126" t="s">
        <v>2913</v>
      </c>
      <c r="D75" s="128" t="s">
        <v>2914</v>
      </c>
      <c r="E75" s="128" t="s">
        <v>2915</v>
      </c>
      <c r="F75" s="128" t="s">
        <v>2916</v>
      </c>
      <c r="G75" s="128" t="s">
        <v>2917</v>
      </c>
      <c r="H75" s="128" t="s">
        <v>2918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2896</v>
      </c>
      <c r="B76" s="125" t="s">
        <v>2919</v>
      </c>
      <c r="C76" s="126" t="s">
        <v>2920</v>
      </c>
      <c r="D76" s="128" t="s">
        <v>2921</v>
      </c>
      <c r="E76" s="128" t="s">
        <v>2922</v>
      </c>
      <c r="F76" s="128" t="s">
        <v>2923</v>
      </c>
      <c r="G76" s="128" t="s">
        <v>2924</v>
      </c>
      <c r="H76" s="128" t="s">
        <v>2925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2896</v>
      </c>
      <c r="B77" s="125" t="s">
        <v>2926</v>
      </c>
      <c r="C77" s="126" t="s">
        <v>2927</v>
      </c>
      <c r="D77" s="128" t="s">
        <v>2928</v>
      </c>
      <c r="E77" s="128" t="s">
        <v>2929</v>
      </c>
      <c r="F77" s="128" t="s">
        <v>2930</v>
      </c>
      <c r="G77" s="128" t="s">
        <v>2924</v>
      </c>
      <c r="H77" s="128" t="s">
        <v>2931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2932</v>
      </c>
      <c r="B78" s="124"/>
      <c r="C78" s="123" t="s">
        <v>2933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2932</v>
      </c>
      <c r="B79" s="125" t="s">
        <v>2932</v>
      </c>
      <c r="C79" s="126" t="s">
        <v>2934</v>
      </c>
      <c r="D79" s="128" t="s">
        <v>2935</v>
      </c>
      <c r="E79" s="128" t="s">
        <v>2936</v>
      </c>
      <c r="F79" s="128" t="s">
        <v>2937</v>
      </c>
      <c r="G79" s="128" t="s">
        <v>2938</v>
      </c>
      <c r="H79" s="128" t="s">
        <v>2939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2932</v>
      </c>
      <c r="B80" s="125" t="s">
        <v>2940</v>
      </c>
      <c r="C80" s="126" t="s">
        <v>2941</v>
      </c>
      <c r="D80" s="128" t="s">
        <v>2942</v>
      </c>
      <c r="E80" s="128" t="s">
        <v>2943</v>
      </c>
      <c r="F80" s="128" t="s">
        <v>2944</v>
      </c>
      <c r="G80" s="128" t="s">
        <v>2945</v>
      </c>
      <c r="H80" s="128" t="s">
        <v>2946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2932</v>
      </c>
      <c r="B81" s="125" t="s">
        <v>2947</v>
      </c>
      <c r="C81" s="126" t="s">
        <v>2948</v>
      </c>
      <c r="D81" s="128" t="s">
        <v>2949</v>
      </c>
      <c r="E81" s="128" t="s">
        <v>2950</v>
      </c>
      <c r="F81" s="128" t="s">
        <v>2951</v>
      </c>
      <c r="G81" s="128" t="s">
        <v>2952</v>
      </c>
      <c r="H81" s="128" t="s">
        <v>2953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2954</v>
      </c>
      <c r="B82" s="124"/>
      <c r="C82" s="123" t="s">
        <v>2955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2954</v>
      </c>
      <c r="B83" s="125" t="s">
        <v>2956</v>
      </c>
      <c r="C83" s="126" t="s">
        <v>2957</v>
      </c>
      <c r="D83" s="128" t="s">
        <v>2958</v>
      </c>
      <c r="E83" s="128" t="s">
        <v>2959</v>
      </c>
      <c r="F83" s="128" t="s">
        <v>2960</v>
      </c>
      <c r="G83" s="128" t="s">
        <v>2961</v>
      </c>
      <c r="H83" s="128" t="s">
        <v>2962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2954</v>
      </c>
      <c r="B84" s="125" t="s">
        <v>2963</v>
      </c>
      <c r="C84" s="126" t="s">
        <v>2964</v>
      </c>
      <c r="D84" s="128" t="s">
        <v>2965</v>
      </c>
      <c r="E84" s="128" t="s">
        <v>2966</v>
      </c>
      <c r="F84" s="128" t="s">
        <v>2967</v>
      </c>
      <c r="G84" s="128" t="s">
        <v>2968</v>
      </c>
      <c r="H84" s="128" t="s">
        <v>2969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2954</v>
      </c>
      <c r="B85" s="125" t="s">
        <v>2970</v>
      </c>
      <c r="C85" s="126" t="s">
        <v>2971</v>
      </c>
      <c r="D85" s="128" t="s">
        <v>2972</v>
      </c>
      <c r="E85" s="128" t="s">
        <v>2973</v>
      </c>
      <c r="F85" s="128" t="s">
        <v>2974</v>
      </c>
      <c r="G85" s="128" t="s">
        <v>2975</v>
      </c>
      <c r="H85" s="128" t="s">
        <v>2976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2954</v>
      </c>
      <c r="B86" s="125" t="s">
        <v>2977</v>
      </c>
      <c r="C86" s="126" t="s">
        <v>2978</v>
      </c>
      <c r="D86" s="128" t="s">
        <v>2979</v>
      </c>
      <c r="E86" s="128" t="s">
        <v>2980</v>
      </c>
      <c r="F86" s="128" t="s">
        <v>2981</v>
      </c>
      <c r="G86" s="128" t="s">
        <v>2982</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2983</v>
      </c>
      <c r="B87" s="124"/>
      <c r="C87" s="123" t="s">
        <v>2984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2983</v>
      </c>
      <c r="B88" s="125" t="s">
        <v>2985</v>
      </c>
      <c r="C88" s="126" t="s">
        <v>2986</v>
      </c>
      <c r="D88" s="128" t="s">
        <v>2987</v>
      </c>
      <c r="E88" s="128" t="s">
        <v>2988</v>
      </c>
      <c r="F88" s="128" t="s">
        <v>2989</v>
      </c>
      <c r="G88" s="128" t="s">
        <v>2990</v>
      </c>
      <c r="H88" s="128" t="s">
        <v>2991</v>
      </c>
      <c r="I88" s="130">
        <f>IF(COUNTIF(J88:AW88,"&lt;&gt;")=0,"",SUMPRODUCT(((Recommendations[ImplStatus]="Implemented")+(Recommendations[ImplStatus]="Compensated"))*ISNUMBER(MATCH(Recommendations[Id],J88:AW88,0)))/COUNTIF(J88:AW88,"&lt;&gt;"))</f>
        <v>0</v>
      </c>
      <c r="J88" s="132" t="s">
        <v>299</v>
      </c>
      <c r="K88" s="132" t="s">
        <v>304</v>
      </c>
      <c r="L88" s="132" t="s">
        <v>308</v>
      </c>
      <c r="M88" s="132" t="s">
        <v>313</v>
      </c>
      <c r="N88" s="132" t="s">
        <v>333</v>
      </c>
      <c r="O88" s="132" t="s">
        <v>341</v>
      </c>
      <c r="P88" s="132" t="s">
        <v>351</v>
      </c>
      <c r="Q88" s="132" t="s">
        <v>356</v>
      </c>
      <c r="R88" s="132" t="s">
        <v>361</v>
      </c>
      <c r="S88" s="132" t="s">
        <v>366</v>
      </c>
      <c r="T88" s="132" t="s">
        <v>370</v>
      </c>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2983</v>
      </c>
      <c r="B89" s="125" t="s">
        <v>2992</v>
      </c>
      <c r="C89" s="126" t="s">
        <v>2993</v>
      </c>
      <c r="D89" s="128" t="s">
        <v>2994</v>
      </c>
      <c r="E89" s="128" t="s">
        <v>2995</v>
      </c>
      <c r="F89" s="128" t="s">
        <v>2996</v>
      </c>
      <c r="G89" s="128" t="s">
        <v>2520</v>
      </c>
      <c r="H89" s="128" t="s">
        <v>2997</v>
      </c>
      <c r="I89" s="130">
        <f>IF(COUNTIF(J89:AW89,"&lt;&gt;")=0,"",SUMPRODUCT(((Recommendations[ImplStatus]="Implemented")+(Recommendations[ImplStatus]="Compensated"))*ISNUMBER(MATCH(Recommendations[Id],J89:AW89,0)))/COUNTIF(J89:AW89,"&lt;&gt;"))</f>
        <v>0</v>
      </c>
      <c r="J89" s="132" t="s">
        <v>95</v>
      </c>
      <c r="K89" s="132" t="s">
        <v>105</v>
      </c>
      <c r="L89" s="132" t="s">
        <v>110</v>
      </c>
      <c r="M89" s="132" t="s">
        <v>115</v>
      </c>
      <c r="N89" s="132" t="s">
        <v>119</v>
      </c>
      <c r="O89" s="132" t="s">
        <v>124</v>
      </c>
      <c r="P89" s="132" t="s">
        <v>128</v>
      </c>
      <c r="Q89" s="132" t="s">
        <v>133</v>
      </c>
      <c r="R89" s="132" t="s">
        <v>138</v>
      </c>
      <c r="S89" s="132" t="s">
        <v>142</v>
      </c>
      <c r="T89" s="132" t="s">
        <v>147</v>
      </c>
      <c r="U89" s="132" t="s">
        <v>152</v>
      </c>
      <c r="V89" s="132" t="s">
        <v>156</v>
      </c>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2983</v>
      </c>
      <c r="B90" s="125" t="s">
        <v>2998</v>
      </c>
      <c r="C90" s="126" t="s">
        <v>2999</v>
      </c>
      <c r="D90" s="128" t="s">
        <v>3000</v>
      </c>
      <c r="E90" s="128" t="s">
        <v>3001</v>
      </c>
      <c r="F90" s="128" t="s">
        <v>3002</v>
      </c>
      <c r="G90" s="128" t="s">
        <v>2990</v>
      </c>
      <c r="H90" s="128" t="s">
        <v>3003</v>
      </c>
      <c r="I90" s="130">
        <f>IF(COUNTIF(J90:AW90,"&lt;&gt;")=0,"",SUMPRODUCT(((Recommendations[ImplStatus]="Implemented")+(Recommendations[ImplStatus]="Compensated"))*ISNUMBER(MATCH(Recommendations[Id],J90:AW90,0)))/COUNTIF(J90:AW90,"&lt;&gt;"))</f>
        <v>0</v>
      </c>
      <c r="J90" s="132" t="s">
        <v>1074</v>
      </c>
      <c r="K90" s="132" t="s">
        <v>1177</v>
      </c>
      <c r="L90" s="132" t="s">
        <v>1221</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2983</v>
      </c>
      <c r="B91" s="125" t="s">
        <v>3004</v>
      </c>
      <c r="C91" s="126" t="s">
        <v>3005</v>
      </c>
      <c r="D91" s="128" t="s">
        <v>3006</v>
      </c>
      <c r="E91" s="128" t="s">
        <v>3007</v>
      </c>
      <c r="F91" s="128" t="s">
        <v>3008</v>
      </c>
      <c r="G91" s="128" t="s">
        <v>2520</v>
      </c>
      <c r="H91" s="128" t="s">
        <v>3009</v>
      </c>
      <c r="I91" s="130">
        <f>IF(COUNTIF(J91:AW91,"&lt;&gt;")=0,"",SUMPRODUCT(((Recommendations[ImplStatus]="Implemented")+(Recommendations[ImplStatus]="Compensated"))*ISNUMBER(MATCH(Recommendations[Id],J91:AW91,0)))/COUNTIF(J91:AW91,"&lt;&gt;"))</f>
        <v>0</v>
      </c>
      <c r="J91" s="132" t="s">
        <v>235</v>
      </c>
      <c r="K91" s="132" t="s">
        <v>240</v>
      </c>
      <c r="L91" s="132" t="s">
        <v>245</v>
      </c>
      <c r="M91" s="132" t="s">
        <v>538</v>
      </c>
      <c r="N91" s="132" t="s">
        <v>543</v>
      </c>
      <c r="O91" s="132" t="s">
        <v>548</v>
      </c>
      <c r="P91" s="132" t="s">
        <v>553</v>
      </c>
      <c r="Q91" s="132" t="s">
        <v>627</v>
      </c>
      <c r="R91" s="132" t="s">
        <v>697</v>
      </c>
      <c r="S91" s="132" t="s">
        <v>702</v>
      </c>
      <c r="T91" s="132" t="s">
        <v>711</v>
      </c>
      <c r="U91" s="132" t="s">
        <v>850</v>
      </c>
      <c r="V91" s="132" t="s">
        <v>855</v>
      </c>
      <c r="W91" s="132" t="s">
        <v>1016</v>
      </c>
      <c r="X91" s="132" t="s">
        <v>1086</v>
      </c>
      <c r="Y91" s="132" t="s">
        <v>1091</v>
      </c>
      <c r="Z91" s="132" t="s">
        <v>1101</v>
      </c>
      <c r="AA91" s="132" t="s">
        <v>1134</v>
      </c>
      <c r="AB91" s="132" t="s">
        <v>1181</v>
      </c>
      <c r="AC91" s="132" t="s">
        <v>1236</v>
      </c>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2983</v>
      </c>
      <c r="B92" s="125" t="s">
        <v>3010</v>
      </c>
      <c r="C92" s="126" t="s">
        <v>3011</v>
      </c>
      <c r="D92" s="128" t="s">
        <v>3012</v>
      </c>
      <c r="E92" s="128" t="s">
        <v>3013</v>
      </c>
      <c r="F92" s="128" t="s">
        <v>3014</v>
      </c>
      <c r="G92" s="128" t="s">
        <v>2520</v>
      </c>
      <c r="H92" s="128" t="s">
        <v>3015</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2983</v>
      </c>
      <c r="B93" s="125" t="s">
        <v>3016</v>
      </c>
      <c r="C93" s="126" t="s">
        <v>3017</v>
      </c>
      <c r="D93" s="128" t="s">
        <v>3018</v>
      </c>
      <c r="E93" s="128" t="s">
        <v>3019</v>
      </c>
      <c r="F93" s="128" t="s">
        <v>3020</v>
      </c>
      <c r="G93" s="128" t="s">
        <v>3021</v>
      </c>
      <c r="H93" s="128" t="s">
        <v>3022</v>
      </c>
      <c r="I93" s="130">
        <f>IF(COUNTIF(J93:AW93,"&lt;&gt;")=0,"",SUMPRODUCT(((Recommendations[ImplStatus]="Implemented")+(Recommendations[ImplStatus]="Compensated"))*ISNUMBER(MATCH(Recommendations[Id],J93:AW93,0)))/COUNTIF(J93:AW93,"&lt;&gt;"))</f>
        <v>0</v>
      </c>
      <c r="J93" s="132" t="s">
        <v>711</v>
      </c>
      <c r="K93" s="132" t="s">
        <v>1134</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2983</v>
      </c>
      <c r="B94" s="125" t="s">
        <v>3023</v>
      </c>
      <c r="C94" s="126" t="s">
        <v>3024</v>
      </c>
      <c r="D94" s="128" t="s">
        <v>3025</v>
      </c>
      <c r="E94" s="128" t="s">
        <v>3026</v>
      </c>
      <c r="F94" s="128" t="s">
        <v>3027</v>
      </c>
      <c r="G94" s="128" t="s">
        <v>3028</v>
      </c>
      <c r="H94" s="128" t="s">
        <v>3029</v>
      </c>
      <c r="I94" s="130">
        <f>IF(COUNTIF(J94:AW94,"&lt;&gt;")=0,"",SUMPRODUCT(((Recommendations[ImplStatus]="Implemented")+(Recommendations[ImplStatus]="Compensated"))*ISNUMBER(MATCH(Recommendations[Id],J94:AW94,0)))/COUNTIF(J94:AW94,"&lt;&gt;"))</f>
        <v>0</v>
      </c>
      <c r="J94" s="132" t="s">
        <v>235</v>
      </c>
      <c r="K94" s="132" t="s">
        <v>240</v>
      </c>
      <c r="L94" s="132" t="s">
        <v>245</v>
      </c>
      <c r="M94" s="132" t="s">
        <v>627</v>
      </c>
      <c r="N94" s="132" t="s">
        <v>1016</v>
      </c>
      <c r="O94" s="132" t="s">
        <v>1101</v>
      </c>
      <c r="P94" s="132" t="s">
        <v>1181</v>
      </c>
      <c r="Q94" s="132" t="s">
        <v>1236</v>
      </c>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2983</v>
      </c>
      <c r="B95" s="125" t="s">
        <v>3030</v>
      </c>
      <c r="C95" s="126" t="s">
        <v>3031</v>
      </c>
      <c r="D95" s="128" t="s">
        <v>3032</v>
      </c>
      <c r="E95" s="128" t="s">
        <v>3033</v>
      </c>
      <c r="F95" s="128" t="s">
        <v>3034</v>
      </c>
      <c r="G95" s="128" t="s">
        <v>3035</v>
      </c>
      <c r="H95" s="128" t="s">
        <v>3036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2983</v>
      </c>
      <c r="B96" s="125" t="s">
        <v>3037</v>
      </c>
      <c r="C96" s="126" t="s">
        <v>3038</v>
      </c>
      <c r="D96" s="128" t="s">
        <v>3039</v>
      </c>
      <c r="E96" s="128" t="s">
        <v>3040</v>
      </c>
      <c r="F96" s="128" t="s">
        <v>3041</v>
      </c>
      <c r="G96" s="128" t="s">
        <v>3042</v>
      </c>
      <c r="H96" s="128" t="s">
        <v>3043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2983</v>
      </c>
      <c r="B97" s="125" t="s">
        <v>3044</v>
      </c>
      <c r="C97" s="126" t="s">
        <v>3045</v>
      </c>
      <c r="D97" s="128" t="s">
        <v>3046</v>
      </c>
      <c r="E97" s="128" t="s">
        <v>3047</v>
      </c>
      <c r="F97" s="128" t="s">
        <v>3048</v>
      </c>
      <c r="G97" s="128" t="s">
        <v>3049</v>
      </c>
      <c r="H97" s="128" t="s">
        <v>3050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3051</v>
      </c>
      <c r="B98" s="124"/>
      <c r="C98" s="123" t="s">
        <v>3052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3051</v>
      </c>
      <c r="B99" s="125" t="s">
        <v>3053</v>
      </c>
      <c r="C99" s="126" t="s">
        <v>3054</v>
      </c>
      <c r="D99" s="128" t="s">
        <v>3055</v>
      </c>
      <c r="E99" s="128" t="s">
        <v>3056</v>
      </c>
      <c r="F99" s="128" t="s">
        <v>3057</v>
      </c>
      <c r="G99" s="128" t="s">
        <v>3058</v>
      </c>
      <c r="H99" s="128" t="s">
        <v>3059</v>
      </c>
      <c r="I99" s="130">
        <f>IF(COUNTIF(J99:AW99,"&lt;&gt;")=0,"",SUMPRODUCT(((Recommendations[ImplStatus]="Implemented")+(Recommendations[ImplStatus]="Compensated"))*ISNUMBER(MATCH(Recommendations[Id],J99:AW99,0)))/COUNTIF(J99:AW99,"&lt;&gt;"))</f>
        <v>0</v>
      </c>
      <c r="J99" s="132" t="s">
        <v>43</v>
      </c>
      <c r="K99" s="132" t="s">
        <v>1241</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3051</v>
      </c>
      <c r="B100" s="125" t="s">
        <v>3060</v>
      </c>
      <c r="C100" s="126" t="s">
        <v>3061</v>
      </c>
      <c r="D100" s="128" t="s">
        <v>3062</v>
      </c>
      <c r="E100" s="128" t="s">
        <v>3063</v>
      </c>
      <c r="F100" s="128" t="s">
        <v>3064</v>
      </c>
      <c r="G100" s="128" t="s">
        <v>3065</v>
      </c>
      <c r="H100" s="128" t="s">
        <v>3066</v>
      </c>
      <c r="I100" s="130">
        <f>IF(COUNTIF(J100:AW100,"&lt;&gt;")=0,"",SUMPRODUCT(((Recommendations[ImplStatus]="Implemented")+(Recommendations[ImplStatus]="Compensated"))*ISNUMBER(MATCH(Recommendations[Id],J100:AW100,0)))/COUNTIF(J100:AW100,"&lt;&gt;"))</f>
        <v>0</v>
      </c>
      <c r="J100" s="132" t="s">
        <v>1137</v>
      </c>
      <c r="K100" s="132" t="s">
        <v>1226</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3051</v>
      </c>
      <c r="B101" s="125" t="s">
        <v>3067</v>
      </c>
      <c r="C101" s="126" t="s">
        <v>3068</v>
      </c>
      <c r="D101" s="128" t="s">
        <v>3069</v>
      </c>
      <c r="E101" s="128" t="s">
        <v>3070</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3051</v>
      </c>
      <c r="B102" s="125" t="s">
        <v>3071</v>
      </c>
      <c r="C102" s="126" t="s">
        <v>3072</v>
      </c>
      <c r="D102" s="128" t="s">
        <v>3073</v>
      </c>
      <c r="E102" s="128" t="s">
        <v>3074</v>
      </c>
      <c r="F102" s="128" t="s">
        <v>3075</v>
      </c>
      <c r="G102" s="128" t="s">
        <v>3076</v>
      </c>
      <c r="H102" s="128" t="s">
        <v>3077</v>
      </c>
      <c r="I102" s="130">
        <f>IF(COUNTIF(J102:AW102,"&lt;&gt;")=0,"",SUMPRODUCT(((Recommendations[ImplStatus]="Implemented")+(Recommendations[ImplStatus]="Compensated"))*ISNUMBER(MATCH(Recommendations[Id],J102:AW102,0)))/COUNTIF(J102:AW102,"&lt;&gt;"))</f>
        <v>0</v>
      </c>
      <c r="J102" s="132" t="s">
        <v>54</v>
      </c>
      <c r="K102" s="132" t="s">
        <v>716</v>
      </c>
      <c r="L102" s="132" t="s">
        <v>721</v>
      </c>
      <c r="M102" s="132" t="s">
        <v>726</v>
      </c>
      <c r="N102" s="132" t="s">
        <v>731</v>
      </c>
      <c r="O102" s="132" t="s">
        <v>942</v>
      </c>
      <c r="P102" s="132" t="s">
        <v>947</v>
      </c>
      <c r="Q102" s="132" t="s">
        <v>952</v>
      </c>
      <c r="R102" s="132" t="s">
        <v>957</v>
      </c>
      <c r="S102" s="132" t="s">
        <v>1046</v>
      </c>
      <c r="T102" s="132" t="s">
        <v>1152</v>
      </c>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3051</v>
      </c>
      <c r="B103" s="125" t="s">
        <v>3078</v>
      </c>
      <c r="C103" s="126" t="s">
        <v>3079</v>
      </c>
      <c r="D103" s="128" t="s">
        <v>3080</v>
      </c>
      <c r="E103" s="128" t="s">
        <v>3081</v>
      </c>
      <c r="F103" s="128" t="s">
        <v>3082</v>
      </c>
      <c r="G103" s="128" t="s">
        <v>3083</v>
      </c>
      <c r="H103" s="128" t="s">
        <v>3084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3085</v>
      </c>
      <c r="B104" s="124"/>
      <c r="C104" s="123" t="s">
        <v>3086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3085</v>
      </c>
      <c r="B105" s="125" t="s">
        <v>3087</v>
      </c>
      <c r="C105" s="126" t="s">
        <v>3088</v>
      </c>
      <c r="D105" s="128" t="s">
        <v>3089</v>
      </c>
      <c r="E105" s="128" t="s">
        <v>3090</v>
      </c>
      <c r="F105" s="128" t="s">
        <v>3091</v>
      </c>
      <c r="G105" s="128" t="s">
        <v>3092</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3085</v>
      </c>
      <c r="B106" s="125" t="s">
        <v>3093</v>
      </c>
      <c r="C106" s="126" t="s">
        <v>3094</v>
      </c>
      <c r="D106" s="128" t="s">
        <v>3095</v>
      </c>
      <c r="E106" s="128" t="s">
        <v>3096</v>
      </c>
      <c r="F106" s="128" t="s">
        <v>3097</v>
      </c>
      <c r="G106" s="128" t="s">
        <v>3098</v>
      </c>
      <c r="H106" s="128" t="s">
        <v>3099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3085</v>
      </c>
      <c r="B107" s="125" t="s">
        <v>3100</v>
      </c>
      <c r="C107" s="126" t="s">
        <v>3101</v>
      </c>
      <c r="D107" s="128" t="s">
        <v>3102</v>
      </c>
      <c r="E107" s="128" t="s">
        <v>3103</v>
      </c>
      <c r="F107" s="128" t="s">
        <v>3104</v>
      </c>
      <c r="G107" s="128" t="s">
        <v>3105</v>
      </c>
      <c r="H107" s="128" t="s">
        <v>3106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3107</v>
      </c>
      <c r="B108" s="124"/>
      <c r="C108" s="123" t="s">
        <v>3108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3107</v>
      </c>
      <c r="B109" s="125" t="s">
        <v>3109</v>
      </c>
      <c r="C109" s="126" t="s">
        <v>3110</v>
      </c>
      <c r="D109" s="128" t="s">
        <v>3111</v>
      </c>
      <c r="E109" s="128" t="s">
        <v>3112</v>
      </c>
      <c r="F109" s="128" t="s">
        <v>3113</v>
      </c>
      <c r="G109" s="128" t="s">
        <v>3114</v>
      </c>
      <c r="H109" s="128" t="s">
        <v>3115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3107</v>
      </c>
      <c r="B110" s="125" t="s">
        <v>3116</v>
      </c>
      <c r="C110" s="126" t="s">
        <v>3117</v>
      </c>
      <c r="D110" s="128" t="s">
        <v>3118</v>
      </c>
      <c r="E110" s="128" t="s">
        <v>3119</v>
      </c>
      <c r="F110" s="128" t="s">
        <v>3120</v>
      </c>
      <c r="G110" s="128" t="s">
        <v>3121</v>
      </c>
      <c r="H110" s="128" t="s">
        <v>3122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3107</v>
      </c>
      <c r="B111" s="125" t="s">
        <v>3123</v>
      </c>
      <c r="C111" s="126" t="s">
        <v>3124</v>
      </c>
      <c r="D111" s="128" t="s">
        <v>3125</v>
      </c>
      <c r="E111" s="128" t="s">
        <v>3126</v>
      </c>
      <c r="F111" s="128" t="s">
        <v>3127</v>
      </c>
      <c r="G111" s="128" t="s">
        <v>3128</v>
      </c>
      <c r="H111" s="128" t="s">
        <v>3129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3130</v>
      </c>
      <c r="B112" s="124"/>
      <c r="C112" s="123" t="s">
        <v>3131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3130</v>
      </c>
      <c r="B113" s="125" t="s">
        <v>3132</v>
      </c>
      <c r="C113" s="126" t="s">
        <v>3133</v>
      </c>
      <c r="D113" s="128" t="s">
        <v>3134</v>
      </c>
      <c r="E113" s="128" t="s">
        <v>3135</v>
      </c>
      <c r="F113" s="128" t="s">
        <v>3136</v>
      </c>
      <c r="G113" s="128" t="s">
        <v>3137</v>
      </c>
      <c r="H113" s="128" t="s">
        <v>3138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3130</v>
      </c>
      <c r="B114" s="125" t="s">
        <v>3139</v>
      </c>
      <c r="C114" s="126" t="s">
        <v>3140</v>
      </c>
      <c r="D114" s="128" t="s">
        <v>3141</v>
      </c>
      <c r="E114" s="128" t="s">
        <v>3142</v>
      </c>
      <c r="F114" s="128" t="s">
        <v>3143</v>
      </c>
      <c r="G114" s="128" t="s">
        <v>3137</v>
      </c>
      <c r="H114" s="128" t="s">
        <v>3144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3130</v>
      </c>
      <c r="B115" s="133" t="s">
        <v>3145</v>
      </c>
      <c r="C115" s="134" t="s">
        <v>3146</v>
      </c>
      <c r="D115" s="135" t="s">
        <v>3147</v>
      </c>
      <c r="E115" s="135" t="s">
        <v>3148</v>
      </c>
      <c r="F115" s="135" t="s">
        <v>3149</v>
      </c>
      <c r="G115" s="135" t="s">
        <v>3150</v>
      </c>
      <c r="H115" s="135" t="s">
        <v>3151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1276</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IFERROR(INDEX('Recommendations'!$G$2:$G$268, MATCH(J2,'Recommendations'!$A$2:$A$268,0))="Implemented", FALSE))</xm:f>
            <x14:dxf>
              <font>
                <color rgb="FF000000"/>
              </font>
              <fill>
                <patternFill>
                  <bgColor rgb="FF3C7D22"/>
                </patternFill>
              </fill>
            </x14:dxf>
          </x14:cfRule>
          <x14:cfRule type="expression" priority="2" id="{00000000-000E-0000-0600-000002000000}">
            <xm:f>AND(J2&lt;&gt;"", IFERROR(INDEX('Recommendations'!$G$2:$G$268, MATCH(J2,'Recommendations'!$A$2:$A$268,0))="Compensated", FALSE))</xm:f>
            <x14:dxf>
              <font>
                <color rgb="FF000000"/>
              </font>
              <fill>
                <patternFill>
                  <bgColor rgb="FFC6E0B4"/>
                </patternFill>
              </fill>
            </x14:dxf>
          </x14:cfRule>
          <x14:cfRule type="expression" priority="3" id="{00000000-000E-0000-0600-000003000000}">
            <xm:f>AND(J2&lt;&gt;"", IFERROR(INDEX('Recommendations'!$G$2:$G$268, MATCH(J2,'Recommendations'!$A$2:$A$268,0))="Testing", FALSE))</xm:f>
            <x14:dxf>
              <font>
                <color rgb="FF000000"/>
              </font>
              <fill>
                <patternFill>
                  <bgColor rgb="FFFFC000"/>
                </patternFill>
              </fill>
            </x14:dxf>
          </x14:cfRule>
          <x14:cfRule type="expression" priority="4" id="{00000000-000E-0000-0600-000004000000}">
            <xm:f>AND(J2&lt;&gt;"", IFERROR(INDEX('Recommendations'!$G$2:$G$268, MATCH(J2,'Recommendations'!$A$2:$A$268,0))="Failed", FALSE))</xm:f>
            <x14:dxf>
              <font>
                <color rgb="FF000000"/>
              </font>
              <fill>
                <patternFill>
                  <bgColor rgb="FFD82891"/>
                </patternFill>
              </fill>
            </x14:dxf>
          </x14:cfRule>
          <x14:cfRule type="expression" priority="5" id="{00000000-000E-0000-0600-000005000000}">
            <xm:f>AND(J2&lt;&gt;"", IFERROR(INDEX('Recommendations'!$G$2:$G$268, MATCH(J2,'Recommendations'!$A$2:$A$268,0))="Risk Accepted", FALSE))</xm:f>
            <x14:dxf>
              <font>
                <color rgb="FF000000"/>
              </font>
              <fill>
                <patternFill>
                  <bgColor rgb="FFD9D9D9"/>
                </patternFill>
              </fill>
            </x14:dxf>
          </x14:cfRule>
          <x14:cfRule type="expression" priority="6" id="{00000000-000E-0000-0600-000006000000}">
            <xm:f>AND(J2&lt;&gt;"", IFERROR(INDEX('Recommendations'!$G$2:$G$268, MATCH(J2,'Recommendations'!$A$2:$A$268,0))="N/A",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3152</v>
      </c>
      <c r="B1" s="184" t="s">
        <v>3153</v>
      </c>
      <c r="C1" s="184" t="s">
        <v>0</v>
      </c>
      <c r="D1" s="184" t="s">
        <v>3154</v>
      </c>
      <c r="E1" s="184" t="s">
        <v>3155</v>
      </c>
      <c r="F1" s="184" t="s">
        <v>3156</v>
      </c>
      <c r="G1" s="184" t="s">
        <v>1521</v>
      </c>
      <c r="H1" s="184" t="s">
        <v>1522</v>
      </c>
      <c r="I1" s="184" t="s">
        <v>1523</v>
      </c>
      <c r="J1" s="184" t="s">
        <v>1524</v>
      </c>
      <c r="K1" s="184" t="s">
        <v>1525</v>
      </c>
      <c r="L1" s="184" t="s">
        <v>1526</v>
      </c>
      <c r="M1" s="184" t="s">
        <v>1527</v>
      </c>
      <c r="N1" s="184" t="s">
        <v>1528</v>
      </c>
      <c r="O1" s="184" t="s">
        <v>1529</v>
      </c>
      <c r="P1" s="184" t="s">
        <v>1530</v>
      </c>
      <c r="Q1" s="184" t="s">
        <v>1531</v>
      </c>
      <c r="R1" s="184" t="s">
        <v>1532</v>
      </c>
      <c r="S1" s="184" t="s">
        <v>1533</v>
      </c>
      <c r="T1" s="184" t="s">
        <v>1534</v>
      </c>
      <c r="U1" s="184" t="s">
        <v>1535</v>
      </c>
      <c r="V1" s="184" t="s">
        <v>1536</v>
      </c>
      <c r="W1" s="184" t="s">
        <v>1537</v>
      </c>
      <c r="X1" s="184" t="s">
        <v>1538</v>
      </c>
      <c r="Y1" s="184" t="s">
        <v>1539</v>
      </c>
      <c r="Z1" s="184" t="s">
        <v>1540</v>
      </c>
      <c r="AA1" s="184" t="s">
        <v>1541</v>
      </c>
      <c r="AB1" s="184" t="s">
        <v>1542</v>
      </c>
      <c r="AC1" s="184" t="s">
        <v>1543</v>
      </c>
      <c r="AD1" s="184" t="s">
        <v>1544</v>
      </c>
      <c r="AE1" s="184" t="s">
        <v>1545</v>
      </c>
      <c r="AF1" s="184" t="s">
        <v>1546</v>
      </c>
      <c r="AG1" s="184" t="s">
        <v>1547</v>
      </c>
      <c r="AH1" s="184" t="s">
        <v>1548</v>
      </c>
      <c r="AI1" s="184" t="s">
        <v>1549</v>
      </c>
      <c r="AJ1" s="184" t="s">
        <v>1550</v>
      </c>
      <c r="AK1" s="184" t="s">
        <v>1551</v>
      </c>
      <c r="AL1" s="184" t="s">
        <v>1552</v>
      </c>
      <c r="AM1" s="184" t="s">
        <v>1553</v>
      </c>
      <c r="AN1" s="184" t="s">
        <v>1554</v>
      </c>
      <c r="AO1" s="184" t="s">
        <v>1555</v>
      </c>
      <c r="AP1" s="184" t="s">
        <v>1556</v>
      </c>
      <c r="AQ1" s="184" t="s">
        <v>1557</v>
      </c>
      <c r="AR1" s="184" t="s">
        <v>1558</v>
      </c>
      <c r="AS1" s="184" t="s">
        <v>1559</v>
      </c>
      <c r="AT1" s="184" t="s">
        <v>1560</v>
      </c>
      <c r="AU1" s="185" t="s">
        <v>1561</v>
      </c>
    </row>
    <row r="2" spans="1:47" ht="60" customHeight="1" outlineLevel="1" x14ac:dyDescent="0.35">
      <c r="A2" s="175" t="s">
        <v>3157</v>
      </c>
      <c r="B2" s="149" t="s">
        <v>19</v>
      </c>
      <c r="C2" s="147" t="s">
        <v>3158</v>
      </c>
      <c r="D2" s="153" t="s">
        <v>3159</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3157</v>
      </c>
      <c r="B3" s="150" t="s">
        <v>3160</v>
      </c>
      <c r="C3" s="148" t="s">
        <v>3161</v>
      </c>
      <c r="D3" s="154" t="s">
        <v>3162</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3157</v>
      </c>
      <c r="B4" s="151" t="s">
        <v>3160</v>
      </c>
      <c r="C4" s="152" t="s">
        <v>3163</v>
      </c>
      <c r="D4" s="155" t="s">
        <v>3164</v>
      </c>
      <c r="E4" s="158" t="s">
        <v>3165</v>
      </c>
      <c r="F4" s="161" t="s">
        <v>3166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3157</v>
      </c>
      <c r="B5" s="151" t="s">
        <v>3160</v>
      </c>
      <c r="C5" s="152" t="s">
        <v>3167</v>
      </c>
      <c r="D5" s="155" t="s">
        <v>3168</v>
      </c>
      <c r="E5" s="158" t="s">
        <v>3169</v>
      </c>
      <c r="F5" s="161" t="s">
        <v>3170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3157</v>
      </c>
      <c r="B6" s="151" t="s">
        <v>3160</v>
      </c>
      <c r="C6" s="152" t="s">
        <v>3171</v>
      </c>
      <c r="D6" s="155" t="s">
        <v>3172</v>
      </c>
      <c r="E6" s="158" t="s">
        <v>3173</v>
      </c>
      <c r="F6" s="161" t="s">
        <v>3170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3157</v>
      </c>
      <c r="B7" s="151" t="s">
        <v>3160</v>
      </c>
      <c r="C7" s="152" t="s">
        <v>3174</v>
      </c>
      <c r="D7" s="155" t="s">
        <v>3175</v>
      </c>
      <c r="E7" s="158" t="s">
        <v>3176</v>
      </c>
      <c r="F7" s="161" t="s">
        <v>3170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3157</v>
      </c>
      <c r="B8" s="151" t="s">
        <v>3160</v>
      </c>
      <c r="C8" s="152" t="s">
        <v>3177</v>
      </c>
      <c r="D8" s="155" t="s">
        <v>3178</v>
      </c>
      <c r="E8" s="158" t="s">
        <v>3179</v>
      </c>
      <c r="F8" s="161" t="s">
        <v>3180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3157</v>
      </c>
      <c r="B9" s="150" t="s">
        <v>3181</v>
      </c>
      <c r="C9" s="148" t="s">
        <v>3182</v>
      </c>
      <c r="D9" s="154" t="s">
        <v>3183</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3157</v>
      </c>
      <c r="B10" s="151" t="s">
        <v>3181</v>
      </c>
      <c r="C10" s="152" t="s">
        <v>3184</v>
      </c>
      <c r="D10" s="155" t="s">
        <v>3185</v>
      </c>
      <c r="E10" s="158" t="s">
        <v>3186</v>
      </c>
      <c r="F10" s="161" t="s">
        <v>3166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3157</v>
      </c>
      <c r="B11" s="151" t="s">
        <v>3181</v>
      </c>
      <c r="C11" s="152" t="s">
        <v>3187</v>
      </c>
      <c r="D11" s="155" t="s">
        <v>3188</v>
      </c>
      <c r="E11" s="158" t="s">
        <v>3189</v>
      </c>
      <c r="F11" s="161" t="s">
        <v>3166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3157</v>
      </c>
      <c r="B12" s="151" t="s">
        <v>3181</v>
      </c>
      <c r="C12" s="152" t="s">
        <v>3190</v>
      </c>
      <c r="D12" s="155" t="s">
        <v>3191</v>
      </c>
      <c r="E12" s="158" t="s">
        <v>3192</v>
      </c>
      <c r="F12" s="161" t="s">
        <v>3166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3157</v>
      </c>
      <c r="B13" s="150" t="s">
        <v>3193</v>
      </c>
      <c r="C13" s="148" t="s">
        <v>3194</v>
      </c>
      <c r="D13" s="154" t="s">
        <v>3195</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3157</v>
      </c>
      <c r="B14" s="151" t="s">
        <v>3193</v>
      </c>
      <c r="C14" s="152" t="s">
        <v>3196</v>
      </c>
      <c r="D14" s="155" t="s">
        <v>3197</v>
      </c>
      <c r="E14" s="158" t="s">
        <v>3198</v>
      </c>
      <c r="F14" s="161" t="s">
        <v>3166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3157</v>
      </c>
      <c r="B15" s="151" t="s">
        <v>3193</v>
      </c>
      <c r="C15" s="152" t="s">
        <v>3199</v>
      </c>
      <c r="D15" s="155" t="s">
        <v>3200</v>
      </c>
      <c r="E15" s="158" t="s">
        <v>3201</v>
      </c>
      <c r="F15" s="161" t="s">
        <v>3166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3157</v>
      </c>
      <c r="B16" s="150" t="s">
        <v>3202</v>
      </c>
      <c r="C16" s="148" t="s">
        <v>3203</v>
      </c>
      <c r="D16" s="154" t="s">
        <v>3204</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3157</v>
      </c>
      <c r="B17" s="151" t="s">
        <v>3202</v>
      </c>
      <c r="C17" s="152" t="s">
        <v>3205</v>
      </c>
      <c r="D17" s="155" t="s">
        <v>3206</v>
      </c>
      <c r="E17" s="158" t="s">
        <v>3207</v>
      </c>
      <c r="F17" s="161" t="s">
        <v>3166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3157</v>
      </c>
      <c r="B18" s="151" t="s">
        <v>3202</v>
      </c>
      <c r="C18" s="152" t="s">
        <v>3208</v>
      </c>
      <c r="D18" s="155" t="s">
        <v>3209</v>
      </c>
      <c r="E18" s="158" t="s">
        <v>3210</v>
      </c>
      <c r="F18" s="161" t="s">
        <v>3170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3157</v>
      </c>
      <c r="B19" s="151" t="s">
        <v>3202</v>
      </c>
      <c r="C19" s="152" t="s">
        <v>3211</v>
      </c>
      <c r="D19" s="155" t="s">
        <v>3212</v>
      </c>
      <c r="E19" s="158" t="s">
        <v>3213</v>
      </c>
      <c r="F19" s="161" t="s">
        <v>3166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3157</v>
      </c>
      <c r="B20" s="151" t="s">
        <v>3202</v>
      </c>
      <c r="C20" s="152" t="s">
        <v>3214</v>
      </c>
      <c r="D20" s="155" t="s">
        <v>3215</v>
      </c>
      <c r="E20" s="158" t="s">
        <v>3216</v>
      </c>
      <c r="F20" s="161" t="s">
        <v>3166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3157</v>
      </c>
      <c r="B21" s="151" t="s">
        <v>3202</v>
      </c>
      <c r="C21" s="152" t="s">
        <v>3217</v>
      </c>
      <c r="D21" s="155" t="s">
        <v>3218</v>
      </c>
      <c r="E21" s="158" t="s">
        <v>3219</v>
      </c>
      <c r="F21" s="161" t="s">
        <v>3170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3157</v>
      </c>
      <c r="B22" s="151" t="s">
        <v>3202</v>
      </c>
      <c r="C22" s="152" t="s">
        <v>3220</v>
      </c>
      <c r="D22" s="155" t="s">
        <v>3221</v>
      </c>
      <c r="E22" s="158" t="s">
        <v>3222</v>
      </c>
      <c r="F22" s="161" t="s">
        <v>3166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3157</v>
      </c>
      <c r="B23" s="151" t="s">
        <v>3202</v>
      </c>
      <c r="C23" s="152" t="s">
        <v>3223</v>
      </c>
      <c r="D23" s="155" t="s">
        <v>3224</v>
      </c>
      <c r="E23" s="158" t="s">
        <v>3225</v>
      </c>
      <c r="F23" s="161" t="s">
        <v>3166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3157</v>
      </c>
      <c r="B24" s="150" t="s">
        <v>3226</v>
      </c>
      <c r="C24" s="148" t="s">
        <v>3227</v>
      </c>
      <c r="D24" s="154" t="s">
        <v>3228</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3157</v>
      </c>
      <c r="B25" s="151" t="s">
        <v>3226</v>
      </c>
      <c r="C25" s="152" t="s">
        <v>3229</v>
      </c>
      <c r="D25" s="155" t="s">
        <v>3230</v>
      </c>
      <c r="E25" s="158" t="s">
        <v>3231</v>
      </c>
      <c r="F25" s="161" t="s">
        <v>3166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3157</v>
      </c>
      <c r="B26" s="151" t="s">
        <v>3226</v>
      </c>
      <c r="C26" s="152" t="s">
        <v>3232</v>
      </c>
      <c r="D26" s="155" t="s">
        <v>3233</v>
      </c>
      <c r="E26" s="158" t="s">
        <v>3234</v>
      </c>
      <c r="F26" s="161" t="s">
        <v>3166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3157</v>
      </c>
      <c r="B27" s="151" t="s">
        <v>3226</v>
      </c>
      <c r="C27" s="152" t="s">
        <v>3235</v>
      </c>
      <c r="D27" s="155" t="s">
        <v>3236</v>
      </c>
      <c r="E27" s="158" t="s">
        <v>3237</v>
      </c>
      <c r="F27" s="161" t="s">
        <v>3170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3157</v>
      </c>
      <c r="B28" s="151" t="s">
        <v>3226</v>
      </c>
      <c r="C28" s="152" t="s">
        <v>3238</v>
      </c>
      <c r="D28" s="155" t="s">
        <v>3239</v>
      </c>
      <c r="E28" s="158" t="s">
        <v>3240</v>
      </c>
      <c r="F28" s="161" t="s">
        <v>3166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3157</v>
      </c>
      <c r="B29" s="150" t="s">
        <v>3241</v>
      </c>
      <c r="C29" s="148" t="s">
        <v>3242</v>
      </c>
      <c r="D29" s="154" t="s">
        <v>3243</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3157</v>
      </c>
      <c r="B30" s="151" t="s">
        <v>3241</v>
      </c>
      <c r="C30" s="152" t="s">
        <v>3244</v>
      </c>
      <c r="D30" s="155" t="s">
        <v>3245</v>
      </c>
      <c r="E30" s="158" t="s">
        <v>3246</v>
      </c>
      <c r="F30" s="161" t="s">
        <v>3180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3157</v>
      </c>
      <c r="B31" s="151" t="s">
        <v>3241</v>
      </c>
      <c r="C31" s="152" t="s">
        <v>3247</v>
      </c>
      <c r="D31" s="155" t="s">
        <v>3248</v>
      </c>
      <c r="E31" s="158" t="s">
        <v>3249</v>
      </c>
      <c r="F31" s="161" t="s">
        <v>3180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3157</v>
      </c>
      <c r="B32" s="151" t="s">
        <v>3241</v>
      </c>
      <c r="C32" s="152" t="s">
        <v>3250</v>
      </c>
      <c r="D32" s="155" t="s">
        <v>3251</v>
      </c>
      <c r="E32" s="158" t="s">
        <v>3252</v>
      </c>
      <c r="F32" s="161" t="s">
        <v>3180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3157</v>
      </c>
      <c r="B33" s="151" t="s">
        <v>3241</v>
      </c>
      <c r="C33" s="152" t="s">
        <v>3253</v>
      </c>
      <c r="D33" s="155" t="s">
        <v>3254</v>
      </c>
      <c r="E33" s="158" t="s">
        <v>3255</v>
      </c>
      <c r="F33" s="161" t="s">
        <v>3180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3157</v>
      </c>
      <c r="B34" s="151" t="s">
        <v>3241</v>
      </c>
      <c r="C34" s="152" t="s">
        <v>3256</v>
      </c>
      <c r="D34" s="155" t="s">
        <v>3257</v>
      </c>
      <c r="E34" s="158" t="s">
        <v>3258</v>
      </c>
      <c r="F34" s="161" t="s">
        <v>3180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3157</v>
      </c>
      <c r="B35" s="151" t="s">
        <v>3241</v>
      </c>
      <c r="C35" s="152" t="s">
        <v>3259</v>
      </c>
      <c r="D35" s="155" t="s">
        <v>3260</v>
      </c>
      <c r="E35" s="158" t="s">
        <v>3261</v>
      </c>
      <c r="F35" s="161" t="s">
        <v>3180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3157</v>
      </c>
      <c r="B36" s="151" t="s">
        <v>3241</v>
      </c>
      <c r="C36" s="152" t="s">
        <v>3262</v>
      </c>
      <c r="D36" s="155" t="s">
        <v>3263</v>
      </c>
      <c r="E36" s="158" t="s">
        <v>3264</v>
      </c>
      <c r="F36" s="161" t="s">
        <v>3180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3157</v>
      </c>
      <c r="B37" s="151" t="s">
        <v>3241</v>
      </c>
      <c r="C37" s="152" t="s">
        <v>3265</v>
      </c>
      <c r="D37" s="155" t="s">
        <v>3266</v>
      </c>
      <c r="E37" s="158" t="s">
        <v>3267</v>
      </c>
      <c r="F37" s="161" t="s">
        <v>3180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3157</v>
      </c>
      <c r="B38" s="151" t="s">
        <v>3241</v>
      </c>
      <c r="C38" s="152" t="s">
        <v>3268</v>
      </c>
      <c r="D38" s="155" t="s">
        <v>3269</v>
      </c>
      <c r="E38" s="158" t="s">
        <v>3270</v>
      </c>
      <c r="F38" s="161" t="s">
        <v>3180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3157</v>
      </c>
      <c r="B39" s="151" t="s">
        <v>3241</v>
      </c>
      <c r="C39" s="152" t="s">
        <v>3271</v>
      </c>
      <c r="D39" s="155" t="s">
        <v>3272</v>
      </c>
      <c r="E39" s="158" t="s">
        <v>3273</v>
      </c>
      <c r="F39" s="161" t="s">
        <v>3180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3274</v>
      </c>
      <c r="B40" s="149" t="s">
        <v>19</v>
      </c>
      <c r="C40" s="147" t="s">
        <v>3275</v>
      </c>
      <c r="D40" s="153" t="s">
        <v>3276</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3274</v>
      </c>
      <c r="B41" s="150" t="s">
        <v>3277</v>
      </c>
      <c r="C41" s="148" t="s">
        <v>3278</v>
      </c>
      <c r="D41" s="154" t="s">
        <v>3279</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3274</v>
      </c>
      <c r="B42" s="151" t="s">
        <v>3277</v>
      </c>
      <c r="C42" s="152" t="s">
        <v>3280</v>
      </c>
      <c r="D42" s="155" t="s">
        <v>3281</v>
      </c>
      <c r="E42" s="158" t="s">
        <v>3282</v>
      </c>
      <c r="F42" s="161" t="s">
        <v>3166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3274</v>
      </c>
      <c r="B43" s="151" t="s">
        <v>3277</v>
      </c>
      <c r="C43" s="152" t="s">
        <v>3283</v>
      </c>
      <c r="D43" s="155" t="s">
        <v>3284</v>
      </c>
      <c r="E43" s="158" t="s">
        <v>3285</v>
      </c>
      <c r="F43" s="161" t="s">
        <v>3166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3274</v>
      </c>
      <c r="B44" s="151" t="s">
        <v>3277</v>
      </c>
      <c r="C44" s="152" t="s">
        <v>3286</v>
      </c>
      <c r="D44" s="155" t="s">
        <v>3287</v>
      </c>
      <c r="E44" s="158" t="s">
        <v>3288</v>
      </c>
      <c r="F44" s="161" t="s">
        <v>3170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3274</v>
      </c>
      <c r="B45" s="151" t="s">
        <v>3277</v>
      </c>
      <c r="C45" s="152" t="s">
        <v>3289</v>
      </c>
      <c r="D45" s="155" t="s">
        <v>3290</v>
      </c>
      <c r="E45" s="158" t="s">
        <v>3291</v>
      </c>
      <c r="F45" s="161" t="s">
        <v>3180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3274</v>
      </c>
      <c r="B46" s="151" t="s">
        <v>3277</v>
      </c>
      <c r="C46" s="152" t="s">
        <v>3292</v>
      </c>
      <c r="D46" s="155" t="s">
        <v>3293</v>
      </c>
      <c r="E46" s="158" t="s">
        <v>3294</v>
      </c>
      <c r="F46" s="161" t="s">
        <v>3166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3274</v>
      </c>
      <c r="B47" s="151" t="s">
        <v>3277</v>
      </c>
      <c r="C47" s="152" t="s">
        <v>3295</v>
      </c>
      <c r="D47" s="155" t="s">
        <v>3296</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3274</v>
      </c>
      <c r="B48" s="151" t="s">
        <v>3277</v>
      </c>
      <c r="C48" s="152" t="s">
        <v>3297</v>
      </c>
      <c r="D48" s="155" t="s">
        <v>3298</v>
      </c>
      <c r="E48" s="158" t="s">
        <v>3299</v>
      </c>
      <c r="F48" s="161" t="s">
        <v>3166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3274</v>
      </c>
      <c r="B49" s="151" t="s">
        <v>3277</v>
      </c>
      <c r="C49" s="152" t="s">
        <v>3300</v>
      </c>
      <c r="D49" s="155" t="s">
        <v>3301</v>
      </c>
      <c r="E49" s="158" t="s">
        <v>3302</v>
      </c>
      <c r="F49" s="161" t="s">
        <v>3170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3274</v>
      </c>
      <c r="B50" s="150" t="s">
        <v>3303</v>
      </c>
      <c r="C50" s="148" t="s">
        <v>3304</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3274</v>
      </c>
      <c r="B51" s="151" t="s">
        <v>3303</v>
      </c>
      <c r="C51" s="152" t="s">
        <v>3305</v>
      </c>
      <c r="D51" s="155" t="s">
        <v>3306</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3274</v>
      </c>
      <c r="B52" s="151" t="s">
        <v>3303</v>
      </c>
      <c r="C52" s="152" t="s">
        <v>3307</v>
      </c>
      <c r="D52" s="155" t="s">
        <v>3308</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3274</v>
      </c>
      <c r="B53" s="151" t="s">
        <v>3303</v>
      </c>
      <c r="C53" s="152" t="s">
        <v>3309</v>
      </c>
      <c r="D53" s="155" t="s">
        <v>3310</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3274</v>
      </c>
      <c r="B54" s="151" t="s">
        <v>3303</v>
      </c>
      <c r="C54" s="152" t="s">
        <v>3311</v>
      </c>
      <c r="D54" s="155" t="s">
        <v>3312</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3274</v>
      </c>
      <c r="B55" s="151" t="s">
        <v>3303</v>
      </c>
      <c r="C55" s="152" t="s">
        <v>3313</v>
      </c>
      <c r="D55" s="155" t="s">
        <v>3314</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3274</v>
      </c>
      <c r="B56" s="150" t="s">
        <v>1428</v>
      </c>
      <c r="C56" s="148" t="s">
        <v>3315</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3274</v>
      </c>
      <c r="B57" s="151" t="s">
        <v>1428</v>
      </c>
      <c r="C57" s="152" t="s">
        <v>3316</v>
      </c>
      <c r="D57" s="155" t="s">
        <v>3317</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3274</v>
      </c>
      <c r="B58" s="151" t="s">
        <v>1428</v>
      </c>
      <c r="C58" s="152" t="s">
        <v>3318</v>
      </c>
      <c r="D58" s="155" t="s">
        <v>3319</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3274</v>
      </c>
      <c r="B59" s="151" t="s">
        <v>1428</v>
      </c>
      <c r="C59" s="152" t="s">
        <v>3320</v>
      </c>
      <c r="D59" s="155" t="s">
        <v>3321</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3274</v>
      </c>
      <c r="B60" s="151" t="s">
        <v>1428</v>
      </c>
      <c r="C60" s="152" t="s">
        <v>3322</v>
      </c>
      <c r="D60" s="155" t="s">
        <v>3323</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3274</v>
      </c>
      <c r="B61" s="150" t="s">
        <v>3324</v>
      </c>
      <c r="C61" s="148" t="s">
        <v>3325</v>
      </c>
      <c r="D61" s="154" t="s">
        <v>3326</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3274</v>
      </c>
      <c r="B62" s="151" t="s">
        <v>3324</v>
      </c>
      <c r="C62" s="152" t="s">
        <v>3327</v>
      </c>
      <c r="D62" s="155" t="s">
        <v>3328</v>
      </c>
      <c r="E62" s="158" t="s">
        <v>3329</v>
      </c>
      <c r="F62" s="161" t="s">
        <v>3166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3274</v>
      </c>
      <c r="B63" s="151" t="s">
        <v>3324</v>
      </c>
      <c r="C63" s="152" t="s">
        <v>3330</v>
      </c>
      <c r="D63" s="155" t="s">
        <v>3331</v>
      </c>
      <c r="E63" s="158" t="s">
        <v>3332</v>
      </c>
      <c r="F63" s="161" t="s">
        <v>3170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3274</v>
      </c>
      <c r="B64" s="151" t="s">
        <v>3324</v>
      </c>
      <c r="C64" s="152" t="s">
        <v>3333</v>
      </c>
      <c r="D64" s="155" t="s">
        <v>3334</v>
      </c>
      <c r="E64" s="158" t="s">
        <v>3335</v>
      </c>
      <c r="F64" s="161" t="s">
        <v>3166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3274</v>
      </c>
      <c r="B65" s="151" t="s">
        <v>3324</v>
      </c>
      <c r="C65" s="152" t="s">
        <v>3336</v>
      </c>
      <c r="D65" s="155" t="s">
        <v>3337</v>
      </c>
      <c r="E65" s="158" t="s">
        <v>3338</v>
      </c>
      <c r="F65" s="161" t="s">
        <v>3166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3274</v>
      </c>
      <c r="B66" s="150" t="s">
        <v>2932</v>
      </c>
      <c r="C66" s="148" t="s">
        <v>3339</v>
      </c>
      <c r="D66" s="154" t="s">
        <v>3340</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3274</v>
      </c>
      <c r="B67" s="151" t="s">
        <v>2932</v>
      </c>
      <c r="C67" s="152" t="s">
        <v>3341</v>
      </c>
      <c r="D67" s="155" t="s">
        <v>3342</v>
      </c>
      <c r="E67" s="158" t="s">
        <v>3343</v>
      </c>
      <c r="F67" s="161" t="s">
        <v>3166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3274</v>
      </c>
      <c r="B68" s="151" t="s">
        <v>2932</v>
      </c>
      <c r="C68" s="152" t="s">
        <v>3344</v>
      </c>
      <c r="D68" s="155" t="s">
        <v>3345</v>
      </c>
      <c r="E68" s="158" t="s">
        <v>3346</v>
      </c>
      <c r="F68" s="161" t="s">
        <v>3166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3274</v>
      </c>
      <c r="B69" s="151" t="s">
        <v>2932</v>
      </c>
      <c r="C69" s="152" t="s">
        <v>3347</v>
      </c>
      <c r="D69" s="155" t="s">
        <v>3348</v>
      </c>
      <c r="E69" s="158" t="s">
        <v>3349</v>
      </c>
      <c r="F69" s="161" t="s">
        <v>3170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3274</v>
      </c>
      <c r="B70" s="151" t="s">
        <v>2932</v>
      </c>
      <c r="C70" s="152" t="s">
        <v>3350</v>
      </c>
      <c r="D70" s="155" t="s">
        <v>3351</v>
      </c>
      <c r="E70" s="158" t="s">
        <v>3352</v>
      </c>
      <c r="F70" s="161" t="s">
        <v>3166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3274</v>
      </c>
      <c r="B71" s="151" t="s">
        <v>2932</v>
      </c>
      <c r="C71" s="152" t="s">
        <v>3353</v>
      </c>
      <c r="D71" s="155" t="s">
        <v>3354</v>
      </c>
      <c r="E71" s="158" t="s">
        <v>3355</v>
      </c>
      <c r="F71" s="161" t="s">
        <v>3166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3274</v>
      </c>
      <c r="B72" s="151" t="s">
        <v>2932</v>
      </c>
      <c r="C72" s="152" t="s">
        <v>3356</v>
      </c>
      <c r="D72" s="155" t="s">
        <v>3357</v>
      </c>
      <c r="E72" s="158" t="s">
        <v>3358</v>
      </c>
      <c r="F72" s="161" t="s">
        <v>3166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3274</v>
      </c>
      <c r="B73" s="151" t="s">
        <v>2932</v>
      </c>
      <c r="C73" s="152" t="s">
        <v>3359</v>
      </c>
      <c r="D73" s="155" t="s">
        <v>3360</v>
      </c>
      <c r="E73" s="158" t="s">
        <v>3361</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3274</v>
      </c>
      <c r="B74" s="151" t="s">
        <v>2932</v>
      </c>
      <c r="C74" s="152" t="s">
        <v>3362</v>
      </c>
      <c r="D74" s="155" t="s">
        <v>3363</v>
      </c>
      <c r="E74" s="158" t="s">
        <v>3364</v>
      </c>
      <c r="F74" s="161" t="s">
        <v>3170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3274</v>
      </c>
      <c r="B75" s="151" t="s">
        <v>2932</v>
      </c>
      <c r="C75" s="152" t="s">
        <v>3365</v>
      </c>
      <c r="D75" s="155" t="s">
        <v>3366</v>
      </c>
      <c r="E75" s="158" t="s">
        <v>3367</v>
      </c>
      <c r="F75" s="161" t="s">
        <v>3180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3274</v>
      </c>
      <c r="B76" s="151" t="s">
        <v>2932</v>
      </c>
      <c r="C76" s="152" t="s">
        <v>3368</v>
      </c>
      <c r="D76" s="155" t="s">
        <v>3369</v>
      </c>
      <c r="E76" s="158" t="s">
        <v>3370</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3274</v>
      </c>
      <c r="B77" s="150" t="s">
        <v>3202</v>
      </c>
      <c r="C77" s="148" t="s">
        <v>3371</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3274</v>
      </c>
      <c r="B78" s="151" t="s">
        <v>3202</v>
      </c>
      <c r="C78" s="152" t="s">
        <v>3372</v>
      </c>
      <c r="D78" s="155" t="s">
        <v>3373</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3274</v>
      </c>
      <c r="B79" s="151" t="s">
        <v>3202</v>
      </c>
      <c r="C79" s="152" t="s">
        <v>3374</v>
      </c>
      <c r="D79" s="155" t="s">
        <v>3375</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3274</v>
      </c>
      <c r="B80" s="151" t="s">
        <v>3202</v>
      </c>
      <c r="C80" s="152" t="s">
        <v>3376</v>
      </c>
      <c r="D80" s="155" t="s">
        <v>3377</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3274</v>
      </c>
      <c r="B81" s="150" t="s">
        <v>3130</v>
      </c>
      <c r="C81" s="148" t="s">
        <v>3378</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3274</v>
      </c>
      <c r="B82" s="151" t="s">
        <v>3130</v>
      </c>
      <c r="C82" s="152" t="s">
        <v>3379</v>
      </c>
      <c r="D82" s="155" t="s">
        <v>3380</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3274</v>
      </c>
      <c r="B83" s="151" t="s">
        <v>3130</v>
      </c>
      <c r="C83" s="152" t="s">
        <v>3381</v>
      </c>
      <c r="D83" s="155" t="s">
        <v>3382</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3274</v>
      </c>
      <c r="B84" s="151" t="s">
        <v>3130</v>
      </c>
      <c r="C84" s="152" t="s">
        <v>3383</v>
      </c>
      <c r="D84" s="155" t="s">
        <v>3384</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3274</v>
      </c>
      <c r="B85" s="151" t="s">
        <v>3130</v>
      </c>
      <c r="C85" s="152" t="s">
        <v>3385</v>
      </c>
      <c r="D85" s="155" t="s">
        <v>3386</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3274</v>
      </c>
      <c r="B86" s="151" t="s">
        <v>3130</v>
      </c>
      <c r="C86" s="152" t="s">
        <v>3387</v>
      </c>
      <c r="D86" s="155" t="s">
        <v>3388</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3389</v>
      </c>
      <c r="B87" s="149" t="s">
        <v>19</v>
      </c>
      <c r="C87" s="147" t="s">
        <v>3390</v>
      </c>
      <c r="D87" s="153" t="s">
        <v>3391</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3389</v>
      </c>
      <c r="B88" s="150" t="s">
        <v>3392</v>
      </c>
      <c r="C88" s="148" t="s">
        <v>3393</v>
      </c>
      <c r="D88" s="154" t="s">
        <v>3394</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3389</v>
      </c>
      <c r="B89" s="151" t="s">
        <v>3392</v>
      </c>
      <c r="C89" s="152" t="s">
        <v>3395</v>
      </c>
      <c r="D89" s="155" t="s">
        <v>3396</v>
      </c>
      <c r="E89" s="158" t="s">
        <v>3397</v>
      </c>
      <c r="F89" s="161" t="s">
        <v>3166</v>
      </c>
      <c r="G89" s="164">
        <f>IF(COUNTIF(H89:AU89,"&lt;&gt;")=0,"",SUMPRODUCT(((Recommendations[ImplStatus]="Implemented")+(Recommendations[ImplStatus]="Compensated"))*ISNUMBER(MATCH(Recommendations[Id],H89:AU89,0)))/COUNTIF(H89:AU89,"&lt;&gt;"))</f>
        <v>0</v>
      </c>
      <c r="H89" s="167" t="s">
        <v>780</v>
      </c>
      <c r="I89" s="167" t="s">
        <v>785</v>
      </c>
      <c r="J89" s="167" t="s">
        <v>823</v>
      </c>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3389</v>
      </c>
      <c r="B90" s="151" t="s">
        <v>3392</v>
      </c>
      <c r="C90" s="152" t="s">
        <v>3398</v>
      </c>
      <c r="D90" s="155" t="s">
        <v>3399</v>
      </c>
      <c r="E90" s="158" t="s">
        <v>3400</v>
      </c>
      <c r="F90" s="161" t="s">
        <v>3170</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3389</v>
      </c>
      <c r="B91" s="151" t="s">
        <v>3392</v>
      </c>
      <c r="C91" s="152" t="s">
        <v>3401</v>
      </c>
      <c r="D91" s="155" t="s">
        <v>3402</v>
      </c>
      <c r="E91" s="158" t="s">
        <v>3403</v>
      </c>
      <c r="F91" s="161" t="s">
        <v>3166</v>
      </c>
      <c r="G91" s="164">
        <f>IF(COUNTIF(H91:AU91,"&lt;&gt;")=0,"",SUMPRODUCT(((Recommendations[ImplStatus]="Implemented")+(Recommendations[ImplStatus]="Compensated"))*ISNUMBER(MATCH(Recommendations[Id],H91:AU91,0)))/COUNTIF(H91:AU91,"&lt;&gt;"))</f>
        <v>0</v>
      </c>
      <c r="H91" s="167" t="s">
        <v>588</v>
      </c>
      <c r="I91" s="167" t="s">
        <v>593</v>
      </c>
      <c r="J91" s="167" t="s">
        <v>850</v>
      </c>
      <c r="K91" s="167" t="s">
        <v>855</v>
      </c>
      <c r="L91" s="167" t="s">
        <v>892</v>
      </c>
      <c r="M91" s="167" t="s">
        <v>1051</v>
      </c>
      <c r="N91" s="167" t="s">
        <v>1231</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3389</v>
      </c>
      <c r="B92" s="151" t="s">
        <v>3392</v>
      </c>
      <c r="C92" s="152" t="s">
        <v>3404</v>
      </c>
      <c r="D92" s="155" t="s">
        <v>3405</v>
      </c>
      <c r="E92" s="158" t="s">
        <v>3406</v>
      </c>
      <c r="F92" s="161" t="s">
        <v>3166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3389</v>
      </c>
      <c r="B93" s="151" t="s">
        <v>3392</v>
      </c>
      <c r="C93" s="152" t="s">
        <v>3407</v>
      </c>
      <c r="D93" s="155" t="s">
        <v>3408</v>
      </c>
      <c r="E93" s="158" t="s">
        <v>3409</v>
      </c>
      <c r="F93" s="161" t="s">
        <v>3166</v>
      </c>
      <c r="G93" s="164">
        <f>IF(COUNTIF(H93:AU93,"&lt;&gt;")=0,"",SUMPRODUCT(((Recommendations[ImplStatus]="Implemented")+(Recommendations[ImplStatus]="Compensated"))*ISNUMBER(MATCH(Recommendations[Id],H93:AU93,0)))/COUNTIF(H93:AU93,"&lt;&gt;"))</f>
        <v>0</v>
      </c>
      <c r="H93" s="167" t="s">
        <v>89</v>
      </c>
      <c r="I93" s="167" t="s">
        <v>100</v>
      </c>
      <c r="J93" s="167" t="s">
        <v>180</v>
      </c>
      <c r="K93" s="167" t="s">
        <v>205</v>
      </c>
      <c r="L93" s="167" t="s">
        <v>210</v>
      </c>
      <c r="M93" s="167" t="s">
        <v>215</v>
      </c>
      <c r="N93" s="167" t="s">
        <v>220</v>
      </c>
      <c r="O93" s="167" t="s">
        <v>225</v>
      </c>
      <c r="P93" s="167" t="s">
        <v>578</v>
      </c>
      <c r="Q93" s="167" t="s">
        <v>583</v>
      </c>
      <c r="R93" s="167" t="s">
        <v>597</v>
      </c>
      <c r="S93" s="167" t="s">
        <v>706</v>
      </c>
      <c r="T93" s="167" t="s">
        <v>790</v>
      </c>
      <c r="U93" s="167" t="s">
        <v>917</v>
      </c>
      <c r="V93" s="167" t="s">
        <v>1191</v>
      </c>
      <c r="W93" s="167" t="s">
        <v>1246</v>
      </c>
      <c r="X93" s="167" t="s">
        <v>1251</v>
      </c>
      <c r="Y93" s="167" t="s">
        <v>1256</v>
      </c>
      <c r="Z93" s="167" t="s">
        <v>1261</v>
      </c>
      <c r="AA93" s="167" t="s">
        <v>1266</v>
      </c>
      <c r="AB93" s="167" t="s">
        <v>1271</v>
      </c>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3389</v>
      </c>
      <c r="B94" s="151" t="s">
        <v>3392</v>
      </c>
      <c r="C94" s="152" t="s">
        <v>3410</v>
      </c>
      <c r="D94" s="155" t="s">
        <v>3411</v>
      </c>
      <c r="E94" s="158" t="s">
        <v>3412</v>
      </c>
      <c r="F94" s="161" t="s">
        <v>3170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3389</v>
      </c>
      <c r="B95" s="150" t="s">
        <v>3413</v>
      </c>
      <c r="C95" s="148" t="s">
        <v>3414</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3389</v>
      </c>
      <c r="B96" s="151" t="s">
        <v>3413</v>
      </c>
      <c r="C96" s="152" t="s">
        <v>3415</v>
      </c>
      <c r="D96" s="155" t="s">
        <v>3416</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3389</v>
      </c>
      <c r="B97" s="151" t="s">
        <v>3413</v>
      </c>
      <c r="C97" s="152" t="s">
        <v>3417</v>
      </c>
      <c r="D97" s="155" t="s">
        <v>3418</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3389</v>
      </c>
      <c r="B98" s="151" t="s">
        <v>3413</v>
      </c>
      <c r="C98" s="152" t="s">
        <v>3419</v>
      </c>
      <c r="D98" s="155" t="s">
        <v>3420</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3389</v>
      </c>
      <c r="B99" s="151" t="s">
        <v>3413</v>
      </c>
      <c r="C99" s="152" t="s">
        <v>3421</v>
      </c>
      <c r="D99" s="155" t="s">
        <v>3422</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3389</v>
      </c>
      <c r="B100" s="151" t="s">
        <v>3413</v>
      </c>
      <c r="C100" s="152" t="s">
        <v>3423</v>
      </c>
      <c r="D100" s="155" t="s">
        <v>3424</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3389</v>
      </c>
      <c r="B101" s="151" t="s">
        <v>3413</v>
      </c>
      <c r="C101" s="152" t="s">
        <v>3425</v>
      </c>
      <c r="D101" s="155" t="s">
        <v>3426</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3389</v>
      </c>
      <c r="B102" s="151" t="s">
        <v>3413</v>
      </c>
      <c r="C102" s="152" t="s">
        <v>3427</v>
      </c>
      <c r="D102" s="155" t="s">
        <v>3428</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3389</v>
      </c>
      <c r="B103" s="150" t="s">
        <v>2573</v>
      </c>
      <c r="C103" s="148" t="s">
        <v>3429</v>
      </c>
      <c r="D103" s="154" t="s">
        <v>3430</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3389</v>
      </c>
      <c r="B104" s="151" t="s">
        <v>2573</v>
      </c>
      <c r="C104" s="152" t="s">
        <v>3431</v>
      </c>
      <c r="D104" s="155" t="s">
        <v>3432</v>
      </c>
      <c r="E104" s="158" t="s">
        <v>3433</v>
      </c>
      <c r="F104" s="161" t="s">
        <v>3166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3389</v>
      </c>
      <c r="B105" s="151" t="s">
        <v>2573</v>
      </c>
      <c r="C105" s="152" t="s">
        <v>3434</v>
      </c>
      <c r="D105" s="155" t="s">
        <v>3435</v>
      </c>
      <c r="E105" s="158" t="s">
        <v>3436</v>
      </c>
      <c r="F105" s="161" t="s">
        <v>3170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3389</v>
      </c>
      <c r="B106" s="151" t="s">
        <v>2573</v>
      </c>
      <c r="C106" s="152" t="s">
        <v>3437</v>
      </c>
      <c r="D106" s="155" t="s">
        <v>3438</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3389</v>
      </c>
      <c r="B107" s="151" t="s">
        <v>2573</v>
      </c>
      <c r="C107" s="152" t="s">
        <v>3439</v>
      </c>
      <c r="D107" s="155" t="s">
        <v>3440</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3389</v>
      </c>
      <c r="B108" s="151" t="s">
        <v>2573</v>
      </c>
      <c r="C108" s="152" t="s">
        <v>3441</v>
      </c>
      <c r="D108" s="155" t="s">
        <v>3442</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3389</v>
      </c>
      <c r="B109" s="150" t="s">
        <v>3443</v>
      </c>
      <c r="C109" s="148" t="s">
        <v>3444</v>
      </c>
      <c r="D109" s="154" t="s">
        <v>3445</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3389</v>
      </c>
      <c r="B110" s="151" t="s">
        <v>3443</v>
      </c>
      <c r="C110" s="152" t="s">
        <v>3446</v>
      </c>
      <c r="D110" s="155" t="s">
        <v>3447</v>
      </c>
      <c r="E110" s="158" t="s">
        <v>3448</v>
      </c>
      <c r="F110" s="161" t="s">
        <v>3166</v>
      </c>
      <c r="G110" s="164">
        <f>IF(COUNTIF(H110:AU110,"&lt;&gt;")=0,"",SUMPRODUCT(((Recommendations[ImplStatus]="Implemented")+(Recommendations[ImplStatus]="Compensated"))*ISNUMBER(MATCH(Recommendations[Id],H110:AU110,0)))/COUNTIF(H110:AU110,"&lt;&gt;"))</f>
        <v>0</v>
      </c>
      <c r="H110" s="167" t="s">
        <v>95</v>
      </c>
      <c r="I110" s="167" t="s">
        <v>105</v>
      </c>
      <c r="J110" s="167" t="s">
        <v>110</v>
      </c>
      <c r="K110" s="167" t="s">
        <v>115</v>
      </c>
      <c r="L110" s="167" t="s">
        <v>119</v>
      </c>
      <c r="M110" s="167" t="s">
        <v>124</v>
      </c>
      <c r="N110" s="167" t="s">
        <v>128</v>
      </c>
      <c r="O110" s="167" t="s">
        <v>133</v>
      </c>
      <c r="P110" s="167" t="s">
        <v>138</v>
      </c>
      <c r="Q110" s="167" t="s">
        <v>142</v>
      </c>
      <c r="R110" s="167" t="s">
        <v>147</v>
      </c>
      <c r="S110" s="167" t="s">
        <v>152</v>
      </c>
      <c r="T110" s="167" t="s">
        <v>156</v>
      </c>
      <c r="U110" s="167" t="s">
        <v>711</v>
      </c>
      <c r="V110" s="167" t="s">
        <v>1134</v>
      </c>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3389</v>
      </c>
      <c r="B111" s="151" t="s">
        <v>3443</v>
      </c>
      <c r="C111" s="152" t="s">
        <v>3449</v>
      </c>
      <c r="D111" s="155" t="s">
        <v>3450</v>
      </c>
      <c r="E111" s="158" t="s">
        <v>3451</v>
      </c>
      <c r="F111" s="161" t="s">
        <v>3166</v>
      </c>
      <c r="G111" s="164">
        <f>IF(COUNTIF(H111:AU111,"&lt;&gt;")=0,"",SUMPRODUCT(((Recommendations[ImplStatus]="Implemented")+(Recommendations[ImplStatus]="Compensated"))*ISNUMBER(MATCH(Recommendations[Id],H111:AU111,0)))/COUNTIF(H111:AU111,"&lt;&gt;"))</f>
        <v>0</v>
      </c>
      <c r="H111" s="167" t="s">
        <v>235</v>
      </c>
      <c r="I111" s="167" t="s">
        <v>240</v>
      </c>
      <c r="J111" s="167" t="s">
        <v>245</v>
      </c>
      <c r="K111" s="167" t="s">
        <v>627</v>
      </c>
      <c r="L111" s="167" t="s">
        <v>697</v>
      </c>
      <c r="M111" s="167" t="s">
        <v>702</v>
      </c>
      <c r="N111" s="167" t="s">
        <v>850</v>
      </c>
      <c r="O111" s="167" t="s">
        <v>855</v>
      </c>
      <c r="P111" s="167" t="s">
        <v>1016</v>
      </c>
      <c r="Q111" s="167" t="s">
        <v>1101</v>
      </c>
      <c r="R111" s="167" t="s">
        <v>1181</v>
      </c>
      <c r="S111" s="167" t="s">
        <v>1236</v>
      </c>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3389</v>
      </c>
      <c r="B112" s="151" t="s">
        <v>3443</v>
      </c>
      <c r="C112" s="152" t="s">
        <v>3452</v>
      </c>
      <c r="D112" s="155" t="s">
        <v>3453</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3389</v>
      </c>
      <c r="B113" s="151" t="s">
        <v>3443</v>
      </c>
      <c r="C113" s="152" t="s">
        <v>3454</v>
      </c>
      <c r="D113" s="155" t="s">
        <v>3455</v>
      </c>
      <c r="E113" s="158"/>
      <c r="F113" s="161" t="s">
        <v>19</v>
      </c>
      <c r="G113" s="164">
        <f>IF(COUNTIF(H113:AU113,"&lt;&gt;")=0,"",SUMPRODUCT(((Recommendations[ImplStatus]="Implemented")+(Recommendations[ImplStatus]="Compensated"))*ISNUMBER(MATCH(Recommendations[Id],H113:AU113,0)))/COUNTIF(H113:AU113,"&lt;&gt;"))</f>
        <v>0</v>
      </c>
      <c r="H113" s="167" t="s">
        <v>1206</v>
      </c>
      <c r="I113" s="167" t="s">
        <v>1211</v>
      </c>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3389</v>
      </c>
      <c r="B114" s="151" t="s">
        <v>3443</v>
      </c>
      <c r="C114" s="152" t="s">
        <v>3456</v>
      </c>
      <c r="D114" s="155" t="s">
        <v>3457</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3389</v>
      </c>
      <c r="B115" s="151" t="s">
        <v>3443</v>
      </c>
      <c r="C115" s="152" t="s">
        <v>3458</v>
      </c>
      <c r="D115" s="155" t="s">
        <v>3459</v>
      </c>
      <c r="E115" s="158"/>
      <c r="F115" s="161" t="s">
        <v>19</v>
      </c>
      <c r="G115" s="164">
        <f>IF(COUNTIF(H115:AU115,"&lt;&gt;")=0,"",SUMPRODUCT(((Recommendations[ImplStatus]="Implemented")+(Recommendations[ImplStatus]="Compensated"))*ISNUMBER(MATCH(Recommendations[Id],H115:AU115,0)))/COUNTIF(H115:AU115,"&lt;&gt;"))</f>
        <v>0</v>
      </c>
      <c r="H115" s="167" t="s">
        <v>54</v>
      </c>
      <c r="I115" s="167" t="s">
        <v>716</v>
      </c>
      <c r="J115" s="167" t="s">
        <v>721</v>
      </c>
      <c r="K115" s="167" t="s">
        <v>726</v>
      </c>
      <c r="L115" s="167" t="s">
        <v>731</v>
      </c>
      <c r="M115" s="167" t="s">
        <v>942</v>
      </c>
      <c r="N115" s="167" t="s">
        <v>947</v>
      </c>
      <c r="O115" s="167" t="s">
        <v>952</v>
      </c>
      <c r="P115" s="167" t="s">
        <v>957</v>
      </c>
      <c r="Q115" s="167" t="s">
        <v>1046</v>
      </c>
      <c r="R115" s="167" t="s">
        <v>1152</v>
      </c>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3389</v>
      </c>
      <c r="B116" s="151" t="s">
        <v>3443</v>
      </c>
      <c r="C116" s="152" t="s">
        <v>3460</v>
      </c>
      <c r="D116" s="155" t="s">
        <v>3461</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3389</v>
      </c>
      <c r="B117" s="151" t="s">
        <v>3443</v>
      </c>
      <c r="C117" s="152" t="s">
        <v>3462</v>
      </c>
      <c r="D117" s="155" t="s">
        <v>3463</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3389</v>
      </c>
      <c r="B118" s="151" t="s">
        <v>3443</v>
      </c>
      <c r="C118" s="152" t="s">
        <v>3464</v>
      </c>
      <c r="D118" s="155" t="s">
        <v>3465</v>
      </c>
      <c r="E118" s="158" t="s">
        <v>3466</v>
      </c>
      <c r="F118" s="161" t="s">
        <v>3166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3389</v>
      </c>
      <c r="B119" s="151" t="s">
        <v>3443</v>
      </c>
      <c r="C119" s="152" t="s">
        <v>3467</v>
      </c>
      <c r="D119" s="155" t="s">
        <v>3468</v>
      </c>
      <c r="E119" s="158" t="s">
        <v>3469</v>
      </c>
      <c r="F119" s="161" t="s">
        <v>3166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3389</v>
      </c>
      <c r="B120" s="150" t="s">
        <v>3470</v>
      </c>
      <c r="C120" s="148" t="s">
        <v>3471</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3389</v>
      </c>
      <c r="B121" s="151" t="s">
        <v>3470</v>
      </c>
      <c r="C121" s="152" t="s">
        <v>3472</v>
      </c>
      <c r="D121" s="155" t="s">
        <v>3473</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3389</v>
      </c>
      <c r="B122" s="151" t="s">
        <v>3470</v>
      </c>
      <c r="C122" s="152" t="s">
        <v>3474</v>
      </c>
      <c r="D122" s="155" t="s">
        <v>3475</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3389</v>
      </c>
      <c r="B123" s="151" t="s">
        <v>3470</v>
      </c>
      <c r="C123" s="152" t="s">
        <v>3476</v>
      </c>
      <c r="D123" s="155" t="s">
        <v>3477</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3389</v>
      </c>
      <c r="B124" s="151" t="s">
        <v>3470</v>
      </c>
      <c r="C124" s="152" t="s">
        <v>3478</v>
      </c>
      <c r="D124" s="155" t="s">
        <v>3479</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3389</v>
      </c>
      <c r="B125" s="151" t="s">
        <v>3470</v>
      </c>
      <c r="C125" s="152" t="s">
        <v>3480</v>
      </c>
      <c r="D125" s="155" t="s">
        <v>3481</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3389</v>
      </c>
      <c r="B126" s="151" t="s">
        <v>3470</v>
      </c>
      <c r="C126" s="152" t="s">
        <v>3482</v>
      </c>
      <c r="D126" s="155" t="s">
        <v>3483</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3389</v>
      </c>
      <c r="B127" s="151" t="s">
        <v>3470</v>
      </c>
      <c r="C127" s="152" t="s">
        <v>3484</v>
      </c>
      <c r="D127" s="155" t="s">
        <v>3485</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3389</v>
      </c>
      <c r="B128" s="151" t="s">
        <v>3470</v>
      </c>
      <c r="C128" s="152" t="s">
        <v>3486</v>
      </c>
      <c r="D128" s="155" t="s">
        <v>3487</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3389</v>
      </c>
      <c r="B129" s="151" t="s">
        <v>3470</v>
      </c>
      <c r="C129" s="152" t="s">
        <v>3488</v>
      </c>
      <c r="D129" s="155" t="s">
        <v>3489</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3389</v>
      </c>
      <c r="B130" s="151" t="s">
        <v>3470</v>
      </c>
      <c r="C130" s="152" t="s">
        <v>3490</v>
      </c>
      <c r="D130" s="155" t="s">
        <v>3491</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3389</v>
      </c>
      <c r="B131" s="151" t="s">
        <v>3470</v>
      </c>
      <c r="C131" s="152" t="s">
        <v>3492</v>
      </c>
      <c r="D131" s="155" t="s">
        <v>3493</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3389</v>
      </c>
      <c r="B132" s="151" t="s">
        <v>3470</v>
      </c>
      <c r="C132" s="152" t="s">
        <v>3494</v>
      </c>
      <c r="D132" s="155" t="s">
        <v>3495</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3389</v>
      </c>
      <c r="B133" s="150" t="s">
        <v>3496</v>
      </c>
      <c r="C133" s="148" t="s">
        <v>3497</v>
      </c>
      <c r="D133" s="154" t="s">
        <v>3498</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3389</v>
      </c>
      <c r="B134" s="151" t="s">
        <v>3496</v>
      </c>
      <c r="C134" s="152" t="s">
        <v>3499</v>
      </c>
      <c r="D134" s="155" t="s">
        <v>3500</v>
      </c>
      <c r="E134" s="158" t="s">
        <v>3501</v>
      </c>
      <c r="F134" s="161" t="s">
        <v>3170</v>
      </c>
      <c r="G134" s="164">
        <f>IF(COUNTIF(H134:AU134,"&lt;&gt;")=0,"",SUMPRODUCT(((Recommendations[ImplStatus]="Implemented")+(Recommendations[ImplStatus]="Compensated"))*ISNUMBER(MATCH(Recommendations[Id],H134:AU134,0)))/COUNTIF(H134:AU134,"&lt;&gt;"))</f>
        <v>0</v>
      </c>
      <c r="H134" s="167" t="s">
        <v>1074</v>
      </c>
      <c r="I134" s="167" t="s">
        <v>1177</v>
      </c>
      <c r="J134" s="167" t="s">
        <v>1221</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3389</v>
      </c>
      <c r="B135" s="151" t="s">
        <v>3496</v>
      </c>
      <c r="C135" s="152" t="s">
        <v>3502</v>
      </c>
      <c r="D135" s="155" t="s">
        <v>3503</v>
      </c>
      <c r="E135" s="158" t="s">
        <v>3504</v>
      </c>
      <c r="F135" s="161" t="s">
        <v>3170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3389</v>
      </c>
      <c r="B136" s="151" t="s">
        <v>3496</v>
      </c>
      <c r="C136" s="152" t="s">
        <v>3505</v>
      </c>
      <c r="D136" s="155" t="s">
        <v>3506</v>
      </c>
      <c r="E136" s="158" t="s">
        <v>3507</v>
      </c>
      <c r="F136" s="161" t="s">
        <v>3166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3389</v>
      </c>
      <c r="B137" s="151" t="s">
        <v>3496</v>
      </c>
      <c r="C137" s="152" t="s">
        <v>3508</v>
      </c>
      <c r="D137" s="155" t="s">
        <v>3509</v>
      </c>
      <c r="E137" s="158" t="s">
        <v>3510</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3389</v>
      </c>
      <c r="B138" s="150" t="s">
        <v>2806</v>
      </c>
      <c r="C138" s="148" t="s">
        <v>3511</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3389</v>
      </c>
      <c r="B139" s="151" t="s">
        <v>2806</v>
      </c>
      <c r="C139" s="152" t="s">
        <v>3512</v>
      </c>
      <c r="D139" s="155" t="s">
        <v>3513</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3389</v>
      </c>
      <c r="B140" s="151" t="s">
        <v>2806</v>
      </c>
      <c r="C140" s="152" t="s">
        <v>3514</v>
      </c>
      <c r="D140" s="155" t="s">
        <v>3515</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3389</v>
      </c>
      <c r="B141" s="150" t="s">
        <v>3516</v>
      </c>
      <c r="C141" s="148" t="s">
        <v>3517</v>
      </c>
      <c r="D141" s="154" t="s">
        <v>3518</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3389</v>
      </c>
      <c r="B142" s="151" t="s">
        <v>3516</v>
      </c>
      <c r="C142" s="152" t="s">
        <v>3519</v>
      </c>
      <c r="D142" s="155" t="s">
        <v>3520</v>
      </c>
      <c r="E142" s="158" t="s">
        <v>3521</v>
      </c>
      <c r="F142" s="161" t="s">
        <v>3166</v>
      </c>
      <c r="G142" s="164">
        <f>IF(COUNTIF(H142:AU142,"&lt;&gt;")=0,"",SUMPRODUCT(((Recommendations[ImplStatus]="Implemented")+(Recommendations[ImplStatus]="Compensated"))*ISNUMBER(MATCH(Recommendations[Id],H142:AU142,0)))/COUNTIF(H142:AU142,"&lt;&gt;"))</f>
        <v>0</v>
      </c>
      <c r="H142" s="167" t="s">
        <v>13</v>
      </c>
      <c r="I142" s="167" t="s">
        <v>23</v>
      </c>
      <c r="J142" s="167" t="s">
        <v>28</v>
      </c>
      <c r="K142" s="167" t="s">
        <v>33</v>
      </c>
      <c r="L142" s="167" t="s">
        <v>38</v>
      </c>
      <c r="M142" s="167" t="s">
        <v>49</v>
      </c>
      <c r="N142" s="167" t="s">
        <v>59</v>
      </c>
      <c r="O142" s="167" t="s">
        <v>64</v>
      </c>
      <c r="P142" s="167" t="s">
        <v>69</v>
      </c>
      <c r="Q142" s="167" t="s">
        <v>95</v>
      </c>
      <c r="R142" s="167" t="s">
        <v>105</v>
      </c>
      <c r="S142" s="167" t="s">
        <v>110</v>
      </c>
      <c r="T142" s="167" t="s">
        <v>115</v>
      </c>
      <c r="U142" s="167" t="s">
        <v>119</v>
      </c>
      <c r="V142" s="167" t="s">
        <v>124</v>
      </c>
      <c r="W142" s="167" t="s">
        <v>128</v>
      </c>
      <c r="X142" s="167" t="s">
        <v>133</v>
      </c>
      <c r="Y142" s="167" t="s">
        <v>138</v>
      </c>
      <c r="Z142" s="167" t="s">
        <v>142</v>
      </c>
      <c r="AA142" s="167" t="s">
        <v>147</v>
      </c>
      <c r="AB142" s="167" t="s">
        <v>152</v>
      </c>
      <c r="AC142" s="167" t="s">
        <v>156</v>
      </c>
      <c r="AD142" s="167" t="s">
        <v>160</v>
      </c>
      <c r="AE142" s="167" t="s">
        <v>165</v>
      </c>
      <c r="AF142" s="167" t="s">
        <v>170</v>
      </c>
      <c r="AG142" s="167" t="s">
        <v>175</v>
      </c>
      <c r="AH142" s="167" t="s">
        <v>185</v>
      </c>
      <c r="AI142" s="167" t="s">
        <v>190</v>
      </c>
      <c r="AJ142" s="167" t="s">
        <v>200</v>
      </c>
      <c r="AK142" s="167" t="s">
        <v>249</v>
      </c>
      <c r="AL142" s="167" t="s">
        <v>254</v>
      </c>
      <c r="AM142" s="167" t="s">
        <v>259</v>
      </c>
      <c r="AN142" s="167" t="s">
        <v>264</v>
      </c>
      <c r="AO142" s="167" t="s">
        <v>269</v>
      </c>
      <c r="AP142" s="167" t="s">
        <v>274</v>
      </c>
      <c r="AQ142" s="167" t="s">
        <v>284</v>
      </c>
      <c r="AR142" s="167" t="s">
        <v>294</v>
      </c>
      <c r="AS142" s="167" t="s">
        <v>299</v>
      </c>
      <c r="AT142" s="167" t="s">
        <v>304</v>
      </c>
      <c r="AU142" s="181" t="s">
        <v>308</v>
      </c>
    </row>
    <row r="143" spans="1:47" ht="60" customHeight="1" x14ac:dyDescent="0.35">
      <c r="A143" s="177" t="s">
        <v>3389</v>
      </c>
      <c r="B143" s="151" t="s">
        <v>3516</v>
      </c>
      <c r="C143" s="152" t="s">
        <v>3522</v>
      </c>
      <c r="D143" s="155" t="s">
        <v>3523</v>
      </c>
      <c r="E143" s="158" t="s">
        <v>3524</v>
      </c>
      <c r="F143" s="161" t="s">
        <v>3166</v>
      </c>
      <c r="G143" s="164">
        <f>IF(COUNTIF(H143:AU143,"&lt;&gt;")=0,"",SUMPRODUCT(((Recommendations[ImplStatus]="Implemented")+(Recommendations[ImplStatus]="Compensated"))*ISNUMBER(MATCH(Recommendations[Id],H143:AU143,0)))/COUNTIF(H143:AU143,"&lt;&gt;"))</f>
        <v>0</v>
      </c>
      <c r="H143" s="167" t="s">
        <v>43</v>
      </c>
      <c r="I143" s="167" t="s">
        <v>1241</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3389</v>
      </c>
      <c r="B144" s="151" t="s">
        <v>3516</v>
      </c>
      <c r="C144" s="152" t="s">
        <v>3525</v>
      </c>
      <c r="D144" s="155" t="s">
        <v>3526</v>
      </c>
      <c r="E144" s="158" t="s">
        <v>3527</v>
      </c>
      <c r="F144" s="161" t="s">
        <v>3170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3389</v>
      </c>
      <c r="B145" s="151" t="s">
        <v>3516</v>
      </c>
      <c r="C145" s="152" t="s">
        <v>3528</v>
      </c>
      <c r="D145" s="155" t="s">
        <v>3529</v>
      </c>
      <c r="E145" s="158" t="s">
        <v>3530</v>
      </c>
      <c r="F145" s="161" t="s">
        <v>3166</v>
      </c>
      <c r="G145" s="164">
        <f>IF(COUNTIF(H145:AU145,"&lt;&gt;")=0,"",SUMPRODUCT(((Recommendations[ImplStatus]="Implemented")+(Recommendations[ImplStatus]="Compensated"))*ISNUMBER(MATCH(Recommendations[Id],H145:AU145,0)))/COUNTIF(H145:AU145,"&lt;&gt;"))</f>
        <v>0</v>
      </c>
      <c r="H145" s="167" t="s">
        <v>74</v>
      </c>
      <c r="I145" s="167" t="s">
        <v>79</v>
      </c>
      <c r="J145" s="167" t="s">
        <v>84</v>
      </c>
      <c r="K145" s="167" t="s">
        <v>195</v>
      </c>
      <c r="L145" s="167" t="s">
        <v>230</v>
      </c>
      <c r="M145" s="167" t="s">
        <v>279</v>
      </c>
      <c r="N145" s="167" t="s">
        <v>289</v>
      </c>
      <c r="O145" s="167" t="s">
        <v>318</v>
      </c>
      <c r="P145" s="167" t="s">
        <v>323</v>
      </c>
      <c r="Q145" s="167" t="s">
        <v>328</v>
      </c>
      <c r="R145" s="167" t="s">
        <v>337</v>
      </c>
      <c r="S145" s="167" t="s">
        <v>346</v>
      </c>
      <c r="T145" s="167" t="s">
        <v>395</v>
      </c>
      <c r="U145" s="167" t="s">
        <v>400</v>
      </c>
      <c r="V145" s="167" t="s">
        <v>404</v>
      </c>
      <c r="W145" s="167" t="s">
        <v>409</v>
      </c>
      <c r="X145" s="167" t="s">
        <v>414</v>
      </c>
      <c r="Y145" s="167" t="s">
        <v>419</v>
      </c>
      <c r="Z145" s="167" t="s">
        <v>424</v>
      </c>
      <c r="AA145" s="167" t="s">
        <v>426</v>
      </c>
      <c r="AB145" s="167" t="s">
        <v>428</v>
      </c>
      <c r="AC145" s="167" t="s">
        <v>433</v>
      </c>
      <c r="AD145" s="167" t="s">
        <v>437</v>
      </c>
      <c r="AE145" s="167" t="s">
        <v>442</v>
      </c>
      <c r="AF145" s="167" t="s">
        <v>447</v>
      </c>
      <c r="AG145" s="167" t="s">
        <v>452</v>
      </c>
      <c r="AH145" s="167" t="s">
        <v>456</v>
      </c>
      <c r="AI145" s="167" t="s">
        <v>460</v>
      </c>
      <c r="AJ145" s="167" t="s">
        <v>464</v>
      </c>
      <c r="AK145" s="167" t="s">
        <v>468</v>
      </c>
      <c r="AL145" s="167" t="s">
        <v>473</v>
      </c>
      <c r="AM145" s="167" t="s">
        <v>476</v>
      </c>
      <c r="AN145" s="167" t="s">
        <v>478</v>
      </c>
      <c r="AO145" s="167" t="s">
        <v>480</v>
      </c>
      <c r="AP145" s="167" t="s">
        <v>490</v>
      </c>
      <c r="AQ145" s="167" t="s">
        <v>495</v>
      </c>
      <c r="AR145" s="167" t="s">
        <v>499</v>
      </c>
      <c r="AS145" s="167" t="s">
        <v>503</v>
      </c>
      <c r="AT145" s="167" t="s">
        <v>508</v>
      </c>
      <c r="AU145" s="181" t="s">
        <v>513</v>
      </c>
    </row>
    <row r="146" spans="1:47" ht="60" customHeight="1" x14ac:dyDescent="0.35">
      <c r="A146" s="177" t="s">
        <v>3389</v>
      </c>
      <c r="B146" s="151" t="s">
        <v>3516</v>
      </c>
      <c r="C146" s="152" t="s">
        <v>3531</v>
      </c>
      <c r="D146" s="155" t="s">
        <v>3532</v>
      </c>
      <c r="E146" s="158" t="s">
        <v>3533</v>
      </c>
      <c r="F146" s="161" t="s">
        <v>3166</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3389</v>
      </c>
      <c r="B147" s="151" t="s">
        <v>3516</v>
      </c>
      <c r="C147" s="152" t="s">
        <v>3534</v>
      </c>
      <c r="D147" s="155" t="s">
        <v>3535</v>
      </c>
      <c r="E147" s="158" t="s">
        <v>3536</v>
      </c>
      <c r="F147" s="161" t="s">
        <v>3166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3389</v>
      </c>
      <c r="B148" s="150" t="s">
        <v>3537</v>
      </c>
      <c r="C148" s="148" t="s">
        <v>3538</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3389</v>
      </c>
      <c r="B149" s="151" t="s">
        <v>3537</v>
      </c>
      <c r="C149" s="152" t="s">
        <v>3539</v>
      </c>
      <c r="D149" s="155" t="s">
        <v>3540</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3389</v>
      </c>
      <c r="B150" s="151" t="s">
        <v>3537</v>
      </c>
      <c r="C150" s="152" t="s">
        <v>3541</v>
      </c>
      <c r="D150" s="155" t="s">
        <v>3542</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3389</v>
      </c>
      <c r="B151" s="151" t="s">
        <v>3537</v>
      </c>
      <c r="C151" s="152" t="s">
        <v>3543</v>
      </c>
      <c r="D151" s="155" t="s">
        <v>3544</v>
      </c>
      <c r="E151" s="158"/>
      <c r="F151" s="161" t="s">
        <v>19</v>
      </c>
      <c r="G151" s="164">
        <f>IF(COUNTIF(H151:AU151,"&lt;&gt;")=0,"",SUMPRODUCT(((Recommendations[ImplStatus]="Implemented")+(Recommendations[ImplStatus]="Compensated"))*ISNUMBER(MATCH(Recommendations[Id],H151:AU151,0)))/COUNTIF(H151:AU151,"&lt;&gt;"))</f>
        <v>0</v>
      </c>
      <c r="H151" s="167" t="s">
        <v>185</v>
      </c>
      <c r="I151" s="167" t="s">
        <v>190</v>
      </c>
      <c r="J151" s="167" t="s">
        <v>200</v>
      </c>
      <c r="K151" s="167" t="s">
        <v>375</v>
      </c>
      <c r="L151" s="167" t="s">
        <v>380</v>
      </c>
      <c r="M151" s="167" t="s">
        <v>385</v>
      </c>
      <c r="N151" s="167" t="s">
        <v>390</v>
      </c>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3389</v>
      </c>
      <c r="B152" s="151" t="s">
        <v>3537</v>
      </c>
      <c r="C152" s="152" t="s">
        <v>3545</v>
      </c>
      <c r="D152" s="155" t="s">
        <v>3546</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3389</v>
      </c>
      <c r="B153" s="151" t="s">
        <v>3537</v>
      </c>
      <c r="C153" s="152" t="s">
        <v>3547</v>
      </c>
      <c r="D153" s="155" t="s">
        <v>3548</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3549</v>
      </c>
      <c r="B154" s="149" t="s">
        <v>19</v>
      </c>
      <c r="C154" s="147" t="s">
        <v>3550</v>
      </c>
      <c r="D154" s="153" t="s">
        <v>3551</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3549</v>
      </c>
      <c r="B155" s="150" t="s">
        <v>3552</v>
      </c>
      <c r="C155" s="148" t="s">
        <v>3553</v>
      </c>
      <c r="D155" s="154" t="s">
        <v>3554</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3549</v>
      </c>
      <c r="B156" s="151" t="s">
        <v>3552</v>
      </c>
      <c r="C156" s="152" t="s">
        <v>3555</v>
      </c>
      <c r="D156" s="155" t="s">
        <v>3556</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3549</v>
      </c>
      <c r="B157" s="151" t="s">
        <v>3552</v>
      </c>
      <c r="C157" s="152" t="s">
        <v>3557</v>
      </c>
      <c r="D157" s="155" t="s">
        <v>3558</v>
      </c>
      <c r="E157" s="158" t="s">
        <v>3559</v>
      </c>
      <c r="F157" s="161" t="s">
        <v>3166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3549</v>
      </c>
      <c r="B158" s="151" t="s">
        <v>3552</v>
      </c>
      <c r="C158" s="152" t="s">
        <v>3560</v>
      </c>
      <c r="D158" s="155" t="s">
        <v>3561</v>
      </c>
      <c r="E158" s="158" t="s">
        <v>3562</v>
      </c>
      <c r="F158" s="161" t="s">
        <v>3166</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3549</v>
      </c>
      <c r="B159" s="151" t="s">
        <v>3552</v>
      </c>
      <c r="C159" s="152" t="s">
        <v>3563</v>
      </c>
      <c r="D159" s="155" t="s">
        <v>3564</v>
      </c>
      <c r="E159" s="158" t="s">
        <v>3565</v>
      </c>
      <c r="F159" s="161" t="s">
        <v>3166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3549</v>
      </c>
      <c r="B160" s="151" t="s">
        <v>3552</v>
      </c>
      <c r="C160" s="152" t="s">
        <v>3566</v>
      </c>
      <c r="D160" s="155" t="s">
        <v>3567</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3549</v>
      </c>
      <c r="B161" s="151" t="s">
        <v>3552</v>
      </c>
      <c r="C161" s="152" t="s">
        <v>3568</v>
      </c>
      <c r="D161" s="155" t="s">
        <v>3569</v>
      </c>
      <c r="E161" s="158" t="s">
        <v>3570</v>
      </c>
      <c r="F161" s="161" t="s">
        <v>3166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3549</v>
      </c>
      <c r="B162" s="151" t="s">
        <v>3552</v>
      </c>
      <c r="C162" s="152" t="s">
        <v>3571</v>
      </c>
      <c r="D162" s="155" t="s">
        <v>3572</v>
      </c>
      <c r="E162" s="158" t="s">
        <v>3573</v>
      </c>
      <c r="F162" s="161" t="s">
        <v>3166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3549</v>
      </c>
      <c r="B163" s="151" t="s">
        <v>3552</v>
      </c>
      <c r="C163" s="152" t="s">
        <v>3574</v>
      </c>
      <c r="D163" s="155" t="s">
        <v>3575</v>
      </c>
      <c r="E163" s="158" t="s">
        <v>3576</v>
      </c>
      <c r="F163" s="161" t="s">
        <v>3166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3549</v>
      </c>
      <c r="B164" s="150" t="s">
        <v>2970</v>
      </c>
      <c r="C164" s="148" t="s">
        <v>3577</v>
      </c>
      <c r="D164" s="154" t="s">
        <v>3578</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3549</v>
      </c>
      <c r="B165" s="151" t="s">
        <v>2970</v>
      </c>
      <c r="C165" s="152" t="s">
        <v>3579</v>
      </c>
      <c r="D165" s="155" t="s">
        <v>3580</v>
      </c>
      <c r="E165" s="158" t="s">
        <v>3581</v>
      </c>
      <c r="F165" s="161" t="s">
        <v>3166</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3549</v>
      </c>
      <c r="B166" s="151" t="s">
        <v>2970</v>
      </c>
      <c r="C166" s="152" t="s">
        <v>3582</v>
      </c>
      <c r="D166" s="155" t="s">
        <v>3583</v>
      </c>
      <c r="E166" s="158" t="s">
        <v>3584</v>
      </c>
      <c r="F166" s="161" t="s">
        <v>3166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3549</v>
      </c>
      <c r="B167" s="151" t="s">
        <v>2970</v>
      </c>
      <c r="C167" s="152" t="s">
        <v>3585</v>
      </c>
      <c r="D167" s="155" t="s">
        <v>3586</v>
      </c>
      <c r="E167" s="158" t="s">
        <v>3587</v>
      </c>
      <c r="F167" s="161" t="s">
        <v>3166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3549</v>
      </c>
      <c r="B168" s="151" t="s">
        <v>2970</v>
      </c>
      <c r="C168" s="152" t="s">
        <v>3588</v>
      </c>
      <c r="D168" s="155" t="s">
        <v>3589</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3549</v>
      </c>
      <c r="B169" s="151" t="s">
        <v>2970</v>
      </c>
      <c r="C169" s="152" t="s">
        <v>3590</v>
      </c>
      <c r="D169" s="155" t="s">
        <v>3591</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3549</v>
      </c>
      <c r="B170" s="151" t="s">
        <v>2970</v>
      </c>
      <c r="C170" s="152" t="s">
        <v>3592</v>
      </c>
      <c r="D170" s="155" t="s">
        <v>3593</v>
      </c>
      <c r="E170" s="158" t="s">
        <v>3594</v>
      </c>
      <c r="F170" s="161" t="s">
        <v>3180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3549</v>
      </c>
      <c r="B171" s="151" t="s">
        <v>2970</v>
      </c>
      <c r="C171" s="152" t="s">
        <v>3595</v>
      </c>
      <c r="D171" s="155" t="s">
        <v>3596</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3549</v>
      </c>
      <c r="B172" s="151" t="s">
        <v>2970</v>
      </c>
      <c r="C172" s="152" t="s">
        <v>3597</v>
      </c>
      <c r="D172" s="155" t="s">
        <v>3598</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3549</v>
      </c>
      <c r="B173" s="151" t="s">
        <v>2970</v>
      </c>
      <c r="C173" s="152" t="s">
        <v>3599</v>
      </c>
      <c r="D173" s="155" t="s">
        <v>3600</v>
      </c>
      <c r="E173" s="158" t="s">
        <v>3601</v>
      </c>
      <c r="F173" s="161" t="s">
        <v>3166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3549</v>
      </c>
      <c r="B174" s="150" t="s">
        <v>3602</v>
      </c>
      <c r="C174" s="148" t="s">
        <v>3603</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3549</v>
      </c>
      <c r="B175" s="151" t="s">
        <v>3602</v>
      </c>
      <c r="C175" s="152" t="s">
        <v>3604</v>
      </c>
      <c r="D175" s="155" t="s">
        <v>3605</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3549</v>
      </c>
      <c r="B176" s="151" t="s">
        <v>3602</v>
      </c>
      <c r="C176" s="152" t="s">
        <v>3606</v>
      </c>
      <c r="D176" s="155" t="s">
        <v>3607</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3549</v>
      </c>
      <c r="B177" s="151" t="s">
        <v>3602</v>
      </c>
      <c r="C177" s="152" t="s">
        <v>3608</v>
      </c>
      <c r="D177" s="155" t="s">
        <v>3609</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3549</v>
      </c>
      <c r="B178" s="151" t="s">
        <v>3602</v>
      </c>
      <c r="C178" s="152" t="s">
        <v>3610</v>
      </c>
      <c r="D178" s="155" t="s">
        <v>3611</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3549</v>
      </c>
      <c r="B179" s="151" t="s">
        <v>3602</v>
      </c>
      <c r="C179" s="152" t="s">
        <v>3612</v>
      </c>
      <c r="D179" s="155" t="s">
        <v>3613</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3614</v>
      </c>
      <c r="B180" s="149" t="s">
        <v>19</v>
      </c>
      <c r="C180" s="147" t="s">
        <v>3615</v>
      </c>
      <c r="D180" s="153" t="s">
        <v>3616</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3614</v>
      </c>
      <c r="B181" s="150" t="s">
        <v>3617</v>
      </c>
      <c r="C181" s="148" t="s">
        <v>3618</v>
      </c>
      <c r="D181" s="154" t="s">
        <v>3619</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3614</v>
      </c>
      <c r="B182" s="151" t="s">
        <v>3617</v>
      </c>
      <c r="C182" s="152" t="s">
        <v>3620</v>
      </c>
      <c r="D182" s="155" t="s">
        <v>3621</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3614</v>
      </c>
      <c r="B183" s="151" t="s">
        <v>3617</v>
      </c>
      <c r="C183" s="152" t="s">
        <v>3622</v>
      </c>
      <c r="D183" s="155" t="s">
        <v>3623</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3614</v>
      </c>
      <c r="B184" s="151" t="s">
        <v>3617</v>
      </c>
      <c r="C184" s="152" t="s">
        <v>3624</v>
      </c>
      <c r="D184" s="155" t="s">
        <v>3625</v>
      </c>
      <c r="E184" s="158" t="s">
        <v>3626</v>
      </c>
      <c r="F184" s="161" t="s">
        <v>3166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3614</v>
      </c>
      <c r="B185" s="151" t="s">
        <v>3617</v>
      </c>
      <c r="C185" s="152" t="s">
        <v>3627</v>
      </c>
      <c r="D185" s="155" t="s">
        <v>3628</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3614</v>
      </c>
      <c r="B186" s="151" t="s">
        <v>3617</v>
      </c>
      <c r="C186" s="152" t="s">
        <v>3629</v>
      </c>
      <c r="D186" s="155" t="s">
        <v>3630</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3614</v>
      </c>
      <c r="B187" s="151" t="s">
        <v>3617</v>
      </c>
      <c r="C187" s="152" t="s">
        <v>3631</v>
      </c>
      <c r="D187" s="155" t="s">
        <v>3632</v>
      </c>
      <c r="E187" s="158" t="s">
        <v>3633</v>
      </c>
      <c r="F187" s="161" t="s">
        <v>3166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3614</v>
      </c>
      <c r="B188" s="151" t="s">
        <v>3617</v>
      </c>
      <c r="C188" s="152" t="s">
        <v>3634</v>
      </c>
      <c r="D188" s="155" t="s">
        <v>3635</v>
      </c>
      <c r="E188" s="158" t="s">
        <v>3636</v>
      </c>
      <c r="F188" s="161" t="s">
        <v>3166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3614</v>
      </c>
      <c r="B189" s="151" t="s">
        <v>3617</v>
      </c>
      <c r="C189" s="152" t="s">
        <v>3637</v>
      </c>
      <c r="D189" s="155" t="s">
        <v>3638</v>
      </c>
      <c r="E189" s="158" t="s">
        <v>3639</v>
      </c>
      <c r="F189" s="161" t="s">
        <v>3166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3614</v>
      </c>
      <c r="B190" s="150" t="s">
        <v>3640</v>
      </c>
      <c r="C190" s="148" t="s">
        <v>3641</v>
      </c>
      <c r="D190" s="154" t="s">
        <v>3642</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3614</v>
      </c>
      <c r="B191" s="151" t="s">
        <v>3640</v>
      </c>
      <c r="C191" s="152" t="s">
        <v>3643</v>
      </c>
      <c r="D191" s="155" t="s">
        <v>3644</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3614</v>
      </c>
      <c r="B192" s="151" t="s">
        <v>3640</v>
      </c>
      <c r="C192" s="152" t="s">
        <v>3645</v>
      </c>
      <c r="D192" s="155" t="s">
        <v>3646</v>
      </c>
      <c r="E192" s="158" t="s">
        <v>3647</v>
      </c>
      <c r="F192" s="161" t="s">
        <v>3170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3614</v>
      </c>
      <c r="B193" s="151" t="s">
        <v>3640</v>
      </c>
      <c r="C193" s="152" t="s">
        <v>3648</v>
      </c>
      <c r="D193" s="155" t="s">
        <v>3649</v>
      </c>
      <c r="E193" s="158" t="s">
        <v>3650</v>
      </c>
      <c r="F193" s="161" t="s">
        <v>3170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3614</v>
      </c>
      <c r="B194" s="151" t="s">
        <v>3640</v>
      </c>
      <c r="C194" s="152" t="s">
        <v>3651</v>
      </c>
      <c r="D194" s="155" t="s">
        <v>3652</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3614</v>
      </c>
      <c r="B195" s="151" t="s">
        <v>3640</v>
      </c>
      <c r="C195" s="152" t="s">
        <v>3653</v>
      </c>
      <c r="D195" s="155" t="s">
        <v>3654</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3614</v>
      </c>
      <c r="B196" s="150" t="s">
        <v>3655</v>
      </c>
      <c r="C196" s="148" t="s">
        <v>3656</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3614</v>
      </c>
      <c r="B197" s="151" t="s">
        <v>3655</v>
      </c>
      <c r="C197" s="152" t="s">
        <v>3657</v>
      </c>
      <c r="D197" s="155" t="s">
        <v>3658</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3614</v>
      </c>
      <c r="B198" s="151" t="s">
        <v>3655</v>
      </c>
      <c r="C198" s="152" t="s">
        <v>3659</v>
      </c>
      <c r="D198" s="155" t="s">
        <v>3660</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3614</v>
      </c>
      <c r="B199" s="150" t="s">
        <v>3661</v>
      </c>
      <c r="C199" s="148" t="s">
        <v>3662</v>
      </c>
      <c r="D199" s="154" t="s">
        <v>3663</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3614</v>
      </c>
      <c r="B200" s="151" t="s">
        <v>3661</v>
      </c>
      <c r="C200" s="152" t="s">
        <v>3664</v>
      </c>
      <c r="D200" s="155" t="s">
        <v>3665</v>
      </c>
      <c r="E200" s="158" t="s">
        <v>3666</v>
      </c>
      <c r="F200" s="161" t="s">
        <v>3180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3614</v>
      </c>
      <c r="B201" s="151" t="s">
        <v>3661</v>
      </c>
      <c r="C201" s="152" t="s">
        <v>3667</v>
      </c>
      <c r="D201" s="155" t="s">
        <v>3668</v>
      </c>
      <c r="E201" s="158" t="s">
        <v>3669</v>
      </c>
      <c r="F201" s="161" t="s">
        <v>3166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3614</v>
      </c>
      <c r="B202" s="151" t="s">
        <v>3661</v>
      </c>
      <c r="C202" s="152" t="s">
        <v>3670</v>
      </c>
      <c r="D202" s="155" t="s">
        <v>3671</v>
      </c>
      <c r="E202" s="158" t="s">
        <v>3672</v>
      </c>
      <c r="F202" s="161" t="s">
        <v>3166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3614</v>
      </c>
      <c r="B203" s="151" t="s">
        <v>3661</v>
      </c>
      <c r="C203" s="152" t="s">
        <v>3673</v>
      </c>
      <c r="D203" s="155" t="s">
        <v>3674</v>
      </c>
      <c r="E203" s="158" t="s">
        <v>3675</v>
      </c>
      <c r="F203" s="161" t="s">
        <v>3166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3614</v>
      </c>
      <c r="B204" s="151" t="s">
        <v>3661</v>
      </c>
      <c r="C204" s="152" t="s">
        <v>3676</v>
      </c>
      <c r="D204" s="155" t="s">
        <v>3677</v>
      </c>
      <c r="E204" s="158" t="s">
        <v>3678</v>
      </c>
      <c r="F204" s="161" t="s">
        <v>3166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3614</v>
      </c>
      <c r="B205" s="150" t="s">
        <v>3679</v>
      </c>
      <c r="C205" s="148" t="s">
        <v>3680</v>
      </c>
      <c r="D205" s="154" t="s">
        <v>3681</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3614</v>
      </c>
      <c r="B206" s="151" t="s">
        <v>3679</v>
      </c>
      <c r="C206" s="152" t="s">
        <v>3682</v>
      </c>
      <c r="D206" s="155" t="s">
        <v>3683</v>
      </c>
      <c r="E206" s="158" t="s">
        <v>3684</v>
      </c>
      <c r="F206" s="161" t="s">
        <v>3170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3614</v>
      </c>
      <c r="B207" s="151" t="s">
        <v>3679</v>
      </c>
      <c r="C207" s="152" t="s">
        <v>3685</v>
      </c>
      <c r="D207" s="155" t="s">
        <v>3686</v>
      </c>
      <c r="E207" s="158" t="s">
        <v>3687</v>
      </c>
      <c r="F207" s="161" t="s">
        <v>3170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3614</v>
      </c>
      <c r="B208" s="151" t="s">
        <v>3679</v>
      </c>
      <c r="C208" s="152" t="s">
        <v>3688</v>
      </c>
      <c r="D208" s="155" t="s">
        <v>3689</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3614</v>
      </c>
      <c r="B209" s="150" t="s">
        <v>3690</v>
      </c>
      <c r="C209" s="148" t="s">
        <v>3691</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3614</v>
      </c>
      <c r="B210" s="151" t="s">
        <v>3690</v>
      </c>
      <c r="C210" s="152" t="s">
        <v>3692</v>
      </c>
      <c r="D210" s="155" t="s">
        <v>3693</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3694</v>
      </c>
      <c r="B211" s="149" t="s">
        <v>19</v>
      </c>
      <c r="C211" s="147" t="s">
        <v>3695</v>
      </c>
      <c r="D211" s="153" t="s">
        <v>3696</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3694</v>
      </c>
      <c r="B212" s="150" t="s">
        <v>3697</v>
      </c>
      <c r="C212" s="148" t="s">
        <v>3698</v>
      </c>
      <c r="D212" s="154" t="s">
        <v>3699</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3694</v>
      </c>
      <c r="B213" s="151" t="s">
        <v>3697</v>
      </c>
      <c r="C213" s="152" t="s">
        <v>3700</v>
      </c>
      <c r="D213" s="155" t="s">
        <v>3701</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3694</v>
      </c>
      <c r="B214" s="151" t="s">
        <v>3697</v>
      </c>
      <c r="C214" s="152" t="s">
        <v>3702</v>
      </c>
      <c r="D214" s="155" t="s">
        <v>3703</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3694</v>
      </c>
      <c r="B215" s="151" t="s">
        <v>3697</v>
      </c>
      <c r="C215" s="152" t="s">
        <v>3704</v>
      </c>
      <c r="D215" s="155" t="s">
        <v>3705</v>
      </c>
      <c r="E215" s="158" t="s">
        <v>3706</v>
      </c>
      <c r="F215" s="161" t="s">
        <v>3170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3694</v>
      </c>
      <c r="B216" s="151" t="s">
        <v>3697</v>
      </c>
      <c r="C216" s="152" t="s">
        <v>3707</v>
      </c>
      <c r="D216" s="155" t="s">
        <v>3708</v>
      </c>
      <c r="E216" s="158" t="s">
        <v>3709</v>
      </c>
      <c r="F216" s="161" t="s">
        <v>3166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3694</v>
      </c>
      <c r="B217" s="150" t="s">
        <v>3655</v>
      </c>
      <c r="C217" s="148" t="s">
        <v>3710</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3694</v>
      </c>
      <c r="B218" s="151" t="s">
        <v>3655</v>
      </c>
      <c r="C218" s="152" t="s">
        <v>3711</v>
      </c>
      <c r="D218" s="155" t="s">
        <v>3712</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3694</v>
      </c>
      <c r="B219" s="151" t="s">
        <v>3655</v>
      </c>
      <c r="C219" s="152" t="s">
        <v>3713</v>
      </c>
      <c r="D219" s="155" t="s">
        <v>3714</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3694</v>
      </c>
      <c r="B220" s="150" t="s">
        <v>3715</v>
      </c>
      <c r="C220" s="148" t="s">
        <v>3716</v>
      </c>
      <c r="D220" s="154" t="s">
        <v>3717</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3694</v>
      </c>
      <c r="B221" s="151" t="s">
        <v>3715</v>
      </c>
      <c r="C221" s="152" t="s">
        <v>3718</v>
      </c>
      <c r="D221" s="155" t="s">
        <v>3719</v>
      </c>
      <c r="E221" s="158" t="s">
        <v>3720</v>
      </c>
      <c r="F221" s="161" t="s">
        <v>3166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3694</v>
      </c>
      <c r="B222" s="151" t="s">
        <v>3715</v>
      </c>
      <c r="C222" s="152" t="s">
        <v>3721</v>
      </c>
      <c r="D222" s="155" t="s">
        <v>3722</v>
      </c>
      <c r="E222" s="158" t="s">
        <v>3723</v>
      </c>
      <c r="F222" s="161" t="s">
        <v>3166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3694</v>
      </c>
      <c r="B223" s="151" t="s">
        <v>3715</v>
      </c>
      <c r="C223" s="152" t="s">
        <v>3724</v>
      </c>
      <c r="D223" s="155" t="s">
        <v>3725</v>
      </c>
      <c r="E223" s="158" t="s">
        <v>3726</v>
      </c>
      <c r="F223" s="161" t="s">
        <v>3166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3694</v>
      </c>
      <c r="B224" s="151" t="s">
        <v>3715</v>
      </c>
      <c r="C224" s="152" t="s">
        <v>3727</v>
      </c>
      <c r="D224" s="155" t="s">
        <v>3728</v>
      </c>
      <c r="E224" s="158" t="s">
        <v>3729</v>
      </c>
      <c r="F224" s="161" t="s">
        <v>3166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3694</v>
      </c>
      <c r="B225" s="151" t="s">
        <v>3715</v>
      </c>
      <c r="C225" s="152" t="s">
        <v>3730</v>
      </c>
      <c r="D225" s="155" t="s">
        <v>3731</v>
      </c>
      <c r="E225" s="158" t="s">
        <v>3732</v>
      </c>
      <c r="F225" s="161" t="s">
        <v>3166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3694</v>
      </c>
      <c r="B226" s="168" t="s">
        <v>3715</v>
      </c>
      <c r="C226" s="169" t="s">
        <v>3733</v>
      </c>
      <c r="D226" s="170" t="s">
        <v>3734</v>
      </c>
      <c r="E226" s="171" t="s">
        <v>3735</v>
      </c>
      <c r="F226" s="172" t="s">
        <v>3166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1276</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IFERROR(INDEX('Recommendations'!$G$2:$G$268, MATCH(H2,'Recommendations'!$A$2:$A$268,0))="Implemented", FALSE))</xm:f>
            <x14:dxf>
              <font>
                <color rgb="FF000000"/>
              </font>
              <fill>
                <patternFill>
                  <bgColor rgb="FF3C7D22"/>
                </patternFill>
              </fill>
            </x14:dxf>
          </x14:cfRule>
          <x14:cfRule type="expression" priority="2" id="{00000000-000E-0000-0700-000002000000}">
            <xm:f>AND(H2&lt;&gt;"", IFERROR(INDEX('Recommendations'!$G$2:$G$268, MATCH(H2,'Recommendations'!$A$2:$A$268,0))="Compensated", FALSE))</xm:f>
            <x14:dxf>
              <font>
                <color rgb="FF000000"/>
              </font>
              <fill>
                <patternFill>
                  <bgColor rgb="FFC6E0B4"/>
                </patternFill>
              </fill>
            </x14:dxf>
          </x14:cfRule>
          <x14:cfRule type="expression" priority="3" id="{00000000-000E-0000-0700-000003000000}">
            <xm:f>AND(H2&lt;&gt;"", IFERROR(INDEX('Recommendations'!$G$2:$G$268, MATCH(H2,'Recommendations'!$A$2:$A$268,0))="Testing", FALSE))</xm:f>
            <x14:dxf>
              <font>
                <color rgb="FF000000"/>
              </font>
              <fill>
                <patternFill>
                  <bgColor rgb="FFFFC000"/>
                </patternFill>
              </fill>
            </x14:dxf>
          </x14:cfRule>
          <x14:cfRule type="expression" priority="4" id="{00000000-000E-0000-0700-000004000000}">
            <xm:f>AND(H2&lt;&gt;"", IFERROR(INDEX('Recommendations'!$G$2:$G$268, MATCH(H2,'Recommendations'!$A$2:$A$268,0))="Failed", FALSE))</xm:f>
            <x14:dxf>
              <font>
                <color rgb="FF000000"/>
              </font>
              <fill>
                <patternFill>
                  <bgColor rgb="FFD82891"/>
                </patternFill>
              </fill>
            </x14:dxf>
          </x14:cfRule>
          <x14:cfRule type="expression" priority="5" id="{00000000-000E-0000-0700-000005000000}">
            <xm:f>AND(H2&lt;&gt;"", IFERROR(INDEX('Recommendations'!$G$2:$G$268, MATCH(H2,'Recommendations'!$A$2:$A$268,0))="Risk Accepted", FALSE))</xm:f>
            <x14:dxf>
              <font>
                <color rgb="FF000000"/>
              </font>
              <fill>
                <patternFill>
                  <bgColor rgb="FFD9D9D9"/>
                </patternFill>
              </fill>
            </x14:dxf>
          </x14:cfRule>
          <x14:cfRule type="expression" priority="6" id="{00000000-000E-0000-0700-000006000000}">
            <xm:f>AND(H2&lt;&gt;"", IFERROR(INDEX('Recommendations'!$G$2:$G$268, MATCH(H2,'Recommendations'!$A$2:$A$268,0))="N/A",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3153</v>
      </c>
      <c r="B1" s="207" t="s">
        <v>3736</v>
      </c>
      <c r="C1" s="207" t="s">
        <v>3737</v>
      </c>
      <c r="D1" s="207" t="s">
        <v>3738</v>
      </c>
      <c r="E1" s="207" t="s">
        <v>2462</v>
      </c>
      <c r="F1" s="207" t="s">
        <v>1521</v>
      </c>
      <c r="G1" s="207" t="s">
        <v>1522</v>
      </c>
      <c r="H1" s="207" t="s">
        <v>1523</v>
      </c>
      <c r="I1" s="207" t="s">
        <v>1524</v>
      </c>
      <c r="J1" s="207" t="s">
        <v>1525</v>
      </c>
      <c r="K1" s="207" t="s">
        <v>1526</v>
      </c>
      <c r="L1" s="207" t="s">
        <v>1527</v>
      </c>
      <c r="M1" s="207" t="s">
        <v>1528</v>
      </c>
      <c r="N1" s="207" t="s">
        <v>1529</v>
      </c>
      <c r="O1" s="207" t="s">
        <v>1530</v>
      </c>
      <c r="P1" s="207" t="s">
        <v>1531</v>
      </c>
      <c r="Q1" s="207" t="s">
        <v>1532</v>
      </c>
      <c r="R1" s="207" t="s">
        <v>1533</v>
      </c>
      <c r="S1" s="207" t="s">
        <v>1534</v>
      </c>
      <c r="T1" s="207" t="s">
        <v>1535</v>
      </c>
      <c r="U1" s="207" t="s">
        <v>1536</v>
      </c>
      <c r="V1" s="207" t="s">
        <v>1537</v>
      </c>
      <c r="W1" s="207" t="s">
        <v>1538</v>
      </c>
      <c r="X1" s="207" t="s">
        <v>1539</v>
      </c>
      <c r="Y1" s="207" t="s">
        <v>1540</v>
      </c>
      <c r="Z1" s="207" t="s">
        <v>1541</v>
      </c>
      <c r="AA1" s="207" t="s">
        <v>1542</v>
      </c>
      <c r="AB1" s="207" t="s">
        <v>1543</v>
      </c>
      <c r="AC1" s="207" t="s">
        <v>1544</v>
      </c>
      <c r="AD1" s="207" t="s">
        <v>1545</v>
      </c>
      <c r="AE1" s="207" t="s">
        <v>1546</v>
      </c>
      <c r="AF1" s="207" t="s">
        <v>1547</v>
      </c>
      <c r="AG1" s="207" t="s">
        <v>1548</v>
      </c>
      <c r="AH1" s="207" t="s">
        <v>1549</v>
      </c>
      <c r="AI1" s="207" t="s">
        <v>1550</v>
      </c>
      <c r="AJ1" s="207" t="s">
        <v>1551</v>
      </c>
      <c r="AK1" s="207" t="s">
        <v>1552</v>
      </c>
      <c r="AL1" s="207" t="s">
        <v>1553</v>
      </c>
      <c r="AM1" s="207" t="s">
        <v>1554</v>
      </c>
      <c r="AN1" s="207" t="s">
        <v>1555</v>
      </c>
      <c r="AO1" s="207" t="s">
        <v>1556</v>
      </c>
      <c r="AP1" s="207" t="s">
        <v>1557</v>
      </c>
      <c r="AQ1" s="207" t="s">
        <v>1558</v>
      </c>
      <c r="AR1" s="207" t="s">
        <v>1559</v>
      </c>
      <c r="AS1" s="207" t="s">
        <v>1560</v>
      </c>
      <c r="AT1" s="208" t="s">
        <v>1561</v>
      </c>
    </row>
    <row r="2" spans="1:46" ht="60" customHeight="1" outlineLevel="1" x14ac:dyDescent="0.35">
      <c r="A2" s="200" t="s">
        <v>1363</v>
      </c>
      <c r="B2" s="186" t="s">
        <v>3739</v>
      </c>
      <c r="C2" s="186"/>
      <c r="D2" s="189" t="s">
        <v>3740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1363</v>
      </c>
      <c r="B3" s="187" t="s">
        <v>3739</v>
      </c>
      <c r="C3" s="188" t="s">
        <v>3741</v>
      </c>
      <c r="D3" s="190" t="s">
        <v>3742</v>
      </c>
      <c r="E3" s="190" t="s">
        <v>3743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1363</v>
      </c>
      <c r="B4" s="187" t="s">
        <v>3739</v>
      </c>
      <c r="C4" s="188" t="s">
        <v>3744</v>
      </c>
      <c r="D4" s="190" t="s">
        <v>3745</v>
      </c>
      <c r="E4" s="190" t="s">
        <v>3746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1363</v>
      </c>
      <c r="B5" s="187" t="s">
        <v>3739</v>
      </c>
      <c r="C5" s="188" t="s">
        <v>3747</v>
      </c>
      <c r="D5" s="190" t="s">
        <v>3748</v>
      </c>
      <c r="E5" s="190" t="s">
        <v>3749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1363</v>
      </c>
      <c r="B6" s="187" t="s">
        <v>3739</v>
      </c>
      <c r="C6" s="188" t="s">
        <v>3750</v>
      </c>
      <c r="D6" s="190" t="s">
        <v>3751</v>
      </c>
      <c r="E6" s="190" t="s">
        <v>3752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1363</v>
      </c>
      <c r="B7" s="187" t="s">
        <v>3739</v>
      </c>
      <c r="C7" s="188" t="s">
        <v>3753</v>
      </c>
      <c r="D7" s="190" t="s">
        <v>3754</v>
      </c>
      <c r="E7" s="190" t="s">
        <v>3755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1363</v>
      </c>
      <c r="B8" s="187" t="s">
        <v>3739</v>
      </c>
      <c r="C8" s="188" t="s">
        <v>3756</v>
      </c>
      <c r="D8" s="190" t="s">
        <v>3757</v>
      </c>
      <c r="E8" s="190" t="s">
        <v>3758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1363</v>
      </c>
      <c r="B9" s="187" t="s">
        <v>3739</v>
      </c>
      <c r="C9" s="188" t="s">
        <v>3759</v>
      </c>
      <c r="D9" s="190" t="s">
        <v>3760</v>
      </c>
      <c r="E9" s="190" t="s">
        <v>3761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1363</v>
      </c>
      <c r="B10" s="187" t="s">
        <v>3739</v>
      </c>
      <c r="C10" s="188" t="s">
        <v>3762</v>
      </c>
      <c r="D10" s="190" t="s">
        <v>3763</v>
      </c>
      <c r="E10" s="190" t="s">
        <v>3764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1363</v>
      </c>
      <c r="B11" s="187" t="s">
        <v>3739</v>
      </c>
      <c r="C11" s="188" t="s">
        <v>3765</v>
      </c>
      <c r="D11" s="190" t="s">
        <v>3766</v>
      </c>
      <c r="E11" s="190" t="s">
        <v>3767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1363</v>
      </c>
      <c r="B12" s="187" t="s">
        <v>3739</v>
      </c>
      <c r="C12" s="188" t="s">
        <v>3768</v>
      </c>
      <c r="D12" s="190" t="s">
        <v>3769</v>
      </c>
      <c r="E12" s="190" t="s">
        <v>3770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1363</v>
      </c>
      <c r="B13" s="187" t="s">
        <v>3739</v>
      </c>
      <c r="C13" s="188" t="s">
        <v>3771</v>
      </c>
      <c r="D13" s="190" t="s">
        <v>3772</v>
      </c>
      <c r="E13" s="190" t="s">
        <v>3773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1363</v>
      </c>
      <c r="B14" s="187" t="s">
        <v>3739</v>
      </c>
      <c r="C14" s="188" t="s">
        <v>3774</v>
      </c>
      <c r="D14" s="190" t="s">
        <v>3775</v>
      </c>
      <c r="E14" s="190" t="s">
        <v>3776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1363</v>
      </c>
      <c r="B15" s="187" t="s">
        <v>3739</v>
      </c>
      <c r="C15" s="188" t="s">
        <v>3777</v>
      </c>
      <c r="D15" s="190" t="s">
        <v>3778</v>
      </c>
      <c r="E15" s="190" t="s">
        <v>3779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1363</v>
      </c>
      <c r="B16" s="187" t="s">
        <v>3739</v>
      </c>
      <c r="C16" s="188" t="s">
        <v>3780</v>
      </c>
      <c r="D16" s="190" t="s">
        <v>3781</v>
      </c>
      <c r="E16" s="190" t="s">
        <v>3782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1363</v>
      </c>
      <c r="B17" s="187" t="s">
        <v>3739</v>
      </c>
      <c r="C17" s="188" t="s">
        <v>3783</v>
      </c>
      <c r="D17" s="190" t="s">
        <v>3784</v>
      </c>
      <c r="E17" s="190" t="s">
        <v>3785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1363</v>
      </c>
      <c r="B18" s="187" t="s">
        <v>3739</v>
      </c>
      <c r="C18" s="188" t="s">
        <v>3786</v>
      </c>
      <c r="D18" s="190" t="s">
        <v>3787</v>
      </c>
      <c r="E18" s="190" t="s">
        <v>3788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1363</v>
      </c>
      <c r="B19" s="186" t="s">
        <v>3789</v>
      </c>
      <c r="C19" s="186"/>
      <c r="D19" s="189" t="s">
        <v>3790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1363</v>
      </c>
      <c r="B20" s="187" t="s">
        <v>3789</v>
      </c>
      <c r="C20" s="188" t="s">
        <v>3791</v>
      </c>
      <c r="D20" s="190" t="s">
        <v>3792</v>
      </c>
      <c r="E20" s="190" t="s">
        <v>3793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1363</v>
      </c>
      <c r="B21" s="187" t="s">
        <v>3789</v>
      </c>
      <c r="C21" s="188" t="s">
        <v>3794</v>
      </c>
      <c r="D21" s="190" t="s">
        <v>3795</v>
      </c>
      <c r="E21" s="190" t="s">
        <v>3796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1363</v>
      </c>
      <c r="B22" s="187" t="s">
        <v>3789</v>
      </c>
      <c r="C22" s="188" t="s">
        <v>3797</v>
      </c>
      <c r="D22" s="190" t="s">
        <v>3798</v>
      </c>
      <c r="E22" s="190" t="s">
        <v>3799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1363</v>
      </c>
      <c r="B23" s="187" t="s">
        <v>3789</v>
      </c>
      <c r="C23" s="188" t="s">
        <v>3800</v>
      </c>
      <c r="D23" s="190" t="s">
        <v>3801</v>
      </c>
      <c r="E23" s="190" t="s">
        <v>3802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1363</v>
      </c>
      <c r="B24" s="187" t="s">
        <v>3789</v>
      </c>
      <c r="C24" s="188" t="s">
        <v>3803</v>
      </c>
      <c r="D24" s="190" t="s">
        <v>3804</v>
      </c>
      <c r="E24" s="190" t="s">
        <v>3805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1363</v>
      </c>
      <c r="B25" s="187" t="s">
        <v>3789</v>
      </c>
      <c r="C25" s="188" t="s">
        <v>3806</v>
      </c>
      <c r="D25" s="190" t="s">
        <v>3807</v>
      </c>
      <c r="E25" s="190" t="s">
        <v>3808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1363</v>
      </c>
      <c r="B26" s="187" t="s">
        <v>3789</v>
      </c>
      <c r="C26" s="188" t="s">
        <v>3809</v>
      </c>
      <c r="D26" s="190" t="s">
        <v>3810</v>
      </c>
      <c r="E26" s="190" t="s">
        <v>3811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1363</v>
      </c>
      <c r="B27" s="187" t="s">
        <v>3789</v>
      </c>
      <c r="C27" s="188" t="s">
        <v>3812</v>
      </c>
      <c r="D27" s="190" t="s">
        <v>3813</v>
      </c>
      <c r="E27" s="190" t="s">
        <v>3814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1363</v>
      </c>
      <c r="B28" s="187" t="s">
        <v>3789</v>
      </c>
      <c r="C28" s="188" t="s">
        <v>3815</v>
      </c>
      <c r="D28" s="190" t="s">
        <v>3816</v>
      </c>
      <c r="E28" s="190" t="s">
        <v>3817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1363</v>
      </c>
      <c r="B29" s="187" t="s">
        <v>3789</v>
      </c>
      <c r="C29" s="188" t="s">
        <v>3818</v>
      </c>
      <c r="D29" s="190" t="s">
        <v>3819</v>
      </c>
      <c r="E29" s="190" t="s">
        <v>3820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1363</v>
      </c>
      <c r="B30" s="187" t="s">
        <v>3789</v>
      </c>
      <c r="C30" s="188" t="s">
        <v>3821</v>
      </c>
      <c r="D30" s="190" t="s">
        <v>3822</v>
      </c>
      <c r="E30" s="190" t="s">
        <v>3823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1363</v>
      </c>
      <c r="B31" s="187" t="s">
        <v>3789</v>
      </c>
      <c r="C31" s="188" t="s">
        <v>3824</v>
      </c>
      <c r="D31" s="190" t="s">
        <v>3825</v>
      </c>
      <c r="E31" s="190" t="s">
        <v>3826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3827</v>
      </c>
      <c r="B32" s="186"/>
      <c r="C32" s="186"/>
      <c r="D32" s="189" t="s">
        <v>3828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3827</v>
      </c>
      <c r="B33" s="187"/>
      <c r="C33" s="188" t="s">
        <v>3829</v>
      </c>
      <c r="D33" s="190" t="s">
        <v>3830</v>
      </c>
      <c r="E33" s="190" t="s">
        <v>3831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3827</v>
      </c>
      <c r="B34" s="187"/>
      <c r="C34" s="188" t="s">
        <v>3832</v>
      </c>
      <c r="D34" s="190" t="s">
        <v>3833</v>
      </c>
      <c r="E34" s="190" t="s">
        <v>3834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3827</v>
      </c>
      <c r="B35" s="187"/>
      <c r="C35" s="188" t="s">
        <v>3835</v>
      </c>
      <c r="D35" s="190" t="s">
        <v>3836</v>
      </c>
      <c r="E35" s="190" t="s">
        <v>3837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3827</v>
      </c>
      <c r="B36" s="186" t="s">
        <v>3838</v>
      </c>
      <c r="C36" s="186"/>
      <c r="D36" s="189" t="s">
        <v>3839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3827</v>
      </c>
      <c r="B37" s="187" t="s">
        <v>3838</v>
      </c>
      <c r="C37" s="188" t="s">
        <v>3840</v>
      </c>
      <c r="D37" s="190" t="s">
        <v>3841</v>
      </c>
      <c r="E37" s="190" t="s">
        <v>3842</v>
      </c>
      <c r="F37" s="192">
        <f>IF(COUNTIF(G37:AT37,"&lt;&gt;")=0,"",SUMPRODUCT(((Recommendations[ImplStatus]="Implemented")+(Recommendations[ImplStatus]="Compensated"))*ISNUMBER(MATCH(Recommendations[Id],G37:AT37,0)))/COUNTIF(G37:AT37,"&lt;&gt;"))</f>
        <v>0</v>
      </c>
      <c r="G37" s="194" t="s">
        <v>1074</v>
      </c>
      <c r="H37" s="194" t="s">
        <v>1177</v>
      </c>
      <c r="I37" s="194" t="s">
        <v>1221</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3827</v>
      </c>
      <c r="B38" s="187" t="s">
        <v>3838</v>
      </c>
      <c r="C38" s="188" t="s">
        <v>3843</v>
      </c>
      <c r="D38" s="190" t="s">
        <v>3844</v>
      </c>
      <c r="E38" s="190" t="s">
        <v>3845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3827</v>
      </c>
      <c r="B39" s="187" t="s">
        <v>3838</v>
      </c>
      <c r="C39" s="188" t="s">
        <v>3846</v>
      </c>
      <c r="D39" s="190" t="s">
        <v>3847</v>
      </c>
      <c r="E39" s="190" t="s">
        <v>3848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3827</v>
      </c>
      <c r="B40" s="187" t="s">
        <v>3838</v>
      </c>
      <c r="C40" s="188" t="s">
        <v>3849</v>
      </c>
      <c r="D40" s="190" t="s">
        <v>3850</v>
      </c>
      <c r="E40" s="190" t="s">
        <v>3851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3827</v>
      </c>
      <c r="B41" s="187" t="s">
        <v>3838</v>
      </c>
      <c r="C41" s="188" t="s">
        <v>3852</v>
      </c>
      <c r="D41" s="190" t="s">
        <v>3853</v>
      </c>
      <c r="E41" s="190" t="s">
        <v>3854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3827</v>
      </c>
      <c r="B42" s="187" t="s">
        <v>3838</v>
      </c>
      <c r="C42" s="188" t="s">
        <v>3855</v>
      </c>
      <c r="D42" s="190" t="s">
        <v>3856</v>
      </c>
      <c r="E42" s="190" t="s">
        <v>3857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3827</v>
      </c>
      <c r="B43" s="187" t="s">
        <v>3838</v>
      </c>
      <c r="C43" s="188" t="s">
        <v>3858</v>
      </c>
      <c r="D43" s="190" t="s">
        <v>3859</v>
      </c>
      <c r="E43" s="190" t="s">
        <v>3860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3827</v>
      </c>
      <c r="B44" s="187" t="s">
        <v>3838</v>
      </c>
      <c r="C44" s="188" t="s">
        <v>3861</v>
      </c>
      <c r="D44" s="190" t="s">
        <v>3862</v>
      </c>
      <c r="E44" s="190" t="s">
        <v>3863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3827</v>
      </c>
      <c r="B45" s="187" t="s">
        <v>3838</v>
      </c>
      <c r="C45" s="188" t="s">
        <v>3864</v>
      </c>
      <c r="D45" s="190" t="s">
        <v>3865</v>
      </c>
      <c r="E45" s="190" t="s">
        <v>3866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3827</v>
      </c>
      <c r="B46" s="187" t="s">
        <v>3838</v>
      </c>
      <c r="C46" s="188" t="s">
        <v>3867</v>
      </c>
      <c r="D46" s="190" t="s">
        <v>3868</v>
      </c>
      <c r="E46" s="190" t="s">
        <v>3869</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3827</v>
      </c>
      <c r="B47" s="187" t="s">
        <v>3838</v>
      </c>
      <c r="C47" s="188" t="s">
        <v>3870</v>
      </c>
      <c r="D47" s="190" t="s">
        <v>3871</v>
      </c>
      <c r="E47" s="190" t="s">
        <v>3872</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3827</v>
      </c>
      <c r="B48" s="187" t="s">
        <v>3838</v>
      </c>
      <c r="C48" s="188" t="s">
        <v>3873</v>
      </c>
      <c r="D48" s="190" t="s">
        <v>3874</v>
      </c>
      <c r="E48" s="190" t="s">
        <v>3875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3827</v>
      </c>
      <c r="B49" s="187" t="s">
        <v>3838</v>
      </c>
      <c r="C49" s="188" t="s">
        <v>3876</v>
      </c>
      <c r="D49" s="190" t="s">
        <v>3877</v>
      </c>
      <c r="E49" s="190" t="s">
        <v>3878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3827</v>
      </c>
      <c r="B50" s="187" t="s">
        <v>3838</v>
      </c>
      <c r="C50" s="188" t="s">
        <v>3879</v>
      </c>
      <c r="D50" s="190" t="s">
        <v>3880</v>
      </c>
      <c r="E50" s="190" t="s">
        <v>3881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3827</v>
      </c>
      <c r="B51" s="186" t="s">
        <v>3882</v>
      </c>
      <c r="C51" s="186"/>
      <c r="D51" s="189" t="s">
        <v>3883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3827</v>
      </c>
      <c r="B52" s="187" t="s">
        <v>3882</v>
      </c>
      <c r="C52" s="188" t="s">
        <v>3884</v>
      </c>
      <c r="D52" s="190" t="s">
        <v>3885</v>
      </c>
      <c r="E52" s="190" t="s">
        <v>3886</v>
      </c>
      <c r="F52" s="192">
        <f>IF(COUNTIF(G52:AT52,"&lt;&gt;")=0,"",SUMPRODUCT(((Recommendations[ImplStatus]="Implemented")+(Recommendations[ImplStatus]="Compensated"))*ISNUMBER(MATCH(Recommendations[Id],G52:AT52,0)))/COUNTIF(G52:AT52,"&lt;&gt;"))</f>
        <v>0</v>
      </c>
      <c r="G52" s="194" t="s">
        <v>38</v>
      </c>
      <c r="H52" s="194" t="s">
        <v>49</v>
      </c>
      <c r="I52" s="194" t="s">
        <v>59</v>
      </c>
      <c r="J52" s="194" t="s">
        <v>64</v>
      </c>
      <c r="K52" s="194" t="s">
        <v>69</v>
      </c>
      <c r="L52" s="194" t="s">
        <v>185</v>
      </c>
      <c r="M52" s="194" t="s">
        <v>190</v>
      </c>
      <c r="N52" s="194" t="s">
        <v>200</v>
      </c>
      <c r="O52" s="194" t="s">
        <v>375</v>
      </c>
      <c r="P52" s="194" t="s">
        <v>380</v>
      </c>
      <c r="Q52" s="194" t="s">
        <v>385</v>
      </c>
      <c r="R52" s="194" t="s">
        <v>390</v>
      </c>
      <c r="S52" s="194" t="s">
        <v>485</v>
      </c>
      <c r="T52" s="194" t="s">
        <v>528</v>
      </c>
      <c r="U52" s="194" t="s">
        <v>533</v>
      </c>
      <c r="V52" s="194" t="s">
        <v>538</v>
      </c>
      <c r="W52" s="194" t="s">
        <v>543</v>
      </c>
      <c r="X52" s="194" t="s">
        <v>548</v>
      </c>
      <c r="Y52" s="194" t="s">
        <v>553</v>
      </c>
      <c r="Z52" s="194" t="s">
        <v>568</v>
      </c>
      <c r="AA52" s="194" t="s">
        <v>632</v>
      </c>
      <c r="AB52" s="194" t="s">
        <v>657</v>
      </c>
      <c r="AC52" s="194" t="s">
        <v>687</v>
      </c>
      <c r="AD52" s="194" t="s">
        <v>692</v>
      </c>
      <c r="AE52" s="194" t="s">
        <v>741</v>
      </c>
      <c r="AF52" s="194" t="s">
        <v>751</v>
      </c>
      <c r="AG52" s="194" t="s">
        <v>761</v>
      </c>
      <c r="AH52" s="194" t="s">
        <v>765</v>
      </c>
      <c r="AI52" s="194" t="s">
        <v>840</v>
      </c>
      <c r="AJ52" s="194" t="s">
        <v>845</v>
      </c>
      <c r="AK52" s="194" t="s">
        <v>991</v>
      </c>
      <c r="AL52" s="194" t="s">
        <v>1001</v>
      </c>
      <c r="AM52" s="194" t="s">
        <v>1006</v>
      </c>
      <c r="AN52" s="194" t="s">
        <v>1011</v>
      </c>
      <c r="AO52" s="194" t="s">
        <v>1086</v>
      </c>
      <c r="AP52" s="194" t="s">
        <v>1091</v>
      </c>
      <c r="AQ52" s="194" t="s">
        <v>1126</v>
      </c>
      <c r="AR52" s="194" t="s">
        <v>1142</v>
      </c>
      <c r="AS52" s="194" t="s">
        <v>1147</v>
      </c>
      <c r="AT52" s="204" t="s">
        <v>1172</v>
      </c>
    </row>
    <row r="53" spans="1:46" ht="60" customHeight="1" x14ac:dyDescent="0.35">
      <c r="A53" s="201" t="s">
        <v>3827</v>
      </c>
      <c r="B53" s="187" t="s">
        <v>3882</v>
      </c>
      <c r="C53" s="188" t="s">
        <v>3887</v>
      </c>
      <c r="D53" s="190" t="s">
        <v>3888</v>
      </c>
      <c r="E53" s="190" t="s">
        <v>3889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3827</v>
      </c>
      <c r="B54" s="187" t="s">
        <v>3882</v>
      </c>
      <c r="C54" s="188" t="s">
        <v>3890</v>
      </c>
      <c r="D54" s="190" t="s">
        <v>3891</v>
      </c>
      <c r="E54" s="190" t="s">
        <v>3892</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3827</v>
      </c>
      <c r="B55" s="187" t="s">
        <v>3882</v>
      </c>
      <c r="C55" s="188" t="s">
        <v>3893</v>
      </c>
      <c r="D55" s="190" t="s">
        <v>3894</v>
      </c>
      <c r="E55" s="190" t="s">
        <v>3895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3827</v>
      </c>
      <c r="B56" s="187" t="s">
        <v>3882</v>
      </c>
      <c r="C56" s="188" t="s">
        <v>3896</v>
      </c>
      <c r="D56" s="190" t="s">
        <v>3897</v>
      </c>
      <c r="E56" s="190" t="s">
        <v>3898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3827</v>
      </c>
      <c r="B57" s="187" t="s">
        <v>3882</v>
      </c>
      <c r="C57" s="188" t="s">
        <v>3899</v>
      </c>
      <c r="D57" s="190" t="s">
        <v>3900</v>
      </c>
      <c r="E57" s="190" t="s">
        <v>3901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3827</v>
      </c>
      <c r="B58" s="187" t="s">
        <v>3882</v>
      </c>
      <c r="C58" s="188" t="s">
        <v>3902</v>
      </c>
      <c r="D58" s="190" t="s">
        <v>3903</v>
      </c>
      <c r="E58" s="190" t="s">
        <v>3904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3827</v>
      </c>
      <c r="B59" s="187" t="s">
        <v>3882</v>
      </c>
      <c r="C59" s="188" t="s">
        <v>3905</v>
      </c>
      <c r="D59" s="190" t="s">
        <v>3906</v>
      </c>
      <c r="E59" s="190" t="s">
        <v>3907</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3827</v>
      </c>
      <c r="B60" s="187" t="s">
        <v>3908</v>
      </c>
      <c r="C60" s="188" t="s">
        <v>3909</v>
      </c>
      <c r="D60" s="190" t="s">
        <v>3910</v>
      </c>
      <c r="E60" s="190" t="s">
        <v>3911</v>
      </c>
      <c r="F60" s="192">
        <f>IF(COUNTIF(G60:AT60,"&lt;&gt;")=0,"",SUMPRODUCT(((Recommendations[ImplStatus]="Implemented")+(Recommendations[ImplStatus]="Compensated"))*ISNUMBER(MATCH(Recommendations[Id],G60:AT60,0)))/COUNTIF(G60:AT60,"&lt;&gt;"))</f>
        <v>0</v>
      </c>
      <c r="G60" s="194" t="s">
        <v>578</v>
      </c>
      <c r="H60" s="194" t="s">
        <v>583</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3827</v>
      </c>
      <c r="B61" s="187" t="s">
        <v>3908</v>
      </c>
      <c r="C61" s="188" t="s">
        <v>3912</v>
      </c>
      <c r="D61" s="190" t="s">
        <v>3913</v>
      </c>
      <c r="E61" s="190" t="s">
        <v>3914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3827</v>
      </c>
      <c r="B62" s="186" t="s">
        <v>3915</v>
      </c>
      <c r="C62" s="186"/>
      <c r="D62" s="189" t="s">
        <v>3916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3827</v>
      </c>
      <c r="B63" s="187" t="s">
        <v>3915</v>
      </c>
      <c r="C63" s="188" t="s">
        <v>3917</v>
      </c>
      <c r="D63" s="190" t="s">
        <v>3918</v>
      </c>
      <c r="E63" s="190" t="s">
        <v>3919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3827</v>
      </c>
      <c r="B64" s="187" t="s">
        <v>3915</v>
      </c>
      <c r="C64" s="188" t="s">
        <v>3920</v>
      </c>
      <c r="D64" s="190" t="s">
        <v>3921</v>
      </c>
      <c r="E64" s="190" t="s">
        <v>3922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3827</v>
      </c>
      <c r="B65" s="187" t="s">
        <v>3915</v>
      </c>
      <c r="C65" s="188" t="s">
        <v>3923</v>
      </c>
      <c r="D65" s="190" t="s">
        <v>3924</v>
      </c>
      <c r="E65" s="190" t="s">
        <v>3925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3827</v>
      </c>
      <c r="B66" s="187" t="s">
        <v>3915</v>
      </c>
      <c r="C66" s="188" t="s">
        <v>3926</v>
      </c>
      <c r="D66" s="190" t="s">
        <v>3927</v>
      </c>
      <c r="E66" s="190" t="s">
        <v>3928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3827</v>
      </c>
      <c r="B67" s="187" t="s">
        <v>3915</v>
      </c>
      <c r="C67" s="188" t="s">
        <v>3929</v>
      </c>
      <c r="D67" s="190" t="s">
        <v>3930</v>
      </c>
      <c r="E67" s="190" t="s">
        <v>3931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3827</v>
      </c>
      <c r="B68" s="187" t="s">
        <v>3915</v>
      </c>
      <c r="C68" s="188" t="s">
        <v>3932</v>
      </c>
      <c r="D68" s="190" t="s">
        <v>3933</v>
      </c>
      <c r="E68" s="190" t="s">
        <v>3934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3827</v>
      </c>
      <c r="B69" s="187" t="s">
        <v>3915</v>
      </c>
      <c r="C69" s="188" t="s">
        <v>3935</v>
      </c>
      <c r="D69" s="190" t="s">
        <v>3936</v>
      </c>
      <c r="E69" s="190" t="s">
        <v>3937</v>
      </c>
      <c r="F69" s="192">
        <f>IF(COUNTIF(G69:AT69,"&lt;&gt;")=0,"",SUMPRODUCT(((Recommendations[ImplStatus]="Implemented")+(Recommendations[ImplStatus]="Compensated"))*ISNUMBER(MATCH(Recommendations[Id],G69:AT69,0)))/COUNTIF(G69:AT69,"&lt;&gt;"))</f>
        <v>0</v>
      </c>
      <c r="G69" s="194" t="s">
        <v>1137</v>
      </c>
      <c r="H69" s="194" t="s">
        <v>1226</v>
      </c>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3827</v>
      </c>
      <c r="B70" s="187" t="s">
        <v>3915</v>
      </c>
      <c r="C70" s="188" t="s">
        <v>3938</v>
      </c>
      <c r="D70" s="190" t="s">
        <v>3939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3827</v>
      </c>
      <c r="B71" s="187" t="s">
        <v>3915</v>
      </c>
      <c r="C71" s="188" t="s">
        <v>3940</v>
      </c>
      <c r="D71" s="190" t="s">
        <v>3941</v>
      </c>
      <c r="E71" s="190" t="s">
        <v>3942</v>
      </c>
      <c r="F71" s="192">
        <f>IF(COUNTIF(G71:AT71,"&lt;&gt;")=0,"",SUMPRODUCT(((Recommendations[ImplStatus]="Implemented")+(Recommendations[ImplStatus]="Compensated"))*ISNUMBER(MATCH(Recommendations[Id],G71:AT71,0)))/COUNTIF(G71:AT71,"&lt;&gt;"))</f>
        <v>0</v>
      </c>
      <c r="G71" s="194" t="s">
        <v>43</v>
      </c>
      <c r="H71" s="194" t="s">
        <v>1241</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3827</v>
      </c>
      <c r="B72" s="187" t="s">
        <v>3915</v>
      </c>
      <c r="C72" s="188" t="s">
        <v>3943</v>
      </c>
      <c r="D72" s="190" t="s">
        <v>3944</v>
      </c>
      <c r="E72" s="190" t="s">
        <v>3945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3827</v>
      </c>
      <c r="B73" s="187" t="s">
        <v>3915</v>
      </c>
      <c r="C73" s="188" t="s">
        <v>3946</v>
      </c>
      <c r="D73" s="190" t="s">
        <v>3947</v>
      </c>
      <c r="E73" s="190" t="s">
        <v>3948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3827</v>
      </c>
      <c r="B74" s="187" t="s">
        <v>3915</v>
      </c>
      <c r="C74" s="188" t="s">
        <v>3949</v>
      </c>
      <c r="D74" s="190" t="s">
        <v>3950</v>
      </c>
      <c r="E74" s="190" t="s">
        <v>3951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3827</v>
      </c>
      <c r="B75" s="187" t="s">
        <v>3915</v>
      </c>
      <c r="C75" s="188" t="s">
        <v>3952</v>
      </c>
      <c r="D75" s="190" t="s">
        <v>3953</v>
      </c>
      <c r="E75" s="190" t="s">
        <v>3954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3827</v>
      </c>
      <c r="B76" s="187" t="s">
        <v>3915</v>
      </c>
      <c r="C76" s="188" t="s">
        <v>3955</v>
      </c>
      <c r="D76" s="190" t="s">
        <v>3956</v>
      </c>
      <c r="E76" s="190" t="s">
        <v>3957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3827</v>
      </c>
      <c r="B77" s="187" t="s">
        <v>3915</v>
      </c>
      <c r="C77" s="188" t="s">
        <v>3958</v>
      </c>
      <c r="D77" s="190" t="s">
        <v>3959</v>
      </c>
      <c r="E77" s="190" t="s">
        <v>3960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3827</v>
      </c>
      <c r="B78" s="187" t="s">
        <v>3915</v>
      </c>
      <c r="C78" s="188" t="s">
        <v>3961</v>
      </c>
      <c r="D78" s="190" t="s">
        <v>3962</v>
      </c>
      <c r="E78" s="190" t="s">
        <v>3963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3827</v>
      </c>
      <c r="B79" s="186" t="s">
        <v>3915</v>
      </c>
      <c r="C79" s="186"/>
      <c r="D79" s="189" t="s">
        <v>3964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3965</v>
      </c>
      <c r="B80" s="187"/>
      <c r="C80" s="188" t="s">
        <v>3966</v>
      </c>
      <c r="D80" s="190" t="s">
        <v>3967</v>
      </c>
      <c r="E80" s="190" t="s">
        <v>3968</v>
      </c>
      <c r="F80" s="192">
        <f>IF(COUNTIF(G80:AT80,"&lt;&gt;")=0,"",SUMPRODUCT(((Recommendations[ImplStatus]="Implemented")+(Recommendations[ImplStatus]="Compensated"))*ISNUMBER(MATCH(Recommendations[Id],G80:AT80,0)))/COUNTIF(G80:AT80,"&lt;&gt;"))</f>
        <v>0</v>
      </c>
      <c r="G80" s="194" t="s">
        <v>100</v>
      </c>
      <c r="H80" s="194" t="s">
        <v>597</v>
      </c>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3965</v>
      </c>
      <c r="B81" s="187"/>
      <c r="C81" s="188" t="s">
        <v>3969</v>
      </c>
      <c r="D81" s="190" t="s">
        <v>3970</v>
      </c>
      <c r="E81" s="190" t="s">
        <v>3971</v>
      </c>
      <c r="F81" s="192">
        <f>IF(COUNTIF(G81:AT81,"&lt;&gt;")=0,"",SUMPRODUCT(((Recommendations[ImplStatus]="Implemented")+(Recommendations[ImplStatus]="Compensated"))*ISNUMBER(MATCH(Recommendations[Id],G81:AT81,0)))/COUNTIF(G81:AT81,"&lt;&gt;"))</f>
        <v>0</v>
      </c>
      <c r="G81" s="194" t="s">
        <v>89</v>
      </c>
      <c r="H81" s="194" t="s">
        <v>892</v>
      </c>
      <c r="I81" s="194" t="s">
        <v>1261</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3965</v>
      </c>
      <c r="B82" s="187"/>
      <c r="C82" s="188" t="s">
        <v>3972</v>
      </c>
      <c r="D82" s="190" t="s">
        <v>3973</v>
      </c>
      <c r="E82" s="190" t="s">
        <v>3974</v>
      </c>
      <c r="F82" s="192">
        <f>IF(COUNTIF(G82:AT82,"&lt;&gt;")=0,"",SUMPRODUCT(((Recommendations[ImplStatus]="Implemented")+(Recommendations[ImplStatus]="Compensated"))*ISNUMBER(MATCH(Recommendations[Id],G82:AT82,0)))/COUNTIF(G82:AT82,"&lt;&gt;"))</f>
        <v>0</v>
      </c>
      <c r="G82" s="194" t="s">
        <v>780</v>
      </c>
      <c r="H82" s="194" t="s">
        <v>785</v>
      </c>
      <c r="I82" s="194" t="s">
        <v>823</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3965</v>
      </c>
      <c r="B83" s="187"/>
      <c r="C83" s="188" t="s">
        <v>3975</v>
      </c>
      <c r="D83" s="190" t="s">
        <v>3976</v>
      </c>
      <c r="E83" s="190" t="s">
        <v>3977</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3965</v>
      </c>
      <c r="B84" s="186"/>
      <c r="C84" s="186"/>
      <c r="D84" s="189" t="s">
        <v>3978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3979</v>
      </c>
      <c r="B85" s="187"/>
      <c r="C85" s="188" t="s">
        <v>3980</v>
      </c>
      <c r="D85" s="190" t="s">
        <v>3981</v>
      </c>
      <c r="E85" s="190" t="s">
        <v>3982</v>
      </c>
      <c r="F85" s="192">
        <f>IF(COUNTIF(G85:AT85,"&lt;&gt;")=0,"",SUMPRODUCT(((Recommendations[ImplStatus]="Implemented")+(Recommendations[ImplStatus]="Compensated"))*ISNUMBER(MATCH(Recommendations[Id],G85:AT85,0)))/COUNTIF(G85:AT85,"&lt;&gt;"))</f>
        <v>0</v>
      </c>
      <c r="G85" s="194" t="s">
        <v>1246</v>
      </c>
      <c r="H85" s="194" t="s">
        <v>1251</v>
      </c>
      <c r="I85" s="194" t="s">
        <v>1256</v>
      </c>
      <c r="J85" s="194" t="s">
        <v>1266</v>
      </c>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3979</v>
      </c>
      <c r="B86" s="187"/>
      <c r="C86" s="188" t="s">
        <v>3983</v>
      </c>
      <c r="D86" s="190" t="s">
        <v>3984</v>
      </c>
      <c r="E86" s="190" t="s">
        <v>3985</v>
      </c>
      <c r="F86" s="192">
        <f>IF(COUNTIF(G86:AT86,"&lt;&gt;")=0,"",SUMPRODUCT(((Recommendations[ImplStatus]="Implemented")+(Recommendations[ImplStatus]="Compensated"))*ISNUMBER(MATCH(Recommendations[Id],G86:AT86,0)))/COUNTIF(G86:AT86,"&lt;&gt;"))</f>
        <v>0</v>
      </c>
      <c r="G86" s="194" t="s">
        <v>1256</v>
      </c>
      <c r="H86" s="194" t="s">
        <v>1266</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3979</v>
      </c>
      <c r="B87" s="187"/>
      <c r="C87" s="188" t="s">
        <v>3986</v>
      </c>
      <c r="D87" s="190" t="s">
        <v>3987</v>
      </c>
      <c r="E87" s="190" t="s">
        <v>3988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3979</v>
      </c>
      <c r="B88" s="187"/>
      <c r="C88" s="188" t="s">
        <v>3989</v>
      </c>
      <c r="D88" s="190" t="s">
        <v>3990</v>
      </c>
      <c r="E88" s="190" t="s">
        <v>3991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3979</v>
      </c>
      <c r="B89" s="187"/>
      <c r="C89" s="188" t="s">
        <v>3992</v>
      </c>
      <c r="D89" s="190" t="s">
        <v>3993</v>
      </c>
      <c r="E89" s="190" t="s">
        <v>3994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3979</v>
      </c>
      <c r="B90" s="186" t="s">
        <v>3995</v>
      </c>
      <c r="C90" s="186"/>
      <c r="D90" s="189" t="s">
        <v>3996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3979</v>
      </c>
      <c r="B91" s="187" t="s">
        <v>3995</v>
      </c>
      <c r="C91" s="188" t="s">
        <v>3997</v>
      </c>
      <c r="D91" s="190" t="s">
        <v>3998</v>
      </c>
      <c r="E91" s="190" t="s">
        <v>3999</v>
      </c>
      <c r="F91" s="192">
        <f>IF(COUNTIF(G91:AT91,"&lt;&gt;")=0,"",SUMPRODUCT(((Recommendations[ImplStatus]="Implemented")+(Recommendations[ImplStatus]="Compensated"))*ISNUMBER(MATCH(Recommendations[Id],G91:AT91,0)))/COUNTIF(G91:AT91,"&lt;&gt;"))</f>
        <v>0</v>
      </c>
      <c r="G91" s="194" t="s">
        <v>205</v>
      </c>
      <c r="H91" s="194" t="s">
        <v>210</v>
      </c>
      <c r="I91" s="194" t="s">
        <v>215</v>
      </c>
      <c r="J91" s="194" t="s">
        <v>790</v>
      </c>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3979</v>
      </c>
      <c r="B92" s="187" t="s">
        <v>3995</v>
      </c>
      <c r="C92" s="188" t="s">
        <v>4000</v>
      </c>
      <c r="D92" s="190" t="s">
        <v>4001</v>
      </c>
      <c r="E92" s="190" t="s">
        <v>4002</v>
      </c>
      <c r="F92" s="192">
        <f>IF(COUNTIF(G92:AT92,"&lt;&gt;")=0,"",SUMPRODUCT(((Recommendations[ImplStatus]="Implemented")+(Recommendations[ImplStatus]="Compensated"))*ISNUMBER(MATCH(Recommendations[Id],G92:AT92,0)))/COUNTIF(G92:AT92,"&lt;&gt;"))</f>
        <v>0</v>
      </c>
      <c r="G92" s="194" t="s">
        <v>180</v>
      </c>
      <c r="H92" s="194" t="s">
        <v>205</v>
      </c>
      <c r="I92" s="194" t="s">
        <v>210</v>
      </c>
      <c r="J92" s="194" t="s">
        <v>215</v>
      </c>
      <c r="K92" s="194" t="s">
        <v>220</v>
      </c>
      <c r="L92" s="194" t="s">
        <v>225</v>
      </c>
      <c r="M92" s="194" t="s">
        <v>706</v>
      </c>
      <c r="N92" s="194" t="s">
        <v>790</v>
      </c>
      <c r="O92" s="194" t="s">
        <v>1191</v>
      </c>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3995</v>
      </c>
      <c r="C93" s="188" t="s">
        <v>4003</v>
      </c>
      <c r="D93" s="190" t="s">
        <v>4004</v>
      </c>
      <c r="E93" s="190" t="s">
        <v>4005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3995</v>
      </c>
      <c r="C94" s="188" t="s">
        <v>4006</v>
      </c>
      <c r="D94" s="190" t="s">
        <v>4007</v>
      </c>
      <c r="E94" s="190" t="s">
        <v>4008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3995</v>
      </c>
      <c r="C95" s="188" t="s">
        <v>4009</v>
      </c>
      <c r="D95" s="190" t="s">
        <v>4010</v>
      </c>
      <c r="E95" s="190" t="s">
        <v>4011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3995</v>
      </c>
      <c r="C96" s="188" t="s">
        <v>4012</v>
      </c>
      <c r="D96" s="190" t="s">
        <v>4013</v>
      </c>
      <c r="E96" s="190" t="s">
        <v>4014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3995</v>
      </c>
      <c r="C97" s="188" t="s">
        <v>4015</v>
      </c>
      <c r="D97" s="190" t="s">
        <v>4016</v>
      </c>
      <c r="E97" s="190" t="s">
        <v>4017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3995</v>
      </c>
      <c r="C98" s="188" t="s">
        <v>4018</v>
      </c>
      <c r="D98" s="190" t="s">
        <v>4019</v>
      </c>
      <c r="E98" s="190" t="s">
        <v>4020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4021</v>
      </c>
      <c r="C99" s="186"/>
      <c r="D99" s="189" t="s">
        <v>4022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4021</v>
      </c>
      <c r="C100" s="188" t="s">
        <v>4023</v>
      </c>
      <c r="D100" s="190" t="s">
        <v>4024</v>
      </c>
      <c r="E100" s="190" t="s">
        <v>4025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4021</v>
      </c>
      <c r="C101" s="188" t="s">
        <v>4026</v>
      </c>
      <c r="D101" s="190" t="s">
        <v>4027</v>
      </c>
      <c r="E101" s="190" t="s">
        <v>4028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4021</v>
      </c>
      <c r="C102" s="188" t="s">
        <v>4029</v>
      </c>
      <c r="D102" s="190" t="s">
        <v>4030</v>
      </c>
      <c r="E102" s="190" t="s">
        <v>4031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4021</v>
      </c>
      <c r="C103" s="188" t="s">
        <v>4032</v>
      </c>
      <c r="D103" s="190" t="s">
        <v>4033</v>
      </c>
      <c r="E103" s="190" t="s">
        <v>4034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4021</v>
      </c>
      <c r="C104" s="196" t="s">
        <v>4035</v>
      </c>
      <c r="D104" s="197" t="s">
        <v>4036</v>
      </c>
      <c r="E104" s="197" t="s">
        <v>4037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1276</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IFERROR(INDEX('Recommendations'!$G$2:$G$268, MATCH(G2,'Recommendations'!$A$2:$A$268,0))="Implemented", FALSE))</xm:f>
            <x14:dxf>
              <font>
                <color rgb="FF000000"/>
              </font>
              <fill>
                <patternFill>
                  <bgColor rgb="FF3C7D22"/>
                </patternFill>
              </fill>
            </x14:dxf>
          </x14:cfRule>
          <x14:cfRule type="expression" priority="2" id="{00000000-000E-0000-0800-000002000000}">
            <xm:f>AND(G2&lt;&gt;"", IFERROR(INDEX('Recommendations'!$G$2:$G$268, MATCH(G2,'Recommendations'!$A$2:$A$268,0))="Compensated", FALSE))</xm:f>
            <x14:dxf>
              <font>
                <color rgb="FF000000"/>
              </font>
              <fill>
                <patternFill>
                  <bgColor rgb="FFC6E0B4"/>
                </patternFill>
              </fill>
            </x14:dxf>
          </x14:cfRule>
          <x14:cfRule type="expression" priority="3" id="{00000000-000E-0000-0800-000003000000}">
            <xm:f>AND(G2&lt;&gt;"", IFERROR(INDEX('Recommendations'!$G$2:$G$268, MATCH(G2,'Recommendations'!$A$2:$A$268,0))="Testing", FALSE))</xm:f>
            <x14:dxf>
              <font>
                <color rgb="FF000000"/>
              </font>
              <fill>
                <patternFill>
                  <bgColor rgb="FFFFC000"/>
                </patternFill>
              </fill>
            </x14:dxf>
          </x14:cfRule>
          <x14:cfRule type="expression" priority="4" id="{00000000-000E-0000-0800-000004000000}">
            <xm:f>AND(G2&lt;&gt;"", IFERROR(INDEX('Recommendations'!$G$2:$G$268, MATCH(G2,'Recommendations'!$A$2:$A$268,0))="Failed", FALSE))</xm:f>
            <x14:dxf>
              <font>
                <color rgb="FF000000"/>
              </font>
              <fill>
                <patternFill>
                  <bgColor rgb="FFD82891"/>
                </patternFill>
              </fill>
            </x14:dxf>
          </x14:cfRule>
          <x14:cfRule type="expression" priority="5" id="{00000000-000E-0000-0800-000005000000}">
            <xm:f>AND(G2&lt;&gt;"", IFERROR(INDEX('Recommendations'!$G$2:$G$268, MATCH(G2,'Recommendations'!$A$2:$A$268,0))="Risk Accepted", FALSE))</xm:f>
            <x14:dxf>
              <font>
                <color rgb="FF000000"/>
              </font>
              <fill>
                <patternFill>
                  <bgColor rgb="FFD9D9D9"/>
                </patternFill>
              </fill>
            </x14:dxf>
          </x14:cfRule>
          <x14:cfRule type="expression" priority="6" id="{00000000-000E-0000-0800-000006000000}">
            <xm:f>AND(G2&lt;&gt;"", IFERROR(INDEX('Recommendations'!$G$2:$G$268, MATCH(G2,'Recommendations'!$A$2:$A$268,0))="N/A",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Linux 6 Security Technical Implementation Guide - SHGIR</dc:title>
  <dc:subject>Generated on: 2026-06-08 12:03:17</dc:subject>
  <dc:creator>Anicet Fopa Tchoffo</dc:creator>
  <cp:keywords>Baseline;Hardening;DISA;STIG</cp:keywords>
  <dc:description>Baseline Developed By: Oracle and Defense Information Systems Agency (DISA) for the US DoD</dc:description>
  <cp:lastModifiedBy>Anicet Fopa Tchoffo</cp:lastModifiedBy>
  <dcterms:modified xsi:type="dcterms:W3CDTF">2026-06-08T11:03:27Z</dcterms:modified>
  <cp:category>DISA-STIG</cp:category>
  <cp:contentStatus>Draft</cp:contentStatus>
</cp:coreProperties>
</file>