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E0ED226F80585D254BD419DB4633F42C15E80E25" xr6:coauthVersionLast="47" xr6:coauthVersionMax="47" xr10:uidLastSave="{CE899288-DB9E-439F-965B-8D224543990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F72" i="3"/>
  <c r="D80" i="3" s="1"/>
  <c r="E72" i="3"/>
  <c r="D72" i="3"/>
  <c r="C72" i="3"/>
  <c r="E71" i="3"/>
  <c r="D71" i="3"/>
  <c r="C71" i="3"/>
  <c r="W123" i="3" s="1"/>
  <c r="E70" i="3"/>
  <c r="D70" i="3"/>
  <c r="C70" i="3"/>
  <c r="U123" i="3" s="1"/>
  <c r="F69" i="3"/>
  <c r="T153" i="3" s="1"/>
  <c r="E69" i="3"/>
  <c r="D69" i="3"/>
  <c r="C69" i="3"/>
  <c r="S123" i="3" s="1"/>
  <c r="E54" i="3"/>
  <c r="D54" i="3"/>
  <c r="C54" i="3"/>
  <c r="F54" i="3" s="1"/>
  <c r="E53" i="3"/>
  <c r="D53" i="3"/>
  <c r="C53" i="3"/>
  <c r="F53" i="3" s="1"/>
  <c r="E52" i="3"/>
  <c r="D52" i="3"/>
  <c r="C52" i="3"/>
  <c r="F52" i="3" s="1"/>
  <c r="E34" i="3"/>
  <c r="F34" i="3" s="1"/>
  <c r="D34" i="3"/>
  <c r="C34" i="3"/>
  <c r="E33" i="3"/>
  <c r="F33" i="3" s="1"/>
  <c r="D33" i="3"/>
  <c r="C33" i="3"/>
  <c r="E32" i="3"/>
  <c r="D32" i="3"/>
  <c r="C32" i="3"/>
  <c r="F32" i="3" s="1"/>
  <c r="E31" i="3"/>
  <c r="D31" i="3"/>
  <c r="C31" i="3"/>
  <c r="F31" i="3" s="1"/>
  <c r="E30" i="3"/>
  <c r="D30" i="3"/>
  <c r="C30" i="3"/>
  <c r="F30" i="3" s="1"/>
  <c r="E29" i="3"/>
  <c r="D29" i="3"/>
  <c r="C29" i="3"/>
  <c r="F29" i="3" s="1"/>
  <c r="E16" i="3"/>
  <c r="D16" i="3"/>
  <c r="C16" i="3"/>
  <c r="Q123" i="3" s="1"/>
  <c r="C9" i="3"/>
  <c r="D9" i="3" s="1"/>
  <c r="C8" i="3"/>
  <c r="D8" i="3" s="1"/>
  <c r="C7" i="3"/>
  <c r="D7" i="3" s="1"/>
  <c r="E99" i="3" l="1"/>
  <c r="D99" i="3"/>
  <c r="C99" i="3"/>
  <c r="E42" i="3"/>
  <c r="D42" i="3"/>
  <c r="C42" i="3"/>
  <c r="E100" i="3"/>
  <c r="D100" i="3"/>
  <c r="C100" i="3"/>
  <c r="E43" i="3"/>
  <c r="D43" i="3"/>
  <c r="C43" i="3"/>
  <c r="G112" i="3"/>
  <c r="D38" i="3"/>
  <c r="C38" i="3"/>
  <c r="E38" i="3"/>
  <c r="E59" i="3"/>
  <c r="D59" i="3"/>
  <c r="C59" i="3"/>
  <c r="E39" i="3"/>
  <c r="D39" i="3"/>
  <c r="C39" i="3"/>
  <c r="E60" i="3"/>
  <c r="D60" i="3"/>
  <c r="C60" i="3"/>
  <c r="E40" i="3"/>
  <c r="C40" i="3"/>
  <c r="D40" i="3"/>
  <c r="E97" i="3"/>
  <c r="D97" i="3"/>
  <c r="C97" i="3"/>
  <c r="E98" i="3"/>
  <c r="D98" i="3"/>
  <c r="C98" i="3"/>
  <c r="E58" i="3"/>
  <c r="D58" i="3"/>
  <c r="C58" i="3"/>
  <c r="E41" i="3"/>
  <c r="D41" i="3"/>
  <c r="C41" i="3"/>
  <c r="F71" i="3"/>
  <c r="E80" i="3"/>
  <c r="C81" i="3"/>
  <c r="T129" i="3"/>
  <c r="T134" i="3"/>
  <c r="T139" i="3"/>
  <c r="T144" i="3"/>
  <c r="T149" i="3"/>
  <c r="T154" i="3"/>
  <c r="F70" i="3"/>
  <c r="C80" i="3"/>
  <c r="F16" i="3"/>
  <c r="D81" i="3"/>
  <c r="T125" i="3"/>
  <c r="T130" i="3"/>
  <c r="T135" i="3"/>
  <c r="T140" i="3"/>
  <c r="T145" i="3"/>
  <c r="T150" i="3"/>
  <c r="T155" i="3"/>
  <c r="C77" i="3"/>
  <c r="T126" i="3"/>
  <c r="T131" i="3"/>
  <c r="T136" i="3"/>
  <c r="T141" i="3"/>
  <c r="T146" i="3"/>
  <c r="T151" i="3"/>
  <c r="D77" i="3"/>
  <c r="E77" i="3"/>
  <c r="T127" i="3"/>
  <c r="T132" i="3"/>
  <c r="T137" i="3"/>
  <c r="T142" i="3"/>
  <c r="T147" i="3"/>
  <c r="T152" i="3"/>
  <c r="T128" i="3"/>
  <c r="T133" i="3"/>
  <c r="T138" i="3"/>
  <c r="T143" i="3"/>
  <c r="T148" i="3"/>
  <c r="R154" i="3" l="1"/>
  <c r="R149" i="3"/>
  <c r="R144" i="3"/>
  <c r="R139" i="3"/>
  <c r="R134" i="3"/>
  <c r="R129"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D20" i="3"/>
  <c r="C20" i="3"/>
  <c r="V153" i="3"/>
  <c r="V148" i="3"/>
  <c r="V143" i="3"/>
  <c r="V138" i="3"/>
  <c r="V133" i="3"/>
  <c r="V128" i="3"/>
  <c r="V152" i="3"/>
  <c r="V147" i="3"/>
  <c r="V142" i="3"/>
  <c r="V137" i="3"/>
  <c r="V132" i="3"/>
  <c r="V127" i="3"/>
  <c r="E78" i="3"/>
  <c r="D78" i="3"/>
  <c r="V151" i="3"/>
  <c r="V146" i="3"/>
  <c r="V141" i="3"/>
  <c r="V136" i="3"/>
  <c r="V131" i="3"/>
  <c r="V126" i="3"/>
  <c r="V155" i="3"/>
  <c r="V150" i="3"/>
  <c r="V145" i="3"/>
  <c r="V140" i="3"/>
  <c r="V135" i="3"/>
  <c r="V130" i="3"/>
  <c r="V125" i="3"/>
  <c r="C78" i="3"/>
  <c r="V154" i="3"/>
  <c r="V149" i="3"/>
  <c r="V144" i="3"/>
  <c r="V139" i="3"/>
  <c r="V134" i="3"/>
  <c r="V129" i="3"/>
  <c r="X153" i="3"/>
  <c r="X148" i="3"/>
  <c r="X143" i="3"/>
  <c r="X138" i="3"/>
  <c r="X133" i="3"/>
  <c r="X128" i="3"/>
  <c r="E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D7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Windows Server 2025 must employ a deny-all, permit-by-exception policy to allow the execution of authorized software programs.</t>
        </r>
      </text>
    </comment>
    <comment ref="J14" authorId="0" shapeId="0" xr:uid="{00000000-0006-0000-0400-000002000000}">
      <text>
        <r>
          <rPr>
            <sz val="11"/>
            <rFont val="Calibri"/>
          </rPr>
          <t>Windows Server 2025 must employ a deny-all, permit-by-exception policy to allow the execution of authorized software programs.</t>
        </r>
      </text>
    </comment>
    <comment ref="J15" authorId="0" shapeId="0" xr:uid="{00000000-0006-0000-0400-000003000000}">
      <text>
        <r>
          <rPr>
            <sz val="11"/>
            <rFont val="Calibri"/>
          </rPr>
          <t>Windows Server 2025 must employ a deny-all, permit-by-exception policy to allow the execution of authorized software programs.</t>
        </r>
      </text>
    </comment>
    <comment ref="J17" authorId="0" shapeId="0" xr:uid="{00000000-0006-0000-0400-000004000000}">
      <text>
        <r>
          <rPr>
            <sz val="11"/>
            <rFont val="Calibri"/>
          </rPr>
          <t>Windows Server 2025 nonsystem-created file shares must limit access to groups that require it.</t>
        </r>
      </text>
    </comment>
    <comment ref="K17" authorId="0" shapeId="0" xr:uid="{00000000-0006-0000-0400-000007000000}">
      <text>
        <r>
          <rPr>
            <sz val="11"/>
            <rFont val="Calibri"/>
          </rPr>
          <t>Windows Server 2025 insecure logons to an SMB server must be disabled.</t>
        </r>
      </text>
    </comment>
    <comment ref="L17" authorId="0" shapeId="0" xr:uid="{00000000-0006-0000-0400-000005000000}">
      <text>
        <r>
          <rPr>
            <sz val="11"/>
            <rFont val="Calibri"/>
          </rPr>
          <t xml:space="preserve">The Windows Server 2025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user right must only be assigned to the Administrators group.</t>
        </r>
      </text>
    </comment>
    <comment ref="M17" authorId="0" shapeId="0" xr:uid="{00000000-0006-0000-0400-000006000000}">
      <text>
        <r>
          <rPr>
            <sz val="11"/>
            <rFont val="Calibri"/>
          </rPr>
          <t xml:space="preserve">The Windows Server 2025 </t>
        </r>
        <r>
          <rPr>
            <sz val="11"/>
            <color rgb="FF000000"/>
            <rFont val="Calibri"/>
          </rPr>
          <t>"</t>
        </r>
        <r>
          <rPr>
            <b/>
            <sz val="11"/>
            <color rgb="FF000000"/>
            <rFont val="Calibri"/>
          </rPr>
          <t>Create a pagefile</t>
        </r>
        <r>
          <rPr>
            <sz val="11"/>
            <color rgb="FF000000"/>
            <rFont val="Calibri"/>
          </rPr>
          <t>"</t>
        </r>
        <r>
          <rPr>
            <sz val="11"/>
            <color rgb="FF000000"/>
            <rFont val="Calibri"/>
          </rPr>
          <t xml:space="preserve"> user right must only be assigned to the Administrators group.</t>
        </r>
      </text>
    </comment>
    <comment ref="J18" authorId="0" shapeId="0" xr:uid="{00000000-0006-0000-0400-000008000000}">
      <text>
        <r>
          <rPr>
            <sz val="11"/>
            <rFont val="Calibri"/>
          </rPr>
          <t>Windows Server 2025 nonsystem-created file shares must limit access to groups that require it.</t>
        </r>
      </text>
    </comment>
    <comment ref="K18" authorId="0" shapeId="0" xr:uid="{00000000-0006-0000-0400-000009000000}">
      <text>
        <r>
          <rPr>
            <sz val="11"/>
            <rFont val="Calibri"/>
          </rPr>
          <t>Windows Server 2025 insecure logons to an SMB server must be disabled.</t>
        </r>
      </text>
    </comment>
    <comment ref="L18" authorId="0" shapeId="0" xr:uid="{00000000-0006-0000-0400-00000A000000}">
      <text>
        <r>
          <rPr>
            <sz val="11"/>
            <rFont val="Calibri"/>
          </rPr>
          <t xml:space="preserve">The Windows Server 2025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user right must only be assigned to the Administrators group.</t>
        </r>
      </text>
    </comment>
    <comment ref="M18" authorId="0" shapeId="0" xr:uid="{00000000-0006-0000-0400-00000B000000}">
      <text>
        <r>
          <rPr>
            <sz val="11"/>
            <rFont val="Calibri"/>
          </rPr>
          <t xml:space="preserve">The Windows Server 2025 </t>
        </r>
        <r>
          <rPr>
            <sz val="11"/>
            <color rgb="FF000000"/>
            <rFont val="Calibri"/>
          </rPr>
          <t>"</t>
        </r>
        <r>
          <rPr>
            <b/>
            <sz val="11"/>
            <color rgb="FF000000"/>
            <rFont val="Calibri"/>
          </rPr>
          <t>Create a pagefile</t>
        </r>
        <r>
          <rPr>
            <sz val="11"/>
            <color rgb="FF000000"/>
            <rFont val="Calibri"/>
          </rPr>
          <t>"</t>
        </r>
        <r>
          <rPr>
            <sz val="11"/>
            <color rgb="FF000000"/>
            <rFont val="Calibri"/>
          </rPr>
          <t xml:space="preserve"> user right must only be assigned to the Administrators group.</t>
        </r>
      </text>
    </comment>
    <comment ref="J19" authorId="0" shapeId="0" xr:uid="{00000000-0006-0000-0400-00000C000000}">
      <text>
        <r>
          <rPr>
            <sz val="11"/>
            <rFont val="Calibri"/>
          </rPr>
          <t xml:space="preserve">The Windows Server 2025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user right must only be assigned to the Administrators group.</t>
        </r>
      </text>
    </comment>
    <comment ref="K19" authorId="0" shapeId="0" xr:uid="{00000000-0006-0000-0400-00000D000000}">
      <text>
        <r>
          <rPr>
            <sz val="11"/>
            <rFont val="Calibri"/>
          </rPr>
          <t xml:space="preserve">The Windows Server 2025 </t>
        </r>
        <r>
          <rPr>
            <sz val="11"/>
            <color rgb="FF000000"/>
            <rFont val="Calibri"/>
          </rPr>
          <t>"</t>
        </r>
        <r>
          <rPr>
            <b/>
            <sz val="11"/>
            <color rgb="FF000000"/>
            <rFont val="Calibri"/>
          </rPr>
          <t>Create a pagefile</t>
        </r>
        <r>
          <rPr>
            <sz val="11"/>
            <color rgb="FF000000"/>
            <rFont val="Calibri"/>
          </rPr>
          <t>"</t>
        </r>
        <r>
          <rPr>
            <sz val="11"/>
            <color rgb="FF000000"/>
            <rFont val="Calibri"/>
          </rPr>
          <t xml:space="preserve"> user right must only be assigned to the Administrators group.</t>
        </r>
      </text>
    </comment>
    <comment ref="J26" authorId="0" shapeId="0" xr:uid="{00000000-0006-0000-0400-00000E000000}">
      <text>
        <r>
          <rPr>
            <sz val="11"/>
            <rFont val="Calibri"/>
          </rPr>
          <t>Windows Server 2025 must have software certificate installation files removed.</t>
        </r>
      </text>
    </comment>
    <comment ref="K26" authorId="0" shapeId="0" xr:uid="{00000000-0006-0000-0400-000020000000}">
      <text>
        <r>
          <rPr>
            <sz val="11"/>
            <rFont val="Calibri"/>
          </rPr>
          <t>Windows Server 2025 must not have the Server Message Block (SMB) v1 protocol installed.</t>
        </r>
      </text>
    </comment>
    <comment ref="L26" authorId="0" shapeId="0" xr:uid="{00000000-0006-0000-0400-000021000000}">
      <text>
        <r>
          <rPr>
            <sz val="11"/>
            <rFont val="Calibri"/>
          </rPr>
          <t>Windows Server 2025 must have the Server Message Block (SMB) v1 protocol disabled on the SMB server.</t>
        </r>
      </text>
    </comment>
    <comment ref="M26" authorId="0" shapeId="0" xr:uid="{00000000-0006-0000-0400-000022000000}">
      <text>
        <r>
          <rPr>
            <sz val="11"/>
            <rFont val="Calibri"/>
          </rPr>
          <t>Windows Server 2025 must have the Server Message Block (SMB) v1 protocol disabled on the SMB client.</t>
        </r>
      </text>
    </comment>
    <comment ref="N26" authorId="0" shapeId="0" xr:uid="{00000000-0006-0000-0400-00000F000000}">
      <text>
        <r>
          <rPr>
            <sz val="11"/>
            <rFont val="Calibri"/>
          </rPr>
          <t>Windows Server 2025 Remote Desktop Services must be configured with the client connection encryption set to High Level.</t>
        </r>
      </text>
    </comment>
    <comment ref="O26" authorId="0" shapeId="0" xr:uid="{00000000-0006-0000-0400-000010000000}">
      <text>
        <r>
          <rPr>
            <sz val="11"/>
            <rFont val="Calibri"/>
          </rPr>
          <t>Windows Server 2025 domain controllers must have a PKI server certificate.</t>
        </r>
      </text>
    </comment>
    <comment ref="P26" authorId="0" shapeId="0" xr:uid="{00000000-0006-0000-0400-000011000000}">
      <text>
        <r>
          <rPr>
            <sz val="11"/>
            <rFont val="Calibri"/>
          </rPr>
          <t>Windows Server 2025 domain Controller PKI certificates must be issued by the DOD PKI or an approved External Certificate Authority (ECA).</t>
        </r>
      </text>
    </comment>
    <comment ref="Q26" authorId="0" shapeId="0" xr:uid="{00000000-0006-0000-0400-000012000000}">
      <text>
        <r>
          <rPr>
            <sz val="11"/>
            <rFont val="Calibri"/>
          </rPr>
          <t>Windows Server 2025 PKI certificates associated with user accounts must be issued by a DOD PKI or an approved External Certificate Authority (ECA).</t>
        </r>
      </text>
    </comment>
    <comment ref="R26" authorId="0" shapeId="0" xr:uid="{00000000-0006-0000-0400-000013000000}">
      <text>
        <r>
          <rPr>
            <sz val="11"/>
            <rFont val="Calibri"/>
          </rPr>
          <t>Windows Server 2025 domain controllers must require LDAP access signing.</t>
        </r>
      </text>
    </comment>
    <comment ref="S26" authorId="0" shapeId="0" xr:uid="{00000000-0006-0000-0400-000014000000}">
      <text>
        <r>
          <rPr>
            <sz val="11"/>
            <rFont val="Calibri"/>
          </rPr>
          <t>Windows Server 2025 must be configured for certificate-based authentication for domain controllers.</t>
        </r>
      </text>
    </comment>
    <comment ref="T26" authorId="0" shapeId="0" xr:uid="{00000000-0006-0000-0400-000015000000}">
      <text>
        <r>
          <rPr>
            <sz val="11"/>
            <rFont val="Calibri"/>
          </rPr>
          <t>Windows Server 2025 must be configured for name-based strong mappings for certificates.</t>
        </r>
      </text>
    </comment>
    <comment ref="U26" authorId="0" shapeId="0" xr:uid="{00000000-0006-0000-0400-000016000000}">
      <text>
        <r>
          <rPr>
            <sz val="11"/>
            <rFont val="Calibri"/>
          </rPr>
          <t>Windows Server 2025 must have the DOD Root Certificate Authority (CA) certificates installed in the Trusted Root Store.</t>
        </r>
      </text>
    </comment>
    <comment ref="V26" authorId="0" shapeId="0" xr:uid="{00000000-0006-0000-0400-000017000000}">
      <text>
        <r>
          <rPr>
            <sz val="11"/>
            <rFont val="Calibri"/>
          </rPr>
          <t>Windows Server 2025 must have the DOD Interoperability Root Certificate Authority (CA) cross-certificates installed in the Untrusted Certificates Store on unclassified systems.</t>
        </r>
      </text>
    </comment>
    <comment ref="W26" authorId="0" shapeId="0" xr:uid="{00000000-0006-0000-0400-000018000000}">
      <text>
        <r>
          <rPr>
            <sz val="11"/>
            <rFont val="Calibri"/>
          </rPr>
          <t>Windows Server 2025 must have the US DOD CCEB Interoperability Root CA cross-certificates in the Untrusted Certificates Store on unclassified systems.</t>
        </r>
      </text>
    </comment>
    <comment ref="X26" authorId="0" shapeId="0" xr:uid="{00000000-0006-0000-0400-000019000000}">
      <text>
        <r>
          <rPr>
            <sz val="11"/>
            <rFont val="Calibri"/>
          </rPr>
          <t>The Windows Server 2025 setting Domain member: Digitally encrypt or sign secure channel data (always) must be configured to Enabled.</t>
        </r>
      </text>
    </comment>
    <comment ref="Y26" authorId="0" shapeId="0" xr:uid="{00000000-0006-0000-0400-00001A000000}">
      <text>
        <r>
          <rPr>
            <sz val="11"/>
            <rFont val="Calibri"/>
          </rPr>
          <t>Windows Server 2025 setting Domain member: Digitally encrypt secure channel data (when possible) must be configured to Enabled.</t>
        </r>
      </text>
    </comment>
    <comment ref="Z26" authorId="0" shapeId="0" xr:uid="{00000000-0006-0000-0400-00001B000000}">
      <text>
        <r>
          <rPr>
            <sz val="11"/>
            <rFont val="Calibri"/>
          </rPr>
          <t>The Windows Server 2025 setting Domain member: Digitally sign secure channel data (when possible) must be configured to Enabled.</t>
        </r>
      </text>
    </comment>
    <comment ref="AA26" authorId="0" shapeId="0" xr:uid="{00000000-0006-0000-0400-00001C000000}">
      <text>
        <r>
          <rPr>
            <sz val="11"/>
            <rFont val="Calibri"/>
          </rPr>
          <t>The Windows Server 2025 setting Microsoft network server: Digitally sign communications (if client agrees) must be configured to Enabled.</t>
        </r>
      </text>
    </comment>
    <comment ref="AB26" authorId="0" shapeId="0" xr:uid="{00000000-0006-0000-0400-00001D000000}">
      <text>
        <r>
          <rPr>
            <sz val="11"/>
            <rFont val="Calibri"/>
          </rPr>
          <t>Windows Server 2025 must be configured to at least negotiate signing for LDAP client signing.</t>
        </r>
      </text>
    </comment>
    <comment ref="AC26" authorId="0" shapeId="0" xr:uid="{00000000-0006-0000-0400-00001E000000}">
      <text>
        <r>
          <rPr>
            <sz val="11"/>
            <rFont val="Calibri"/>
          </rPr>
          <t>Windows Server 2025 users must be required to enter a password to access private keys stored on the computer.</t>
        </r>
      </text>
    </comment>
    <comment ref="AD26" authorId="0" shapeId="0" xr:uid="{00000000-0006-0000-0400-00001F000000}">
      <text>
        <r>
          <rPr>
            <sz val="11"/>
            <rFont val="Calibri"/>
          </rPr>
          <t>Windows Server 2025 must be configured to use FIPS-compliant algorithms for encryption, hashing, and signing.</t>
        </r>
      </text>
    </comment>
    <comment ref="J27" authorId="0" shapeId="0" xr:uid="{00000000-0006-0000-0400-000023000000}">
      <text>
        <r>
          <rPr>
            <sz val="11"/>
            <rFont val="Calibri"/>
          </rPr>
          <t>Windows Server 2025 must not have the Server Message Block (SMB) v1 protocol installed.</t>
        </r>
      </text>
    </comment>
    <comment ref="K27" authorId="0" shapeId="0" xr:uid="{00000000-0006-0000-0400-000024000000}">
      <text>
        <r>
          <rPr>
            <sz val="11"/>
            <rFont val="Calibri"/>
          </rPr>
          <t>Windows Server 2025 must have the Server Message Block (SMB) v1 protocol disabled on the SMB server.</t>
        </r>
      </text>
    </comment>
    <comment ref="L27" authorId="0" shapeId="0" xr:uid="{00000000-0006-0000-0400-000025000000}">
      <text>
        <r>
          <rPr>
            <sz val="11"/>
            <rFont val="Calibri"/>
          </rPr>
          <t>Windows Server 2025 must have the Server Message Block (SMB) v1 protocol disabled on the SMB client.</t>
        </r>
      </text>
    </comment>
    <comment ref="M27" authorId="0" shapeId="0" xr:uid="{00000000-0006-0000-0400-000026000000}">
      <text>
        <r>
          <rPr>
            <sz val="11"/>
            <rFont val="Calibri"/>
          </rPr>
          <t>Windows Server 2025 reversible password encryption must be disabled.</t>
        </r>
      </text>
    </comment>
    <comment ref="N27" authorId="0" shapeId="0" xr:uid="{00000000-0006-0000-0400-000027000000}">
      <text>
        <r>
          <rPr>
            <sz val="11"/>
            <rFont val="Calibri"/>
          </rPr>
          <t>Windows Server 2025 must be configured to audit Account Management - Other Account Management Events successes.</t>
        </r>
      </text>
    </comment>
    <comment ref="O27" authorId="0" shapeId="0" xr:uid="{00000000-0006-0000-0400-000028000000}">
      <text>
        <r>
          <rPr>
            <sz val="11"/>
            <rFont val="Calibri"/>
          </rPr>
          <t>Windows Server 2025 must be configured to use FIPS-compliant algorithms for encryption, hashing, and signing.</t>
        </r>
      </text>
    </comment>
    <comment ref="J32" authorId="0" shapeId="0" xr:uid="{00000000-0006-0000-0400-000029000000}">
      <text>
        <r>
          <rPr>
            <sz val="11"/>
            <rFont val="Calibri"/>
          </rPr>
          <t>Windows Server 2025 domain-joined systems must have a Trusted Platform Module (TPM) enabled and ready for use.</t>
        </r>
      </text>
    </comment>
    <comment ref="K32" authorId="0" shapeId="0" xr:uid="{00000000-0006-0000-0400-00003D000000}">
      <text>
        <r>
          <rPr>
            <sz val="11"/>
            <rFont val="Calibri"/>
          </rPr>
          <t>Windows Server 2025 systems requiring data at rest protections must employ cryptographic mechanisms to prevent unauthorized disclosure and modification of the information at rest.</t>
        </r>
      </text>
    </comment>
    <comment ref="L32" authorId="0" shapeId="0" xr:uid="{00000000-0006-0000-0400-00003E000000}">
      <text>
        <r>
          <rPr>
            <sz val="11"/>
            <rFont val="Calibri"/>
          </rPr>
          <t>Windows Server 2025 must implement protection methods such as TLS, encrypted VPNs, or IPsec if the data owner has a strict requirement for ensuring data integrity and confidentiality is maintained at every step of the data transfer and handling process.</t>
        </r>
      </text>
    </comment>
    <comment ref="M32" authorId="0" shapeId="0" xr:uid="{00000000-0006-0000-0400-00003F000000}">
      <text>
        <r>
          <rPr>
            <sz val="11"/>
            <rFont val="Calibri"/>
          </rPr>
          <t>Windows Server 2025 must have the roles and features required by the system documented.</t>
        </r>
      </text>
    </comment>
    <comment ref="N32" authorId="0" shapeId="0" xr:uid="{00000000-0006-0000-0400-000040000000}">
      <text>
        <r>
          <rPr>
            <sz val="11"/>
            <rFont val="Calibri"/>
          </rPr>
          <t>Windows Server 2025 must not have the Fax Server role installed.</t>
        </r>
      </text>
    </comment>
    <comment ref="O32" authorId="0" shapeId="0" xr:uid="{00000000-0006-0000-0400-000041000000}">
      <text>
        <r>
          <rPr>
            <sz val="11"/>
            <rFont val="Calibri"/>
          </rPr>
          <t>Windows Server 2025 must not have the Microsoft FTP service installed unless required by the organization.</t>
        </r>
      </text>
    </comment>
    <comment ref="P32" authorId="0" shapeId="0" xr:uid="{00000000-0006-0000-0400-000042000000}">
      <text>
        <r>
          <rPr>
            <sz val="11"/>
            <rFont val="Calibri"/>
          </rPr>
          <t>Windows Server 2025 must not have the Peer Name Resolution Protocol installed.</t>
        </r>
      </text>
    </comment>
    <comment ref="Q32" authorId="0" shapeId="0" xr:uid="{00000000-0006-0000-0400-000043000000}">
      <text>
        <r>
          <rPr>
            <sz val="11"/>
            <rFont val="Calibri"/>
          </rPr>
          <t>Windows Server 2025 must not have Simple TCP/IP Services installed.</t>
        </r>
      </text>
    </comment>
    <comment ref="R32" authorId="0" shapeId="0" xr:uid="{00000000-0006-0000-0400-000044000000}">
      <text>
        <r>
          <rPr>
            <sz val="11"/>
            <rFont val="Calibri"/>
          </rPr>
          <t>Windows Server 2025 must not have the Telnet Client installed.</t>
        </r>
      </text>
    </comment>
    <comment ref="S32" authorId="0" shapeId="0" xr:uid="{00000000-0006-0000-0400-000045000000}">
      <text>
        <r>
          <rPr>
            <sz val="11"/>
            <rFont val="Calibri"/>
          </rPr>
          <t>Windows Server 2025 must not have the TFTP Client installed.</t>
        </r>
      </text>
    </comment>
    <comment ref="T32" authorId="0" shapeId="0" xr:uid="{00000000-0006-0000-0400-000046000000}">
      <text>
        <r>
          <rPr>
            <sz val="11"/>
            <rFont val="Calibri"/>
          </rPr>
          <t>Windows Server 2025 systems must have Unified Extensible Firmware Interface (UEFI) firmware and be configured to run in UEFI mode, not Legacy BIOS.</t>
        </r>
      </text>
    </comment>
    <comment ref="U32" authorId="0" shapeId="0" xr:uid="{00000000-0006-0000-0400-000047000000}">
      <text>
        <r>
          <rPr>
            <sz val="11"/>
            <rFont val="Calibri"/>
          </rPr>
          <t>Windows Server 2025 must have Secure Boot enabled.</t>
        </r>
      </text>
    </comment>
    <comment ref="V32" authorId="0" shapeId="0" xr:uid="{00000000-0006-0000-0400-000048000000}">
      <text>
        <r>
          <rPr>
            <sz val="11"/>
            <rFont val="Calibri"/>
          </rPr>
          <t>Windows Server 2025 must be configured to audit System - Security State Change successes.</t>
        </r>
      </text>
    </comment>
    <comment ref="W32" authorId="0" shapeId="0" xr:uid="{00000000-0006-0000-0400-000049000000}">
      <text>
        <r>
          <rPr>
            <sz val="11"/>
            <rFont val="Calibri"/>
          </rPr>
          <t>Windows Server 2025 must be configured to audit System - Security System Extension successes.</t>
        </r>
      </text>
    </comment>
    <comment ref="X32" authorId="0" shapeId="0" xr:uid="{00000000-0006-0000-0400-00004A000000}">
      <text>
        <r>
          <rPr>
            <sz val="11"/>
            <rFont val="Calibri"/>
          </rPr>
          <t>Windows Server 2025 must be configured to audit System - System Integrity successes.</t>
        </r>
      </text>
    </comment>
    <comment ref="Y32" authorId="0" shapeId="0" xr:uid="{00000000-0006-0000-0400-00004B000000}">
      <text>
        <r>
          <rPr>
            <sz val="11"/>
            <rFont val="Calibri"/>
          </rPr>
          <t>Windows Server 2025 must be configured to audit System - System Integrity failures.</t>
        </r>
      </text>
    </comment>
    <comment ref="Z32" authorId="0" shapeId="0" xr:uid="{00000000-0006-0000-0400-00004C000000}">
      <text>
        <r>
          <rPr>
            <sz val="11"/>
            <rFont val="Calibri"/>
          </rPr>
          <t>Windows Server 2025 Internet Protocol version 6 (IPv6) source routing must be configured to the highest protection level to prevent IP source routing.</t>
        </r>
      </text>
    </comment>
    <comment ref="AA32" authorId="0" shapeId="0" xr:uid="{00000000-0006-0000-0400-00004D000000}">
      <text>
        <r>
          <rPr>
            <sz val="11"/>
            <rFont val="Calibri"/>
          </rPr>
          <t>Windows Server 2025 must be configured to ignore NetBIOS name release requests except from WINS servers.</t>
        </r>
      </text>
    </comment>
    <comment ref="AB32" authorId="0" shapeId="0" xr:uid="{00000000-0006-0000-0400-00004E000000}">
      <text>
        <r>
          <rPr>
            <sz val="11"/>
            <rFont val="Calibri"/>
          </rPr>
          <t>Windows Server 2025 virtualization-based security must be enabled with the platform security level configured to Secure Boot or Secure Boot with DMA Protection.</t>
        </r>
      </text>
    </comment>
    <comment ref="AC32" authorId="0" shapeId="0" xr:uid="{00000000-0006-0000-0400-00004F000000}">
      <text>
        <r>
          <rPr>
            <sz val="11"/>
            <rFont val="Calibri"/>
          </rPr>
          <t>Windows Server 2025 group policy objects must be reprocessed even if they have not changed.</t>
        </r>
      </text>
    </comment>
    <comment ref="AD32" authorId="0" shapeId="0" xr:uid="{00000000-0006-0000-0400-000050000000}">
      <text>
        <r>
          <rPr>
            <sz val="11"/>
            <rFont val="Calibri"/>
          </rPr>
          <t>Windows Server 2025 Turning off File Explorer heap termination on corruption must be disabled.</t>
        </r>
      </text>
    </comment>
    <comment ref="AE32" authorId="0" shapeId="0" xr:uid="{00000000-0006-0000-0400-00002A000000}">
      <text>
        <r>
          <rPr>
            <sz val="11"/>
            <rFont val="Calibri"/>
          </rPr>
          <t>Windows Server 2025 Windows Remote Management (WinRM) client must not allow unencrypted traffic.</t>
        </r>
      </text>
    </comment>
    <comment ref="AF32" authorId="0" shapeId="0" xr:uid="{00000000-0006-0000-0400-00002B000000}">
      <text>
        <r>
          <rPr>
            <sz val="11"/>
            <rFont val="Calibri"/>
          </rPr>
          <t>Windows Server 2025 Windows Remote Management (WinRM) service must not allow unencrypted traffic.</t>
        </r>
      </text>
    </comment>
    <comment ref="AG32" authorId="0" shapeId="0" xr:uid="{00000000-0006-0000-0400-00002C000000}">
      <text>
        <r>
          <rPr>
            <sz val="11"/>
            <rFont val="Calibri"/>
          </rPr>
          <t>Windows Server 2025 Windows Remote Management (WinRM) service must not store RunAs credentials.</t>
        </r>
      </text>
    </comment>
    <comment ref="AH32" authorId="0" shapeId="0" xr:uid="{00000000-0006-0000-0400-00002D000000}">
      <text>
        <r>
          <rPr>
            <sz val="11"/>
            <rFont val="Calibri"/>
          </rPr>
          <t>Windows Server 2025 must only allow administrators responsible for the domain controller to have Administrator rights on the system.</t>
        </r>
      </text>
    </comment>
    <comment ref="AI32" authorId="0" shapeId="0" xr:uid="{00000000-0006-0000-0400-00002E000000}">
      <text>
        <r>
          <rPr>
            <sz val="11"/>
            <rFont val="Calibri"/>
          </rPr>
          <t>Windows Server 2025 Kerberos user logon restrictions must be enforced.</t>
        </r>
      </text>
    </comment>
    <comment ref="AJ32" authorId="0" shapeId="0" xr:uid="{00000000-0006-0000-0400-00002F000000}">
      <text>
        <r>
          <rPr>
            <sz val="11"/>
            <rFont val="Calibri"/>
          </rPr>
          <t>Windows Server 2025 Kerberos service ticket maximum lifetime must be limited to 600 minutes or less.</t>
        </r>
      </text>
    </comment>
    <comment ref="AK32" authorId="0" shapeId="0" xr:uid="{00000000-0006-0000-0400-000030000000}">
      <text>
        <r>
          <rPr>
            <sz val="11"/>
            <rFont val="Calibri"/>
          </rPr>
          <t>Windows Server 2025 Kerberos user ticket lifetime must be limited to 10 hours or less.</t>
        </r>
      </text>
    </comment>
    <comment ref="AL32" authorId="0" shapeId="0" xr:uid="{00000000-0006-0000-0400-000031000000}">
      <text>
        <r>
          <rPr>
            <sz val="11"/>
            <rFont val="Calibri"/>
          </rPr>
          <t>Windows Server 2025 Kerberos policy user ticket renewal maximum lifetime must be limited to seven days or less.</t>
        </r>
      </text>
    </comment>
    <comment ref="AM32" authorId="0" shapeId="0" xr:uid="{00000000-0006-0000-0400-000032000000}">
      <text>
        <r>
          <rPr>
            <sz val="11"/>
            <rFont val="Calibri"/>
          </rPr>
          <t>Windows Server 2025 computer clock synchronization tolerance must be limited to five minutes or less.</t>
        </r>
      </text>
    </comment>
    <comment ref="AN32" authorId="0" shapeId="0" xr:uid="{00000000-0006-0000-0400-000033000000}">
      <text>
        <r>
          <rPr>
            <sz val="11"/>
            <rFont val="Calibri"/>
          </rPr>
          <t>Windows Server 2025 permissions on the Active Directory data files must only allow system administrators (SAs) access.</t>
        </r>
      </text>
    </comment>
    <comment ref="AO32" authorId="0" shapeId="0" xr:uid="{00000000-0006-0000-0400-000034000000}">
      <text>
        <r>
          <rPr>
            <sz val="11"/>
            <rFont val="Calibri"/>
          </rPr>
          <t>Windows Server 2025 Active Directory (AD) Group Policy Objects (GPOs) must have proper access control permissions.</t>
        </r>
      </text>
    </comment>
    <comment ref="AP32" authorId="0" shapeId="0" xr:uid="{00000000-0006-0000-0400-000035000000}">
      <text>
        <r>
          <rPr>
            <sz val="11"/>
            <rFont val="Calibri"/>
          </rPr>
          <t>Windows Server 2025 Active Directory Domain Controllers Organizational Unit (OU) object must have the proper access control permissions.</t>
        </r>
      </text>
    </comment>
    <comment ref="AQ32" authorId="0" shapeId="0" xr:uid="{00000000-0006-0000-0400-000036000000}">
      <text>
        <r>
          <rPr>
            <sz val="11"/>
            <rFont val="Calibri"/>
          </rPr>
          <t>Windows Server 2025 domain controllers must be configured to allow reset of machine account passwords.</t>
        </r>
      </text>
    </comment>
    <comment ref="AR32" authorId="0" shapeId="0" xr:uid="{00000000-0006-0000-0400-000037000000}">
      <text>
        <r>
          <rPr>
            <sz val="11"/>
            <rFont val="Calibri"/>
          </rPr>
          <t xml:space="preserve">The Windows Server 2025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user right must only be assigned to the Administrators group on domain controllers.</t>
        </r>
      </text>
    </comment>
    <comment ref="AS32" authorId="0" shapeId="0" xr:uid="{00000000-0006-0000-0400-000038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 controllers must be configured to prevent unauthenticated access.</t>
        </r>
      </text>
    </comment>
    <comment ref="AT32" authorId="0" shapeId="0" xr:uid="{00000000-0006-0000-0400-000039000000}">
      <text>
        <r>
          <rPr>
            <sz val="11"/>
            <rFont val="Calibri"/>
          </rPr>
          <t>Windows Server 2025 local administrator accounts must have their privileged token filtered to prevent elevated privileges from being used over the network on domain-joined member servers.</t>
        </r>
      </text>
    </comment>
    <comment ref="AU32" authorId="0" shapeId="0" xr:uid="{00000000-0006-0000-0400-00003A000000}">
      <text>
        <r>
          <rPr>
            <sz val="11"/>
            <rFont val="Calibri"/>
          </rPr>
          <t>Windows Server 2025 must limit the caching of logon credentials to four or less on domain-joined member servers.</t>
        </r>
      </text>
    </comment>
    <comment ref="AV32" authorId="0" shapeId="0" xr:uid="{00000000-0006-0000-0400-00003B000000}">
      <text>
        <r>
          <rPr>
            <sz val="11"/>
            <rFont val="Calibri"/>
          </rPr>
          <t>Windows Server 2025 must be running Credential Guard on domain-joined member servers.</t>
        </r>
      </text>
    </comment>
    <comment ref="AW32" authorId="0" shapeId="0" xr:uid="{00000000-0006-0000-0400-00003C000000}">
      <text>
        <r>
          <rPr>
            <sz val="11"/>
            <rFont val="Calibri"/>
          </rPr>
          <t>The Windows Server 2025 setting Domain member: Digitally encrypt or sign secure channel data (always) must be configured to Enabled.</t>
        </r>
      </text>
    </comment>
    <comment ref="J33" authorId="0" shapeId="0" xr:uid="{00000000-0006-0000-0400-000051000000}">
      <text>
        <r>
          <rPr>
            <sz val="11"/>
            <rFont val="Calibri"/>
          </rPr>
          <t>Windows Server 2025 systems requiring data at rest protections must employ cryptographic mechanisms to prevent unauthorized disclosure and modification of the information at rest.</t>
        </r>
      </text>
    </comment>
    <comment ref="K33" authorId="0" shapeId="0" xr:uid="{00000000-0006-0000-0400-000052000000}">
      <text>
        <r>
          <rPr>
            <sz val="11"/>
            <rFont val="Calibri"/>
          </rPr>
          <t>Windows Server 2025 must implement protection methods such as TLS, encrypted VPNs, or IPsec if the data owner has a strict requirement for ensuring data integrity and confidentiality is maintained at every step of the data transfer and handling process.</t>
        </r>
      </text>
    </comment>
    <comment ref="L33" authorId="0" shapeId="0" xr:uid="{00000000-0006-0000-0400-000053000000}">
      <text>
        <r>
          <rPr>
            <sz val="11"/>
            <rFont val="Calibri"/>
          </rPr>
          <t>Windows Server 2025 must be configured to audit System - Security State Change successes.</t>
        </r>
      </text>
    </comment>
    <comment ref="M33" authorId="0" shapeId="0" xr:uid="{00000000-0006-0000-0400-000054000000}">
      <text>
        <r>
          <rPr>
            <sz val="11"/>
            <rFont val="Calibri"/>
          </rPr>
          <t>Windows Server 2025 must be configured to audit System - Security System Extension successes.</t>
        </r>
      </text>
    </comment>
    <comment ref="N33" authorId="0" shapeId="0" xr:uid="{00000000-0006-0000-0400-000055000000}">
      <text>
        <r>
          <rPr>
            <sz val="11"/>
            <rFont val="Calibri"/>
          </rPr>
          <t>Windows Server 2025 must be configured to audit System - System Integrity successes.</t>
        </r>
      </text>
    </comment>
    <comment ref="O33" authorId="0" shapeId="0" xr:uid="{00000000-0006-0000-0400-000056000000}">
      <text>
        <r>
          <rPr>
            <sz val="11"/>
            <rFont val="Calibri"/>
          </rPr>
          <t>Windows Server 2025 must be configured to audit System - System Integrity failures.</t>
        </r>
      </text>
    </comment>
    <comment ref="P33" authorId="0" shapeId="0" xr:uid="{00000000-0006-0000-0400-000057000000}">
      <text>
        <r>
          <rPr>
            <sz val="11"/>
            <rFont val="Calibri"/>
          </rPr>
          <t>Windows Server 2025 Windows Remote Management (WinRM) client must not allow unencrypted traffic.</t>
        </r>
      </text>
    </comment>
    <comment ref="Q33" authorId="0" shapeId="0" xr:uid="{00000000-0006-0000-0400-000058000000}">
      <text>
        <r>
          <rPr>
            <sz val="11"/>
            <rFont val="Calibri"/>
          </rPr>
          <t>Windows Server 2025 Windows Remote Management (WinRM) service must not allow unencrypted traffic.</t>
        </r>
      </text>
    </comment>
    <comment ref="R33" authorId="0" shapeId="0" xr:uid="{00000000-0006-0000-0400-000059000000}">
      <text>
        <r>
          <rPr>
            <sz val="11"/>
            <rFont val="Calibri"/>
          </rPr>
          <t>Windows Server 2025 Windows Remote Management (WinRM) service must not store RunAs credentials.</t>
        </r>
      </text>
    </comment>
    <comment ref="S33" authorId="0" shapeId="0" xr:uid="{00000000-0006-0000-0400-00005A000000}">
      <text>
        <r>
          <rPr>
            <sz val="11"/>
            <rFont val="Calibri"/>
          </rPr>
          <t>Windows Server 2025 permissions on the Active Directory data files must only allow system administrators (SAs) access.</t>
        </r>
      </text>
    </comment>
    <comment ref="T33" authorId="0" shapeId="0" xr:uid="{00000000-0006-0000-0400-00005B000000}">
      <text>
        <r>
          <rPr>
            <sz val="11"/>
            <rFont val="Calibri"/>
          </rPr>
          <t>Windows Server 2025 Active Directory (AD) Group Policy Objects (GPOs) must have proper access control permissions.</t>
        </r>
      </text>
    </comment>
    <comment ref="U33" authorId="0" shapeId="0" xr:uid="{00000000-0006-0000-0400-00005C000000}">
      <text>
        <r>
          <rPr>
            <sz val="11"/>
            <rFont val="Calibri"/>
          </rPr>
          <t>Windows Server 2025 must be configured to require a strong session key.</t>
        </r>
      </text>
    </comment>
    <comment ref="V33" authorId="0" shapeId="0" xr:uid="{00000000-0006-0000-0400-00005D000000}">
      <text>
        <r>
          <rPr>
            <sz val="11"/>
            <rFont val="Calibri"/>
          </rPr>
          <t xml:space="preserve">The Windows Server 2025 </t>
        </r>
        <r>
          <rPr>
            <sz val="11"/>
            <color rgb="FF000000"/>
            <rFont val="Calibri"/>
          </rPr>
          <t>"</t>
        </r>
        <r>
          <rPr>
            <b/>
            <sz val="11"/>
            <color rgb="FF000000"/>
            <rFont val="Calibri"/>
          </rPr>
          <t>Lock pages in memory</t>
        </r>
        <r>
          <rPr>
            <sz val="11"/>
            <color rgb="FF000000"/>
            <rFont val="Calibri"/>
          </rPr>
          <t>"</t>
        </r>
        <r>
          <rPr>
            <sz val="11"/>
            <color rgb="FF000000"/>
            <rFont val="Calibri"/>
          </rPr>
          <t xml:space="preserve"> user right must not be assigned to any groups or accounts.</t>
        </r>
      </text>
    </comment>
    <comment ref="W33" authorId="0" shapeId="0" xr:uid="{00000000-0006-0000-0400-00005E000000}">
      <text>
        <r>
          <rPr>
            <sz val="11"/>
            <rFont val="Calibri"/>
          </rPr>
          <t xml:space="preserve">The Windows Server 2025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user right must only be assigned to the Administrators group.</t>
        </r>
      </text>
    </comment>
    <comment ref="J34" authorId="0" shapeId="0" xr:uid="{00000000-0006-0000-0400-00005F000000}">
      <text>
        <r>
          <rPr>
            <sz val="11"/>
            <rFont val="Calibri"/>
          </rPr>
          <t>Windows Server 2025 directory service must be configured to terminate LDAP-based network connections to the directory server after five minutes of inactivity.</t>
        </r>
      </text>
    </comment>
    <comment ref="K34" authorId="0" shapeId="0" xr:uid="{00000000-0006-0000-0400-000060000000}">
      <text>
        <r>
          <rPr>
            <sz val="11"/>
            <rFont val="Calibri"/>
          </rPr>
          <t>Windows Server 2025 machine inactivity limit must be set to 15 minutes or less, locking the system with the screen saver.</t>
        </r>
      </text>
    </comment>
    <comment ref="J35" authorId="0" shapeId="0" xr:uid="{00000000-0006-0000-0400-000061000000}">
      <text>
        <r>
          <rPr>
            <sz val="11"/>
            <rFont val="Calibri"/>
          </rPr>
          <t>Windows Server 2025 must have a host-based firewall installed and enabled.</t>
        </r>
      </text>
    </comment>
    <comment ref="K35" authorId="0" shapeId="0" xr:uid="{00000000-0006-0000-0400-000062000000}">
      <text>
        <r>
          <rPr>
            <sz val="11"/>
            <rFont val="Calibri"/>
          </rPr>
          <t>Windows Server 2025 source routing must be configured to the highest protection level to prevent Internet Protocol (IP) source routing.</t>
        </r>
      </text>
    </comment>
    <comment ref="L35" authorId="0" shapeId="0" xr:uid="{00000000-0006-0000-0400-000063000000}">
      <text>
        <r>
          <rPr>
            <sz val="11"/>
            <rFont val="Calibri"/>
          </rPr>
          <t>Windows Server 2025 must be configured to prevent Internet Control Message Protocol (ICMP) redirects from overriding Open Shortest Path First (OSPF)-generated routes.</t>
        </r>
      </text>
    </comment>
    <comment ref="M35" authorId="0" shapeId="0" xr:uid="{00000000-0006-0000-0400-000064000000}">
      <text>
        <r>
          <rPr>
            <sz val="11"/>
            <rFont val="Calibri"/>
          </rPr>
          <t>Windows Server 2025 must not save passwords in the Remote Desktop Client.</t>
        </r>
      </text>
    </comment>
    <comment ref="N35" authorId="0" shapeId="0" xr:uid="{00000000-0006-0000-0400-000065000000}">
      <text>
        <r>
          <rPr>
            <sz val="11"/>
            <rFont val="Calibri"/>
          </rPr>
          <t>Windows Server 2025 Remote Desktop Services must prevent drive redirection.</t>
        </r>
      </text>
    </comment>
    <comment ref="O35" authorId="0" shapeId="0" xr:uid="{00000000-0006-0000-0400-000066000000}">
      <text>
        <r>
          <rPr>
            <sz val="11"/>
            <rFont val="Calibri"/>
          </rPr>
          <t>Windows Server 2025 Remote Desktop Services must always prompt a client for passwords upon connection.</t>
        </r>
      </text>
    </comment>
    <comment ref="P35" authorId="0" shapeId="0" xr:uid="{00000000-0006-0000-0400-000067000000}">
      <text>
        <r>
          <rPr>
            <sz val="11"/>
            <rFont val="Calibri"/>
          </rPr>
          <t>Windows Server 2025 Remote Desktop Services must require secure Remote Procedure Call (RPC) communications.</t>
        </r>
      </text>
    </comment>
    <comment ref="Q35" authorId="0" shapeId="0" xr:uid="{00000000-0006-0000-0400-000068000000}">
      <text>
        <r>
          <rPr>
            <sz val="11"/>
            <rFont val="Calibri"/>
          </rPr>
          <t>The Windows Server 2025 setting Microsoft network client: Digitally sign communications (always) must be configured to Enabled.</t>
        </r>
      </text>
    </comment>
    <comment ref="R35" authorId="0" shapeId="0" xr:uid="{00000000-0006-0000-0400-000069000000}">
      <text>
        <r>
          <rPr>
            <sz val="11"/>
            <rFont val="Calibri"/>
          </rPr>
          <t>The Windows Server 2025 setting Microsoft network client: Digitally sign communications (if server agrees) must be configured to Enabled.</t>
        </r>
      </text>
    </comment>
    <comment ref="S35" authorId="0" shapeId="0" xr:uid="{00000000-0006-0000-0400-00006A000000}">
      <text>
        <r>
          <rPr>
            <sz val="11"/>
            <rFont val="Calibri"/>
          </rPr>
          <t>Windows Server 2025 unencrypted passwords must not be sent to third-party Server Message Block (SMB) servers.</t>
        </r>
      </text>
    </comment>
    <comment ref="T35" authorId="0" shapeId="0" xr:uid="{00000000-0006-0000-0400-00006B000000}">
      <text>
        <r>
          <rPr>
            <sz val="11"/>
            <rFont val="Calibri"/>
          </rPr>
          <t>The Windows Server 2025 setting Microsoft network server: Digitally sign communications (always) must be configured to Enabled.</t>
        </r>
      </text>
    </comment>
    <comment ref="J38" authorId="0" shapeId="0" xr:uid="{00000000-0006-0000-0400-00006C000000}">
      <text>
        <r>
          <rPr>
            <sz val="11"/>
            <rFont val="Calibri"/>
          </rPr>
          <t>Windows Server 2025 passwords for the built-in Administrator account must be changed at least every 60 days.</t>
        </r>
      </text>
    </comment>
    <comment ref="K38" authorId="0" shapeId="0" xr:uid="{00000000-0006-0000-0400-00006D000000}">
      <text>
        <r>
          <rPr>
            <sz val="11"/>
            <rFont val="Calibri"/>
          </rPr>
          <t>Windows Server 2025 permissions for the system drive root directory (usually C:\) must conform to minimum requirements.</t>
        </r>
      </text>
    </comment>
    <comment ref="L38" authorId="0" shapeId="0" xr:uid="{00000000-0006-0000-0400-00006E000000}">
      <text>
        <r>
          <rPr>
            <sz val="11"/>
            <rFont val="Calibri"/>
          </rPr>
          <t>Windows Server 2025 permissions for program file directories must conform to minimum requirements.</t>
        </r>
      </text>
    </comment>
    <comment ref="M38" authorId="0" shapeId="0" xr:uid="{00000000-0006-0000-0400-00006F000000}">
      <text>
        <r>
          <rPr>
            <sz val="11"/>
            <rFont val="Calibri"/>
          </rPr>
          <t>Windows Server 2025 permissions for the Windows installation directory must conform to minimum requirements.</t>
        </r>
      </text>
    </comment>
    <comment ref="N38" authorId="0" shapeId="0" xr:uid="{00000000-0006-0000-0400-000070000000}">
      <text>
        <r>
          <rPr>
            <sz val="11"/>
            <rFont val="Calibri"/>
          </rPr>
          <t>Windows Server 2025 default permissions for the HKEY_LOCAL_MACHINE registry hive must be maintained.</t>
        </r>
      </text>
    </comment>
    <comment ref="O38" authorId="0" shapeId="0" xr:uid="{00000000-0006-0000-0400-000071000000}">
      <text>
        <r>
          <rPr>
            <sz val="11"/>
            <rFont val="Calibri"/>
          </rPr>
          <t>Windows Server 2025 FTP servers must be configured to prevent anonymous logons.</t>
        </r>
      </text>
    </comment>
    <comment ref="P38" authorId="0" shapeId="0" xr:uid="{00000000-0006-0000-0400-000072000000}">
      <text>
        <r>
          <rPr>
            <sz val="11"/>
            <rFont val="Calibri"/>
          </rPr>
          <t>Windows Server 2025 directory data (outside the root DSE) of a nonpublic directory must be configured to prevent anonymous access.</t>
        </r>
      </text>
    </comment>
    <comment ref="Q38" authorId="0" shapeId="0" xr:uid="{00000000-0006-0000-0400-000073000000}">
      <text>
        <r>
          <rPr>
            <sz val="11"/>
            <rFont val="Calibri"/>
          </rPr>
          <t>Windows Server 2025 must only allow administrators responsible for the member server or stand-alone or nondomain-joined system to have Administrator rights on the system.</t>
        </r>
      </text>
    </comment>
    <comment ref="R38" authorId="0" shapeId="0" xr:uid="{00000000-0006-0000-0400-000074000000}">
      <text>
        <r>
          <rPr>
            <sz val="11"/>
            <rFont val="Calibri"/>
          </rPr>
          <t>Windows Server 2025 must restrict unauthenticated Remote Procedure Call (RPC) clients from connecting to the RPC server on domain-joined member servers and stand-alone or nondomain-joined systems.</t>
        </r>
      </text>
    </comment>
    <comment ref="S38" authorId="0" shapeId="0" xr:uid="{00000000-0006-0000-0400-000075000000}">
      <text>
        <r>
          <rPr>
            <sz val="11"/>
            <rFont val="Calibri"/>
          </rPr>
          <t>Windows Server 2025 must have the built-in guest account disabled.</t>
        </r>
      </text>
    </comment>
    <comment ref="T38" authorId="0" shapeId="0" xr:uid="{00000000-0006-0000-0400-000076000000}">
      <text>
        <r>
          <rPr>
            <sz val="11"/>
            <rFont val="Calibri"/>
          </rPr>
          <t>The Windows Server 2025 built-in administrator account must be renamed.</t>
        </r>
      </text>
    </comment>
    <comment ref="U38" authorId="0" shapeId="0" xr:uid="{00000000-0006-0000-0400-000077000000}">
      <text>
        <r>
          <rPr>
            <sz val="11"/>
            <rFont val="Calibri"/>
          </rPr>
          <t>The Windows Server 2025 built-in guest account must be renamed.</t>
        </r>
      </text>
    </comment>
    <comment ref="V38" authorId="0" shapeId="0" xr:uid="{00000000-0006-0000-0400-000078000000}">
      <text>
        <r>
          <rPr>
            <sz val="11"/>
            <rFont val="Calibri"/>
          </rPr>
          <t>Windows Server 2025 must not allow anonymous SID/Name translation.</t>
        </r>
      </text>
    </comment>
    <comment ref="W38" authorId="0" shapeId="0" xr:uid="{00000000-0006-0000-0400-000079000000}">
      <text>
        <r>
          <rPr>
            <sz val="11"/>
            <rFont val="Calibri"/>
          </rPr>
          <t>Windows Server 2025 must not allow anonymous enumeration of Security Account Manager (SAM) accounts.</t>
        </r>
      </text>
    </comment>
    <comment ref="X38" authorId="0" shapeId="0" xr:uid="{00000000-0006-0000-0400-00007A000000}">
      <text>
        <r>
          <rPr>
            <sz val="11"/>
            <rFont val="Calibri"/>
          </rPr>
          <t>Windows Server 2025 must not allow anonymous enumeration of shares.</t>
        </r>
      </text>
    </comment>
    <comment ref="Y38" authorId="0" shapeId="0" xr:uid="{00000000-0006-0000-0400-00007B000000}">
      <text>
        <r>
          <rPr>
            <sz val="11"/>
            <rFont val="Calibri"/>
          </rPr>
          <t>Windows Server 2025 must be configured to prevent anonymous users from having the same permissions as the Everyone group.</t>
        </r>
      </text>
    </comment>
    <comment ref="Z38" authorId="0" shapeId="0" xr:uid="{00000000-0006-0000-0400-00007C000000}">
      <text>
        <r>
          <rPr>
            <sz val="11"/>
            <rFont val="Calibri"/>
          </rPr>
          <t>Windows Server 2025 must restrict anonymous access to Named Pipes and Shares.</t>
        </r>
      </text>
    </comment>
    <comment ref="AA38" authorId="0" shapeId="0" xr:uid="{00000000-0006-0000-0400-00007D000000}">
      <text>
        <r>
          <rPr>
            <sz val="11"/>
            <rFont val="Calibri"/>
          </rPr>
          <t>Windows Server 2025 services using Local System that use Negotiate when reverting to NTLM authentication must use the computer identity instead of authenticating anonymously.</t>
        </r>
      </text>
    </comment>
    <comment ref="AB38" authorId="0" shapeId="0" xr:uid="{00000000-0006-0000-0400-00007E000000}">
      <text>
        <r>
          <rPr>
            <sz val="11"/>
            <rFont val="Calibri"/>
          </rPr>
          <t>Windows Server 2025 must prevent NTLM from falling back to a Null session.</t>
        </r>
      </text>
    </comment>
    <comment ref="J39" authorId="0" shapeId="0" xr:uid="{00000000-0006-0000-0400-00007F000000}">
      <text>
        <r>
          <rPr>
            <sz val="11"/>
            <rFont val="Calibri"/>
          </rPr>
          <t>Windows Server 2025 must have the roles and features required by the system documented.</t>
        </r>
      </text>
    </comment>
    <comment ref="K39" authorId="0" shapeId="0" xr:uid="{00000000-0006-0000-0400-000080000000}">
      <text>
        <r>
          <rPr>
            <sz val="11"/>
            <rFont val="Calibri"/>
          </rPr>
          <t>Windows Server 2025 must not have the Fax Server role installed.</t>
        </r>
      </text>
    </comment>
    <comment ref="L39" authorId="0" shapeId="0" xr:uid="{00000000-0006-0000-0400-000081000000}">
      <text>
        <r>
          <rPr>
            <sz val="11"/>
            <rFont val="Calibri"/>
          </rPr>
          <t>Windows Server 2025 must not have the Microsoft FTP service installed unless required by the organization.</t>
        </r>
      </text>
    </comment>
    <comment ref="M39" authorId="0" shapeId="0" xr:uid="{00000000-0006-0000-0400-000082000000}">
      <text>
        <r>
          <rPr>
            <sz val="11"/>
            <rFont val="Calibri"/>
          </rPr>
          <t>Windows Server 2025 must not have the Peer Name Resolution Protocol installed.</t>
        </r>
      </text>
    </comment>
    <comment ref="N39" authorId="0" shapeId="0" xr:uid="{00000000-0006-0000-0400-000083000000}">
      <text>
        <r>
          <rPr>
            <sz val="11"/>
            <rFont val="Calibri"/>
          </rPr>
          <t>Windows Server 2025 must not have Simple TCP/IP Services installed.</t>
        </r>
      </text>
    </comment>
    <comment ref="O39" authorId="0" shapeId="0" xr:uid="{00000000-0006-0000-0400-000084000000}">
      <text>
        <r>
          <rPr>
            <sz val="11"/>
            <rFont val="Calibri"/>
          </rPr>
          <t>Windows Server 2025 must not have the Telnet Client installed.</t>
        </r>
      </text>
    </comment>
    <comment ref="P39" authorId="0" shapeId="0" xr:uid="{00000000-0006-0000-0400-000085000000}">
      <text>
        <r>
          <rPr>
            <sz val="11"/>
            <rFont val="Calibri"/>
          </rPr>
          <t>Windows Server 2025 must not have the TFTP Client installed.</t>
        </r>
      </text>
    </comment>
    <comment ref="Q39" authorId="0" shapeId="0" xr:uid="{00000000-0006-0000-0400-000086000000}">
      <text>
        <r>
          <rPr>
            <sz val="11"/>
            <rFont val="Calibri"/>
          </rPr>
          <t>Windows Server 2025 Internet Protocol version 6 (IPv6) source routing must be configured to the highest protection level to prevent IP source routing.</t>
        </r>
      </text>
    </comment>
    <comment ref="R39" authorId="0" shapeId="0" xr:uid="{00000000-0006-0000-0400-000087000000}">
      <text>
        <r>
          <rPr>
            <sz val="11"/>
            <rFont val="Calibri"/>
          </rPr>
          <t>Windows Server 2025 Turning off File Explorer heap termination on corruption must be disabled.</t>
        </r>
      </text>
    </comment>
    <comment ref="J45" authorId="0" shapeId="0" xr:uid="{00000000-0006-0000-0400-000088000000}">
      <text>
        <r>
          <rPr>
            <sz val="11"/>
            <rFont val="Calibri"/>
          </rPr>
          <t>Outdated or unused accounts on Windows Server 2025 must be removed or disabled.</t>
        </r>
      </text>
    </comment>
    <comment ref="K45" authorId="0" shapeId="0" xr:uid="{00000000-0006-0000-0400-000089000000}">
      <text>
        <r>
          <rPr>
            <sz val="11"/>
            <rFont val="Calibri"/>
          </rPr>
          <t>Windows Server 2025 must have the built-in guest account disabled.</t>
        </r>
      </text>
    </comment>
    <comment ref="L45" authorId="0" shapeId="0" xr:uid="{00000000-0006-0000-0400-00008A000000}">
      <text>
        <r>
          <rPr>
            <sz val="11"/>
            <rFont val="Calibri"/>
          </rPr>
          <t>The Windows Server 2025 built-in administrator account must be renamed.</t>
        </r>
      </text>
    </comment>
    <comment ref="M45" authorId="0" shapeId="0" xr:uid="{00000000-0006-0000-0400-00008B000000}">
      <text>
        <r>
          <rPr>
            <sz val="11"/>
            <rFont val="Calibri"/>
          </rPr>
          <t>The Windows Server 2025 built-in guest account must be renamed.</t>
        </r>
      </text>
    </comment>
    <comment ref="J46" authorId="0" shapeId="0" xr:uid="{00000000-0006-0000-0400-00008C000000}">
      <text>
        <r>
          <rPr>
            <sz val="11"/>
            <rFont val="Calibri"/>
          </rPr>
          <t>Windows Server 2025 passwords for the built-in Administrator account must be changed at least every 60 days.</t>
        </r>
      </text>
    </comment>
    <comment ref="K46" authorId="0" shapeId="0" xr:uid="{00000000-0006-0000-0400-00008D000000}">
      <text>
        <r>
          <rPr>
            <sz val="11"/>
            <rFont val="Calibri"/>
          </rPr>
          <t>Windows Server 2025 manually managed application account passwords must be changed at least annually or when a system administrator with knowledge of the password leaves the organization.</t>
        </r>
      </text>
    </comment>
    <comment ref="L46" authorId="0" shapeId="0" xr:uid="{00000000-0006-0000-0400-00008E000000}">
      <text>
        <r>
          <rPr>
            <sz val="11"/>
            <rFont val="Calibri"/>
          </rPr>
          <t>Windows Server 2025 account lockout duration must be configured to 15 minutes or greater.</t>
        </r>
      </text>
    </comment>
    <comment ref="M46" authorId="0" shapeId="0" xr:uid="{00000000-0006-0000-0400-00008F000000}">
      <text>
        <r>
          <rPr>
            <sz val="11"/>
            <rFont val="Calibri"/>
          </rPr>
          <t>Windows Server 2025 must have the number of allowed bad logon attempts configured to three or less.</t>
        </r>
      </text>
    </comment>
    <comment ref="N46" authorId="0" shapeId="0" xr:uid="{00000000-0006-0000-0400-000090000000}">
      <text>
        <r>
          <rPr>
            <sz val="11"/>
            <rFont val="Calibri"/>
          </rPr>
          <t>Windows Server 2025 must have the period of time before the bad logon counter is reset configured to 15 minutes or greater.</t>
        </r>
      </text>
    </comment>
    <comment ref="O46" authorId="0" shapeId="0" xr:uid="{00000000-0006-0000-0400-000091000000}">
      <text>
        <r>
          <rPr>
            <sz val="11"/>
            <rFont val="Calibri"/>
          </rPr>
          <t>Windows Server 2025 password history must be configured to 24 passwords remembered.</t>
        </r>
      </text>
    </comment>
    <comment ref="P46" authorId="0" shapeId="0" xr:uid="{00000000-0006-0000-0400-000092000000}">
      <text>
        <r>
          <rPr>
            <sz val="11"/>
            <rFont val="Calibri"/>
          </rPr>
          <t>Windows Server 2025 maximum password age must be configured to 60 days or less.</t>
        </r>
      </text>
    </comment>
    <comment ref="Q46" authorId="0" shapeId="0" xr:uid="{00000000-0006-0000-0400-000093000000}">
      <text>
        <r>
          <rPr>
            <sz val="11"/>
            <rFont val="Calibri"/>
          </rPr>
          <t>Windows Server 2025 minimum password age must be configured to at least one day.</t>
        </r>
      </text>
    </comment>
    <comment ref="R46" authorId="0" shapeId="0" xr:uid="{00000000-0006-0000-0400-000094000000}">
      <text>
        <r>
          <rPr>
            <sz val="11"/>
            <rFont val="Calibri"/>
          </rPr>
          <t>Windows Server 2025 must have the built-in Windows password complexity policy enabled.</t>
        </r>
      </text>
    </comment>
    <comment ref="S46" authorId="0" shapeId="0" xr:uid="{00000000-0006-0000-0400-000095000000}">
      <text>
        <r>
          <rPr>
            <sz val="11"/>
            <rFont val="Calibri"/>
          </rPr>
          <t>Windows Server 2025 reversible password encryption must be disabled.</t>
        </r>
      </text>
    </comment>
    <comment ref="T46" authorId="0" shapeId="0" xr:uid="{00000000-0006-0000-0400-000096000000}">
      <text>
        <r>
          <rPr>
            <sz val="11"/>
            <rFont val="Calibri"/>
          </rPr>
          <t>Windows Server 2025 must be configured to audit Account Management - Other Account Management Events successes.</t>
        </r>
      </text>
    </comment>
    <comment ref="U46" authorId="0" shapeId="0" xr:uid="{00000000-0006-0000-0400-000097000000}">
      <text>
        <r>
          <rPr>
            <sz val="11"/>
            <rFont val="Calibri"/>
          </rPr>
          <t>Windows Server 2025 must be configured to audit Logon/Logoff - Account Lockout successes.</t>
        </r>
      </text>
    </comment>
    <comment ref="V46" authorId="0" shapeId="0" xr:uid="{00000000-0006-0000-0400-000098000000}">
      <text>
        <r>
          <rPr>
            <sz val="11"/>
            <rFont val="Calibri"/>
          </rPr>
          <t>Windows Server 2025 must be configured to audit Logon/Logoff - Account Lockout failures.</t>
        </r>
      </text>
    </comment>
    <comment ref="W46" authorId="0" shapeId="0" xr:uid="{00000000-0006-0000-0400-000099000000}">
      <text>
        <r>
          <rPr>
            <sz val="11"/>
            <rFont val="Calibri"/>
          </rPr>
          <t>The password for the krbtgt account on a domain must be reset at least every 180 days.</t>
        </r>
      </text>
    </comment>
    <comment ref="X46" authorId="0" shapeId="0" xr:uid="{00000000-0006-0000-0400-00009A000000}">
      <text>
        <r>
          <rPr>
            <sz val="11"/>
            <rFont val="Calibri"/>
          </rPr>
          <t>Windows Server 2025 maximum age for machine account passwords must be configured to 30 days or less.</t>
        </r>
      </text>
    </comment>
    <comment ref="J47" authorId="0" shapeId="0" xr:uid="{00000000-0006-0000-0400-00009B000000}">
      <text>
        <r>
          <rPr>
            <sz val="11"/>
            <rFont val="Calibri"/>
          </rPr>
          <t>Outdated or unused accounts on Windows Server 2025 must be removed or disabled.</t>
        </r>
      </text>
    </comment>
    <comment ref="K47" authorId="0" shapeId="0" xr:uid="{00000000-0006-0000-0400-00009C000000}">
      <text>
        <r>
          <rPr>
            <sz val="11"/>
            <rFont val="Calibri"/>
          </rPr>
          <t>Windows Server 2025 must have the built-in Windows password complexity policy enabled.</t>
        </r>
      </text>
    </comment>
    <comment ref="J48" authorId="0" shapeId="0" xr:uid="{00000000-0006-0000-0400-00009D000000}">
      <text>
        <r>
          <rPr>
            <sz val="11"/>
            <rFont val="Calibri"/>
          </rPr>
          <t>Windows Server 2025 users with administrative privileges must have separate accounts for administrative duties and normal operational tasks.</t>
        </r>
      </text>
    </comment>
    <comment ref="K48" authorId="0" shapeId="0" xr:uid="{00000000-0006-0000-0400-00009E000000}">
      <text>
        <r>
          <rPr>
            <sz val="11"/>
            <rFont val="Calibri"/>
          </rPr>
          <t>Windows Server 2025 administrative accounts must not be used with applications that access the internet, such as web browsers, or with potential internet sources, such as email.</t>
        </r>
      </text>
    </comment>
    <comment ref="L48" authorId="0" shapeId="0" xr:uid="{00000000-0006-0000-0400-00009F000000}">
      <text>
        <r>
          <rPr>
            <sz val="11"/>
            <rFont val="Calibri"/>
          </rPr>
          <t>Windows Server 2025 manually managed application account passwords must be at least 15 characters in length.</t>
        </r>
      </text>
    </comment>
    <comment ref="M48" authorId="0" shapeId="0" xr:uid="{00000000-0006-0000-0400-0000A0000000}">
      <text>
        <r>
          <rPr>
            <sz val="11"/>
            <rFont val="Calibri"/>
          </rPr>
          <t>Windows Server 2025 nonadministrative accounts or groups must only have print permissions on printer shares.</t>
        </r>
      </text>
    </comment>
    <comment ref="N48" authorId="0" shapeId="0" xr:uid="{00000000-0006-0000-0400-0000A1000000}">
      <text>
        <r>
          <rPr>
            <sz val="11"/>
            <rFont val="Calibri"/>
          </rPr>
          <t>Windows Server 2025 must automatically remove or disable emergency accounts after the crisis is resolved or within 72 hours.</t>
        </r>
      </text>
    </comment>
    <comment ref="O48" authorId="0" shapeId="0" xr:uid="{00000000-0006-0000-0400-0000A2000000}">
      <text>
        <r>
          <rPr>
            <sz val="11"/>
            <rFont val="Calibri"/>
          </rPr>
          <t>Windows Server 2025 permissions for the Application event log must prevent access by nonprivileged accounts.</t>
        </r>
      </text>
    </comment>
    <comment ref="P48" authorId="0" shapeId="0" xr:uid="{00000000-0006-0000-0400-0000A3000000}">
      <text>
        <r>
          <rPr>
            <sz val="11"/>
            <rFont val="Calibri"/>
          </rPr>
          <t>Windows Server 2025 permissions for the Security event log must prevent access by nonprivileged accounts.</t>
        </r>
      </text>
    </comment>
    <comment ref="Q48" authorId="0" shapeId="0" xr:uid="{00000000-0006-0000-0400-0000A4000000}">
      <text>
        <r>
          <rPr>
            <sz val="11"/>
            <rFont val="Calibri"/>
          </rPr>
          <t>Windows Server 2025 permissions for the System event log must prevent access by nonprivileged accounts.</t>
        </r>
      </text>
    </comment>
    <comment ref="R48" authorId="0" shapeId="0" xr:uid="{00000000-0006-0000-0400-0000A5000000}">
      <text>
        <r>
          <rPr>
            <sz val="11"/>
            <rFont val="Calibri"/>
          </rPr>
          <t>Windows Server 2025 must be configured to audit Account Management - Security Group Management successes.</t>
        </r>
      </text>
    </comment>
    <comment ref="S48" authorId="0" shapeId="0" xr:uid="{00000000-0006-0000-0400-0000A6000000}">
      <text>
        <r>
          <rPr>
            <sz val="11"/>
            <rFont val="Calibri"/>
          </rPr>
          <t>Windows Server 2025 must be configured to audit Account Management - User Account Management successes.</t>
        </r>
      </text>
    </comment>
    <comment ref="T48" authorId="0" shapeId="0" xr:uid="{00000000-0006-0000-0400-0000A7000000}">
      <text>
        <r>
          <rPr>
            <sz val="11"/>
            <rFont val="Calibri"/>
          </rPr>
          <t>Windows Server 2025 must be configured to audit Account Management - User Account Management failures.</t>
        </r>
      </text>
    </comment>
    <comment ref="U48" authorId="0" shapeId="0" xr:uid="{00000000-0006-0000-0400-0000A8000000}">
      <text>
        <r>
          <rPr>
            <sz val="11"/>
            <rFont val="Calibri"/>
          </rPr>
          <t>Windows Server 2025 administrator accounts must not be enumerated during elevation.</t>
        </r>
      </text>
    </comment>
    <comment ref="V48" authorId="0" shapeId="0" xr:uid="{00000000-0006-0000-0400-0000A9000000}">
      <text>
        <r>
          <rPr>
            <sz val="11"/>
            <rFont val="Calibri"/>
          </rPr>
          <t>Windows Server 2025 must disable the Windows Installer Always install with elevated privileges option.</t>
        </r>
      </text>
    </comment>
    <comment ref="W48" authorId="0" shapeId="0" xr:uid="{00000000-0006-0000-0400-0000AA000000}">
      <text>
        <r>
          <rPr>
            <sz val="11"/>
            <rFont val="Calibri"/>
          </rPr>
          <t>Windows Server 2025 domain controllers must run on a machine dedicated to that function.</t>
        </r>
      </text>
    </comment>
    <comment ref="X48" authorId="0" shapeId="0" xr:uid="{00000000-0006-0000-0400-0000AB000000}">
      <text>
        <r>
          <rPr>
            <sz val="11"/>
            <rFont val="Calibri"/>
          </rPr>
          <t>Windows Server 2025 must be configured to audit Account Management - Computer Account Management successes.</t>
        </r>
      </text>
    </comment>
    <comment ref="Y48" authorId="0" shapeId="0" xr:uid="{00000000-0006-0000-0400-0000AC000000}">
      <text>
        <r>
          <rPr>
            <sz val="11"/>
            <rFont val="Calibri"/>
          </rPr>
          <t xml:space="preserve">The Windows Server 2025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user right must only be assigned to the Administrators group on domain controllers.</t>
        </r>
      </text>
    </comment>
    <comment ref="Z48" authorId="0" shapeId="0" xr:uid="{00000000-0006-0000-0400-0000AD000000}">
      <text>
        <r>
          <rPr>
            <sz val="11"/>
            <rFont val="Calibri"/>
          </rPr>
          <t xml:space="preserve">The Windows Server 2025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 controllers must be configured to prevent unauthenticated access.</t>
        </r>
      </text>
    </comment>
    <comment ref="AA48" authorId="0" shapeId="0" xr:uid="{00000000-0006-0000-0400-0000AE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must be configured to include no accounts or groups (blank) on domain controllers.</t>
        </r>
      </text>
    </comment>
    <comment ref="AB48" authorId="0" shapeId="0" xr:uid="{00000000-0006-0000-0400-0000AF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 controllers must be configured to prevent unauthenticated access.</t>
        </r>
      </text>
    </comment>
    <comment ref="AC48" authorId="0" shapeId="0" xr:uid="{00000000-0006-0000-0400-0000B0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 controllers must be configured to prevent unauthenticated access.</t>
        </r>
      </text>
    </comment>
    <comment ref="AD48" authorId="0" shapeId="0" xr:uid="{00000000-0006-0000-0400-0000B1000000}">
      <text>
        <r>
          <rPr>
            <sz val="11"/>
            <rFont val="Calibri"/>
          </rPr>
          <t>Windows Server 2025 must only allow administrators responsible for the member server or stand-alone or nondomain-joined system to have Administrator rights on the system.</t>
        </r>
      </text>
    </comment>
    <comment ref="AE48" authorId="0" shapeId="0" xr:uid="{00000000-0006-0000-0400-0000B2000000}">
      <text>
        <r>
          <rPr>
            <sz val="11"/>
            <rFont val="Calibri"/>
          </rPr>
          <t>Windows Server 2025 local administrator accounts must have their privileged token filtered to prevent elevated privileges from being used over the network on domain-joined member servers.</t>
        </r>
      </text>
    </comment>
    <comment ref="AF48" authorId="0" shapeId="0" xr:uid="{00000000-0006-0000-0400-0000B3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AG48" authorId="0" shapeId="0" xr:uid="{00000000-0006-0000-0400-0000B4000000}">
      <text>
        <r>
          <rPr>
            <sz val="11"/>
            <rFont val="Calibri"/>
          </rPr>
          <t>Windows Server 2025 Deny log on as a batch job user right on domain-joined member servers must be configured to prevent access from highly privileged domain accounts and from unauthenticated access on all systems.</t>
        </r>
      </text>
    </comment>
    <comment ref="AH48" authorId="0" shapeId="0" xr:uid="{00000000-0006-0000-0400-0000B5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AI48" authorId="0" shapeId="0" xr:uid="{00000000-0006-0000-0400-0000B6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AJ48" authorId="0" shapeId="0" xr:uid="{00000000-0006-0000-0400-0000B7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K48" authorId="0" shapeId="0" xr:uid="{00000000-0006-0000-0400-0000B8000000}">
      <text>
        <r>
          <rPr>
            <sz val="11"/>
            <rFont val="Calibri"/>
          </rPr>
          <t>Windows Server 2025 User Account Control (UAC) approval mode for the built-in Administrator must be enabled.</t>
        </r>
      </text>
    </comment>
    <comment ref="AL48" authorId="0" shapeId="0" xr:uid="{00000000-0006-0000-0400-0000B9000000}">
      <text>
        <r>
          <rPr>
            <sz val="11"/>
            <rFont val="Calibri"/>
          </rPr>
          <t>Windows Server 2025 UIAccess applications must not be allowed to prompt for elevation without using the secure desktop.</t>
        </r>
      </text>
    </comment>
    <comment ref="AM48" authorId="0" shapeId="0" xr:uid="{00000000-0006-0000-0400-0000BA000000}">
      <text>
        <r>
          <rPr>
            <sz val="11"/>
            <rFont val="Calibri"/>
          </rPr>
          <t>Windows Server 2025 User Account Control (UAC) must, at a minimum, prompt administrators for consent on the secure desktop.</t>
        </r>
      </text>
    </comment>
    <comment ref="AN48" authorId="0" shapeId="0" xr:uid="{00000000-0006-0000-0400-0000BB000000}">
      <text>
        <r>
          <rPr>
            <sz val="11"/>
            <rFont val="Calibri"/>
          </rPr>
          <t>Windows Server 2025 User Account Control (UAC) must automatically deny standard user requests for elevation.</t>
        </r>
      </text>
    </comment>
    <comment ref="AO48" authorId="0" shapeId="0" xr:uid="{00000000-0006-0000-0400-0000BC000000}">
      <text>
        <r>
          <rPr>
            <sz val="11"/>
            <rFont val="Calibri"/>
          </rPr>
          <t>Windows Server 2025 User Account Control (UAC) must be configured to detect application installations and prompt for elevation.</t>
        </r>
      </text>
    </comment>
    <comment ref="AP48" authorId="0" shapeId="0" xr:uid="{00000000-0006-0000-0400-0000BD000000}">
      <text>
        <r>
          <rPr>
            <sz val="11"/>
            <rFont val="Calibri"/>
          </rPr>
          <t>Windows Server 2025 User Account Control (UAC) must only elevate UIAccess applications that are installed in secure locations.</t>
        </r>
      </text>
    </comment>
    <comment ref="AQ48" authorId="0" shapeId="0" xr:uid="{00000000-0006-0000-0400-0000BE000000}">
      <text>
        <r>
          <rPr>
            <sz val="11"/>
            <rFont val="Calibri"/>
          </rPr>
          <t>Windows Server 2025 User Account Control (UAC) must run all administrators in Admin Approval Mode, enabling UAC.</t>
        </r>
      </text>
    </comment>
    <comment ref="AR48" authorId="0" shapeId="0" xr:uid="{00000000-0006-0000-0400-0000BF000000}">
      <text>
        <r>
          <rPr>
            <sz val="11"/>
            <rFont val="Calibri"/>
          </rPr>
          <t>Windows Server 2025 User Account Control (UAC) must virtualize file and registry write failures to per-user locations.</t>
        </r>
      </text>
    </comment>
    <comment ref="AS48" authorId="0" shapeId="0" xr:uid="{00000000-0006-0000-0400-0000C0000000}">
      <text>
        <r>
          <rPr>
            <sz val="11"/>
            <rFont val="Calibri"/>
          </rPr>
          <t xml:space="preserve">The Windows Server 2025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user right must not be assigned to any groups or accounts.</t>
        </r>
      </text>
    </comment>
    <comment ref="AT48" authorId="0" shapeId="0" xr:uid="{00000000-0006-0000-0400-0000C1000000}">
      <text>
        <r>
          <rPr>
            <sz val="11"/>
            <rFont val="Calibri"/>
          </rPr>
          <t xml:space="preserve">The Windows Server 2025 </t>
        </r>
        <r>
          <rPr>
            <sz val="11"/>
            <color rgb="FF000000"/>
            <rFont val="Calibri"/>
          </rPr>
          <t>"</t>
        </r>
        <r>
          <rPr>
            <b/>
            <sz val="11"/>
            <color rgb="FF000000"/>
            <rFont val="Calibri"/>
          </rPr>
          <t>Allow log on locally</t>
        </r>
        <r>
          <rPr>
            <sz val="11"/>
            <color rgb="FF000000"/>
            <rFont val="Calibri"/>
          </rPr>
          <t>"</t>
        </r>
        <r>
          <rPr>
            <sz val="11"/>
            <color rgb="FF000000"/>
            <rFont val="Calibri"/>
          </rPr>
          <t xml:space="preserve"> user right must only be assigned to the Administrators group.</t>
        </r>
      </text>
    </comment>
    <comment ref="AU48" authorId="0" shapeId="0" xr:uid="{00000000-0006-0000-0400-0000C2000000}">
      <text>
        <r>
          <rPr>
            <sz val="11"/>
            <rFont val="Calibri"/>
          </rPr>
          <t xml:space="preserve">The Windows Server 2025 </t>
        </r>
        <r>
          <rPr>
            <sz val="11"/>
            <color rgb="FF000000"/>
            <rFont val="Calibri"/>
          </rPr>
          <t>"</t>
        </r>
        <r>
          <rPr>
            <b/>
            <sz val="11"/>
            <color rgb="FF000000"/>
            <rFont val="Calibri"/>
          </rPr>
          <t>Create a token object</t>
        </r>
        <r>
          <rPr>
            <sz val="11"/>
            <color rgb="FF000000"/>
            <rFont val="Calibri"/>
          </rPr>
          <t>"</t>
        </r>
        <r>
          <rPr>
            <sz val="11"/>
            <color rgb="FF000000"/>
            <rFont val="Calibri"/>
          </rPr>
          <t xml:space="preserve"> user right must not be assigned to any groups or accounts.</t>
        </r>
      </text>
    </comment>
    <comment ref="AV48" authorId="0" shapeId="0" xr:uid="{00000000-0006-0000-0400-0000C3000000}">
      <text>
        <r>
          <rPr>
            <sz val="11"/>
            <rFont val="Calibri"/>
          </rPr>
          <t xml:space="preserve">The Windows Server 2025 </t>
        </r>
        <r>
          <rPr>
            <sz val="11"/>
            <color rgb="FF000000"/>
            <rFont val="Calibri"/>
          </rPr>
          <t>"</t>
        </r>
        <r>
          <rPr>
            <b/>
            <sz val="11"/>
            <color rgb="FF000000"/>
            <rFont val="Calibri"/>
          </rPr>
          <t>Debug programs</t>
        </r>
        <r>
          <rPr>
            <sz val="11"/>
            <color rgb="FF000000"/>
            <rFont val="Calibri"/>
          </rPr>
          <t>"</t>
        </r>
        <r>
          <rPr>
            <sz val="11"/>
            <color rgb="FF000000"/>
            <rFont val="Calibri"/>
          </rPr>
          <t xml:space="preserve"> user right must only be assigned to the Administrators group.</t>
        </r>
      </text>
    </comment>
    <comment ref="AW48" authorId="0" shapeId="0" xr:uid="{00000000-0006-0000-0400-0000C4000000}">
      <text>
        <r>
          <rPr>
            <sz val="11"/>
            <rFont val="Calibri"/>
          </rPr>
          <t xml:space="preserve">The Windows Server 2025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user right must only be assigned to Local Service and Network Service.</t>
        </r>
      </text>
    </comment>
    <comment ref="J52" authorId="0" shapeId="0" xr:uid="{00000000-0006-0000-0400-0000C5000000}">
      <text>
        <r>
          <rPr>
            <sz val="11"/>
            <rFont val="Calibri"/>
          </rPr>
          <t>Windows Server 2025 users with administrative privileges must have separate accounts for administrative duties and normal operational tasks.</t>
        </r>
      </text>
    </comment>
    <comment ref="K52" authorId="0" shapeId="0" xr:uid="{00000000-0006-0000-0400-0000C6000000}">
      <text>
        <r>
          <rPr>
            <sz val="11"/>
            <rFont val="Calibri"/>
          </rPr>
          <t>Windows Server 2025 administrative accounts must not be used with applications that access the internet, such as web browsers, or with potential internet sources, such as email.</t>
        </r>
      </text>
    </comment>
    <comment ref="L52" authorId="0" shapeId="0" xr:uid="{00000000-0006-0000-0400-0000C7000000}">
      <text>
        <r>
          <rPr>
            <sz val="11"/>
            <rFont val="Calibri"/>
          </rPr>
          <t>Windows Server 2025 manually managed application account passwords must be at least 15 characters in length.</t>
        </r>
      </text>
    </comment>
    <comment ref="M52" authorId="0" shapeId="0" xr:uid="{00000000-0006-0000-0400-0000C8000000}">
      <text>
        <r>
          <rPr>
            <sz val="11"/>
            <rFont val="Calibri"/>
          </rPr>
          <t>Windows Server 2025 permissions for the system drive root directory (usually C:\) must conform to minimum requirements.</t>
        </r>
      </text>
    </comment>
    <comment ref="N52" authorId="0" shapeId="0" xr:uid="{00000000-0006-0000-0400-0000C9000000}">
      <text>
        <r>
          <rPr>
            <sz val="11"/>
            <rFont val="Calibri"/>
          </rPr>
          <t>Windows Server 2025 permissions for program file directories must conform to minimum requirements.</t>
        </r>
      </text>
    </comment>
    <comment ref="O52" authorId="0" shapeId="0" xr:uid="{00000000-0006-0000-0400-0000CA000000}">
      <text>
        <r>
          <rPr>
            <sz val="11"/>
            <rFont val="Calibri"/>
          </rPr>
          <t>Windows Server 2025 permissions for the Windows installation directory must conform to minimum requirements.</t>
        </r>
      </text>
    </comment>
    <comment ref="P52" authorId="0" shapeId="0" xr:uid="{00000000-0006-0000-0400-0000CB000000}">
      <text>
        <r>
          <rPr>
            <sz val="11"/>
            <rFont val="Calibri"/>
          </rPr>
          <t>Windows Server 2025 default permissions for the HKEY_LOCAL_MACHINE registry hive must be maintained.</t>
        </r>
      </text>
    </comment>
    <comment ref="Q52" authorId="0" shapeId="0" xr:uid="{00000000-0006-0000-0400-0000CC000000}">
      <text>
        <r>
          <rPr>
            <sz val="11"/>
            <rFont val="Calibri"/>
          </rPr>
          <t>Windows Server 2025 nonadministrative accounts or groups must only have print permissions on printer shares.</t>
        </r>
      </text>
    </comment>
    <comment ref="R52" authorId="0" shapeId="0" xr:uid="{00000000-0006-0000-0400-0000CD000000}">
      <text>
        <r>
          <rPr>
            <sz val="11"/>
            <rFont val="Calibri"/>
          </rPr>
          <t>Windows Server 2025 FTP servers must be configured to prevent anonymous logons.</t>
        </r>
      </text>
    </comment>
    <comment ref="S52" authorId="0" shapeId="0" xr:uid="{00000000-0006-0000-0400-0000CE000000}">
      <text>
        <r>
          <rPr>
            <sz val="11"/>
            <rFont val="Calibri"/>
          </rPr>
          <t>Windows Server 2025 permissions for the Application event log must prevent access by nonprivileged accounts.</t>
        </r>
      </text>
    </comment>
    <comment ref="T52" authorId="0" shapeId="0" xr:uid="{00000000-0006-0000-0400-0000CF000000}">
      <text>
        <r>
          <rPr>
            <sz val="11"/>
            <rFont val="Calibri"/>
          </rPr>
          <t>Windows Server 2025 permissions for the Security event log must prevent access by nonprivileged accounts.</t>
        </r>
      </text>
    </comment>
    <comment ref="U52" authorId="0" shapeId="0" xr:uid="{00000000-0006-0000-0400-0000D0000000}">
      <text>
        <r>
          <rPr>
            <sz val="11"/>
            <rFont val="Calibri"/>
          </rPr>
          <t>Windows Server 2025 permissions for the System event log must prevent access by nonprivileged accounts.</t>
        </r>
      </text>
    </comment>
    <comment ref="V52" authorId="0" shapeId="0" xr:uid="{00000000-0006-0000-0400-0000D1000000}">
      <text>
        <r>
          <rPr>
            <sz val="11"/>
            <rFont val="Calibri"/>
          </rPr>
          <t>Windows Server 2025 must be configured to audit Account Management - Security Group Management successes.</t>
        </r>
      </text>
    </comment>
    <comment ref="W52" authorId="0" shapeId="0" xr:uid="{00000000-0006-0000-0400-0000D2000000}">
      <text>
        <r>
          <rPr>
            <sz val="11"/>
            <rFont val="Calibri"/>
          </rPr>
          <t>Windows Server 2025 must be configured to audit Account Management - User Account Management successes.</t>
        </r>
      </text>
    </comment>
    <comment ref="X52" authorId="0" shapeId="0" xr:uid="{00000000-0006-0000-0400-0000D3000000}">
      <text>
        <r>
          <rPr>
            <sz val="11"/>
            <rFont val="Calibri"/>
          </rPr>
          <t>Windows Server 2025 must be configured to audit Account Management - User Account Management failures.</t>
        </r>
      </text>
    </comment>
    <comment ref="Y52" authorId="0" shapeId="0" xr:uid="{00000000-0006-0000-0400-0000D4000000}">
      <text>
        <r>
          <rPr>
            <sz val="11"/>
            <rFont val="Calibri"/>
          </rPr>
          <t>Windows Server 2025 administrator accounts must not be enumerated during elevation.</t>
        </r>
      </text>
    </comment>
    <comment ref="Z52" authorId="0" shapeId="0" xr:uid="{00000000-0006-0000-0400-0000D5000000}">
      <text>
        <r>
          <rPr>
            <sz val="11"/>
            <rFont val="Calibri"/>
          </rPr>
          <t>Windows Server 2025 must disable the Windows Installer Always install with elevated privileges option.</t>
        </r>
      </text>
    </comment>
    <comment ref="AA52" authorId="0" shapeId="0" xr:uid="{00000000-0006-0000-0400-0000D6000000}">
      <text>
        <r>
          <rPr>
            <sz val="11"/>
            <rFont val="Calibri"/>
          </rPr>
          <t>Windows Server 2025 must only allow administrators responsible for the domain controller to have Administrator rights on the system.</t>
        </r>
      </text>
    </comment>
    <comment ref="AB52" authorId="0" shapeId="0" xr:uid="{00000000-0006-0000-0400-0000D7000000}">
      <text>
        <r>
          <rPr>
            <sz val="11"/>
            <rFont val="Calibri"/>
          </rPr>
          <t>Windows Server 2025 Kerberos user logon restrictions must be enforced.</t>
        </r>
      </text>
    </comment>
    <comment ref="AC52" authorId="0" shapeId="0" xr:uid="{00000000-0006-0000-0400-0000D8000000}">
      <text>
        <r>
          <rPr>
            <sz val="11"/>
            <rFont val="Calibri"/>
          </rPr>
          <t>Windows Server 2025 Kerberos service ticket maximum lifetime must be limited to 600 minutes or less.</t>
        </r>
      </text>
    </comment>
    <comment ref="AD52" authorId="0" shapeId="0" xr:uid="{00000000-0006-0000-0400-0000D9000000}">
      <text>
        <r>
          <rPr>
            <sz val="11"/>
            <rFont val="Calibri"/>
          </rPr>
          <t>Windows Server 2025 Kerberos user ticket lifetime must be limited to 10 hours or less.</t>
        </r>
      </text>
    </comment>
    <comment ref="AE52" authorId="0" shapeId="0" xr:uid="{00000000-0006-0000-0400-0000DA000000}">
      <text>
        <r>
          <rPr>
            <sz val="11"/>
            <rFont val="Calibri"/>
          </rPr>
          <t>Windows Server 2025 Kerberos policy user ticket renewal maximum lifetime must be limited to seven days or less.</t>
        </r>
      </text>
    </comment>
    <comment ref="AF52" authorId="0" shapeId="0" xr:uid="{00000000-0006-0000-0400-0000DB000000}">
      <text>
        <r>
          <rPr>
            <sz val="11"/>
            <rFont val="Calibri"/>
          </rPr>
          <t>Windows Server 2025 computer clock synchronization tolerance must be limited to five minutes or less.</t>
        </r>
      </text>
    </comment>
    <comment ref="AG52" authorId="0" shapeId="0" xr:uid="{00000000-0006-0000-0400-0000DC000000}">
      <text>
        <r>
          <rPr>
            <sz val="11"/>
            <rFont val="Calibri"/>
          </rPr>
          <t>Windows Server 2025 Active Directory Domain Controllers Organizational Unit (OU) object must have the proper access control permissions.</t>
        </r>
      </text>
    </comment>
    <comment ref="AH52" authorId="0" shapeId="0" xr:uid="{00000000-0006-0000-0400-0000DD000000}">
      <text>
        <r>
          <rPr>
            <sz val="11"/>
            <rFont val="Calibri"/>
          </rPr>
          <t>Windows Server 2025 domain controllers must run on a machine dedicated to that function.</t>
        </r>
      </text>
    </comment>
    <comment ref="AI52" authorId="0" shapeId="0" xr:uid="{00000000-0006-0000-0400-0000DE000000}">
      <text>
        <r>
          <rPr>
            <sz val="11"/>
            <rFont val="Calibri"/>
          </rPr>
          <t>Windows Server 2025 directory data (outside the root DSE) of a nonpublic directory must be configured to prevent anonymous access.</t>
        </r>
      </text>
    </comment>
    <comment ref="AJ52" authorId="0" shapeId="0" xr:uid="{00000000-0006-0000-0400-0000DF000000}">
      <text>
        <r>
          <rPr>
            <sz val="11"/>
            <rFont val="Calibri"/>
          </rPr>
          <t>Windows Server 2025 must be configured to audit Account Management - Computer Account Management successes.</t>
        </r>
      </text>
    </comment>
    <comment ref="AK52" authorId="0" shapeId="0" xr:uid="{00000000-0006-0000-0400-0000E0000000}">
      <text>
        <r>
          <rPr>
            <sz val="11"/>
            <rFont val="Calibri"/>
          </rPr>
          <t>Windows Server 2025 domain controllers must require LDAP access signing.</t>
        </r>
      </text>
    </comment>
    <comment ref="AL52" authorId="0" shapeId="0" xr:uid="{00000000-0006-0000-0400-0000E1000000}">
      <text>
        <r>
          <rPr>
            <sz val="11"/>
            <rFont val="Calibri"/>
          </rPr>
          <t>Windows Server 2025 domain controllers must be configured to allow reset of machine account passwords.</t>
        </r>
      </text>
    </comment>
    <comment ref="AM52" authorId="0" shapeId="0" xr:uid="{00000000-0006-0000-0400-0000E2000000}">
      <text>
        <r>
          <rPr>
            <sz val="11"/>
            <rFont val="Calibri"/>
          </rPr>
          <t xml:space="preserve">The Windows Server 2025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user right must only be assigned to the Administrators group on domain controllers.</t>
        </r>
      </text>
    </comment>
    <comment ref="AN52" authorId="0" shapeId="0" xr:uid="{00000000-0006-0000-0400-0000E3000000}">
      <text>
        <r>
          <rPr>
            <sz val="11"/>
            <rFont val="Calibri"/>
          </rPr>
          <t xml:space="preserve">The Windows Server 2025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user right must only be assigned to the Administrators group on domain controllers.</t>
        </r>
      </text>
    </comment>
    <comment ref="AO52" authorId="0" shapeId="0" xr:uid="{00000000-0006-0000-0400-0000E4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 controllers must be configured to prevent unauthenticated access.</t>
        </r>
      </text>
    </comment>
    <comment ref="AP52" authorId="0" shapeId="0" xr:uid="{00000000-0006-0000-0400-0000E5000000}">
      <text>
        <r>
          <rPr>
            <sz val="11"/>
            <rFont val="Calibri"/>
          </rPr>
          <t xml:space="preserve">The Windows Server 2025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 controllers must be configured to prevent unauthenticated access.</t>
        </r>
      </text>
    </comment>
    <comment ref="AQ52" authorId="0" shapeId="0" xr:uid="{00000000-0006-0000-0400-0000E6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must be configured to include no accounts or groups (blank) on domain controllers.</t>
        </r>
      </text>
    </comment>
    <comment ref="AR52" authorId="0" shapeId="0" xr:uid="{00000000-0006-0000-0400-0000E7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 controllers must be configured to prevent unauthenticated access.</t>
        </r>
      </text>
    </comment>
    <comment ref="AS52" authorId="0" shapeId="0" xr:uid="{00000000-0006-0000-0400-0000E8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 controllers must be configured to prevent unauthenticated access.</t>
        </r>
      </text>
    </comment>
    <comment ref="AT52" authorId="0" shapeId="0" xr:uid="{00000000-0006-0000-0400-0000E9000000}">
      <text>
        <r>
          <rPr>
            <sz val="11"/>
            <rFont val="Calibri"/>
          </rPr>
          <t>Windows Server 2025 must restrict unauthenticated Remote Procedure Call (RPC) clients from connecting to the RPC server on domain-joined member servers and stand-alone or nondomain-joined systems.</t>
        </r>
      </text>
    </comment>
    <comment ref="AU52" authorId="0" shapeId="0" xr:uid="{00000000-0006-0000-0400-0000EA000000}">
      <text>
        <r>
          <rPr>
            <sz val="11"/>
            <rFont val="Calibri"/>
          </rPr>
          <t>Windows Server 2025 must limit the caching of logon credentials to four or less on domain-joined member servers.</t>
        </r>
      </text>
    </comment>
    <comment ref="AV52" authorId="0" shapeId="0" xr:uid="{00000000-0006-0000-0400-0000EB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AW52" authorId="0" shapeId="0" xr:uid="{00000000-0006-0000-0400-0000EC000000}">
      <text>
        <r>
          <rPr>
            <sz val="11"/>
            <rFont val="Calibri"/>
          </rPr>
          <t>Windows Server 2025 Deny log on as a batch job user right on domain-joined member servers must be configured to prevent access from highly privileged domain accounts and from unauthenticated access on all systems.</t>
        </r>
      </text>
    </comment>
    <comment ref="J53" authorId="0" shapeId="0" xr:uid="{00000000-0006-0000-0400-0000ED000000}">
      <text>
        <r>
          <rPr>
            <sz val="11"/>
            <rFont val="Calibri"/>
          </rPr>
          <t>Windows Server 2025 users with administrative privileges must have separate accounts for administrative duties and normal operational tasks.</t>
        </r>
      </text>
    </comment>
    <comment ref="K53" authorId="0" shapeId="0" xr:uid="{00000000-0006-0000-0400-0000EE000000}">
      <text>
        <r>
          <rPr>
            <sz val="11"/>
            <rFont val="Calibri"/>
          </rPr>
          <t>Windows Server 2025 administrative accounts must not be used with applications that access the internet, such as web browsers, or with potential internet sources, such as email.</t>
        </r>
      </text>
    </comment>
    <comment ref="L53" authorId="0" shapeId="0" xr:uid="{00000000-0006-0000-0400-0000EF000000}">
      <text>
        <r>
          <rPr>
            <sz val="11"/>
            <rFont val="Calibri"/>
          </rPr>
          <t>Windows Server 2025 nonadministrative accounts or groups must only have print permissions on printer shares.</t>
        </r>
      </text>
    </comment>
    <comment ref="M53" authorId="0" shapeId="0" xr:uid="{00000000-0006-0000-0400-0000F0000000}">
      <text>
        <r>
          <rPr>
            <sz val="11"/>
            <rFont val="Calibri"/>
          </rPr>
          <t>Windows Server 2025 must automatically remove or disable emergency accounts after the crisis is resolved or within 72 hours.</t>
        </r>
      </text>
    </comment>
    <comment ref="N53" authorId="0" shapeId="0" xr:uid="{00000000-0006-0000-0400-0000F1000000}">
      <text>
        <r>
          <rPr>
            <sz val="11"/>
            <rFont val="Calibri"/>
          </rPr>
          <t>Windows Server 2025 account lockout duration must be configured to 15 minutes or greater.</t>
        </r>
      </text>
    </comment>
    <comment ref="O53" authorId="0" shapeId="0" xr:uid="{00000000-0006-0000-0400-0000F2000000}">
      <text>
        <r>
          <rPr>
            <sz val="11"/>
            <rFont val="Calibri"/>
          </rPr>
          <t>Windows Server 2025 must have the number of allowed bad logon attempts configured to three or less.</t>
        </r>
      </text>
    </comment>
    <comment ref="P53" authorId="0" shapeId="0" xr:uid="{00000000-0006-0000-0400-0000F3000000}">
      <text>
        <r>
          <rPr>
            <sz val="11"/>
            <rFont val="Calibri"/>
          </rPr>
          <t>Windows Server 2025 must have the period of time before the bad logon counter is reset configured to 15 minutes or greater.</t>
        </r>
      </text>
    </comment>
    <comment ref="Q53" authorId="0" shapeId="0" xr:uid="{00000000-0006-0000-0400-0000F4000000}">
      <text>
        <r>
          <rPr>
            <sz val="11"/>
            <rFont val="Calibri"/>
          </rPr>
          <t>Windows Server 2025 permissions for the Application event log must prevent access by nonprivileged accounts.</t>
        </r>
      </text>
    </comment>
    <comment ref="R53" authorId="0" shapeId="0" xr:uid="{00000000-0006-0000-0400-0000F5000000}">
      <text>
        <r>
          <rPr>
            <sz val="11"/>
            <rFont val="Calibri"/>
          </rPr>
          <t>Windows Server 2025 permissions for the Security event log must prevent access by nonprivileged accounts.</t>
        </r>
      </text>
    </comment>
    <comment ref="S53" authorId="0" shapeId="0" xr:uid="{00000000-0006-0000-0400-0000F6000000}">
      <text>
        <r>
          <rPr>
            <sz val="11"/>
            <rFont val="Calibri"/>
          </rPr>
          <t>Windows Server 2025 permissions for the System event log must prevent access by nonprivileged accounts.</t>
        </r>
      </text>
    </comment>
    <comment ref="T53" authorId="0" shapeId="0" xr:uid="{00000000-0006-0000-0400-0000F7000000}">
      <text>
        <r>
          <rPr>
            <sz val="11"/>
            <rFont val="Calibri"/>
          </rPr>
          <t>Windows Server 2025 must be configured to audit Account Management - Security Group Management successes.</t>
        </r>
      </text>
    </comment>
    <comment ref="U53" authorId="0" shapeId="0" xr:uid="{00000000-0006-0000-0400-0000F8000000}">
      <text>
        <r>
          <rPr>
            <sz val="11"/>
            <rFont val="Calibri"/>
          </rPr>
          <t>Windows Server 2025 must be configured to audit Account Management - User Account Management successes.</t>
        </r>
      </text>
    </comment>
    <comment ref="V53" authorId="0" shapeId="0" xr:uid="{00000000-0006-0000-0400-0000F9000000}">
      <text>
        <r>
          <rPr>
            <sz val="11"/>
            <rFont val="Calibri"/>
          </rPr>
          <t>Windows Server 2025 must be configured to audit Account Management - User Account Management failures.</t>
        </r>
      </text>
    </comment>
    <comment ref="W53" authorId="0" shapeId="0" xr:uid="{00000000-0006-0000-0400-0000FA000000}">
      <text>
        <r>
          <rPr>
            <sz val="11"/>
            <rFont val="Calibri"/>
          </rPr>
          <t>Windows Server 2025 must be configured to audit Logon/Logoff - Account Lockout successes.</t>
        </r>
      </text>
    </comment>
    <comment ref="X53" authorId="0" shapeId="0" xr:uid="{00000000-0006-0000-0400-0000FB000000}">
      <text>
        <r>
          <rPr>
            <sz val="11"/>
            <rFont val="Calibri"/>
          </rPr>
          <t>Windows Server 2025 must be configured to audit Logon/Logoff - Account Lockout failures.</t>
        </r>
      </text>
    </comment>
    <comment ref="Y53" authorId="0" shapeId="0" xr:uid="{00000000-0006-0000-0400-0000FC000000}">
      <text>
        <r>
          <rPr>
            <sz val="11"/>
            <rFont val="Calibri"/>
          </rPr>
          <t>Windows Server 2025 administrator accounts must not be enumerated during elevation.</t>
        </r>
      </text>
    </comment>
    <comment ref="Z53" authorId="0" shapeId="0" xr:uid="{00000000-0006-0000-0400-0000FD000000}">
      <text>
        <r>
          <rPr>
            <sz val="11"/>
            <rFont val="Calibri"/>
          </rPr>
          <t>Windows Server 2025 must disable the Windows Installer Always install with elevated privileges option.</t>
        </r>
      </text>
    </comment>
    <comment ref="AA53" authorId="0" shapeId="0" xr:uid="{00000000-0006-0000-0400-0000FE000000}">
      <text>
        <r>
          <rPr>
            <sz val="11"/>
            <rFont val="Calibri"/>
          </rPr>
          <t>Windows Server 2025 domain controllers must run on a machine dedicated to that function.</t>
        </r>
      </text>
    </comment>
    <comment ref="AB53" authorId="0" shapeId="0" xr:uid="{00000000-0006-0000-0400-0000FF000000}">
      <text>
        <r>
          <rPr>
            <sz val="11"/>
            <rFont val="Calibri"/>
          </rPr>
          <t>Windows Server 2025 must be configured to audit Account Management - Computer Account Management successes.</t>
        </r>
      </text>
    </comment>
    <comment ref="AC53" authorId="0" shapeId="0" xr:uid="{00000000-0006-0000-0400-000000010000}">
      <text>
        <r>
          <rPr>
            <sz val="11"/>
            <rFont val="Calibri"/>
          </rPr>
          <t>Windows Server 2025 must only allow administrators responsible for the member server or stand-alone or nondomain-joined system to have Administrator rights on the system.</t>
        </r>
      </text>
    </comment>
    <comment ref="AD53" authorId="0" shapeId="0" xr:uid="{00000000-0006-0000-0400-00000101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J54" authorId="0" shapeId="0" xr:uid="{00000000-0006-0000-0400-000002010000}">
      <text>
        <r>
          <rPr>
            <sz val="11"/>
            <rFont val="Calibri"/>
          </rPr>
          <t>Windows Server 2025 Active Directory (AD) user accounts, including administrators, must be configured to require the use of a common access card (CAC), Personal Identity Verification (PIV)-compliant hardware token, or Alternate Logon Token (ALT) for user authentication.</t>
        </r>
      </text>
    </comment>
    <comment ref="K54" authorId="0" shapeId="0" xr:uid="{00000000-0006-0000-0400-000003010000}">
      <text>
        <r>
          <rPr>
            <sz val="11"/>
            <rFont val="Calibri"/>
          </rPr>
          <t>The Windows Server 2025 Smart Card removal option must be configured to Force Logoff or Lock Workstation.</t>
        </r>
      </text>
    </comment>
    <comment ref="J55" authorId="0" shapeId="0" xr:uid="{00000000-0006-0000-0400-000004010000}">
      <text>
        <r>
          <rPr>
            <sz val="11"/>
            <rFont val="Calibri"/>
          </rPr>
          <t>Windows Server 2025 domain-joined systems must have a Trusted Platform Module (TPM) enabled and ready for use.</t>
        </r>
      </text>
    </comment>
    <comment ref="K55" authorId="0" shapeId="0" xr:uid="{00000000-0006-0000-0400-000005010000}">
      <text>
        <r>
          <rPr>
            <sz val="11"/>
            <rFont val="Calibri"/>
          </rPr>
          <t>Windows Server 2025 systems must have Unified Extensible Firmware Interface (UEFI) firmware and be configured to run in UEFI mode, not Legacy BIOS.</t>
        </r>
      </text>
    </comment>
    <comment ref="L55" authorId="0" shapeId="0" xr:uid="{00000000-0006-0000-0400-000006010000}">
      <text>
        <r>
          <rPr>
            <sz val="11"/>
            <rFont val="Calibri"/>
          </rPr>
          <t>Windows Server 2025 must have Secure Boot enabled.</t>
        </r>
      </text>
    </comment>
    <comment ref="M55" authorId="0" shapeId="0" xr:uid="{00000000-0006-0000-0400-000007010000}">
      <text>
        <r>
          <rPr>
            <sz val="11"/>
            <rFont val="Calibri"/>
          </rPr>
          <t>Windows Server 2025 must be configured to enable Remote host allows delegation of nonexportable credentials.</t>
        </r>
      </text>
    </comment>
    <comment ref="N55" authorId="0" shapeId="0" xr:uid="{00000000-0006-0000-0400-000008010000}">
      <text>
        <r>
          <rPr>
            <sz val="11"/>
            <rFont val="Calibri"/>
          </rPr>
          <t>Windows Server 2025 virtualization-based security must be enabled with the platform security level configured to Secure Boot or Secure Boot with DMA Protection.</t>
        </r>
      </text>
    </comment>
    <comment ref="O55" authorId="0" shapeId="0" xr:uid="{00000000-0006-0000-0400-000009010000}">
      <text>
        <r>
          <rPr>
            <sz val="11"/>
            <rFont val="Calibri"/>
          </rPr>
          <t>Windows Server 2025 Active Directory (AD) user accounts, including administrators, must be configured to require the use of a common access card (CAC), Personal Identity Verification (PIV)-compliant hardware token, or Alternate Logon Token (ALT) for user authentication.</t>
        </r>
      </text>
    </comment>
    <comment ref="P55" authorId="0" shapeId="0" xr:uid="{00000000-0006-0000-0400-00000A010000}">
      <text>
        <r>
          <rPr>
            <sz val="11"/>
            <rFont val="Calibri"/>
          </rPr>
          <t>Windows Server 2025 must restrict remote calls to the Security Account Manager (SAM) to Administrators on domain-joined member servers and stand-alone or nondomain-joined systems.</t>
        </r>
      </text>
    </comment>
    <comment ref="Q55" authorId="0" shapeId="0" xr:uid="{00000000-0006-0000-0400-00000B010000}">
      <text>
        <r>
          <rPr>
            <sz val="11"/>
            <rFont val="Calibri"/>
          </rPr>
          <t>Windows Server 2025 must be running Credential Guard on domain-joined member servers.</t>
        </r>
      </text>
    </comment>
    <comment ref="R55" authorId="0" shapeId="0" xr:uid="{00000000-0006-0000-0400-00000C010000}">
      <text>
        <r>
          <rPr>
            <sz val="11"/>
            <rFont val="Calibri"/>
          </rPr>
          <t>The Windows Server 2025 Smart Card removal option must be configured to Force Logoff or Lock Workstation.</t>
        </r>
      </text>
    </comment>
    <comment ref="J56" authorId="0" shapeId="0" xr:uid="{00000000-0006-0000-0400-00000D010000}">
      <text>
        <r>
          <rPr>
            <sz val="11"/>
            <rFont val="Calibri"/>
          </rPr>
          <t>Windows Server 2025 Active Directory (AD) user accounts, including administrators, must be configured to require the use of a common access card (CAC), Personal Identity Verification (PIV)-compliant hardware token, or Alternate Logon Token (ALT) for user authentication.</t>
        </r>
      </text>
    </comment>
    <comment ref="K56" authorId="0" shapeId="0" xr:uid="{00000000-0006-0000-0400-00000E010000}">
      <text>
        <r>
          <rPr>
            <sz val="11"/>
            <rFont val="Calibri"/>
          </rPr>
          <t>The Windows Server 2025 Smart Card removal option must be configured to Force Logoff or Lock Workstation.</t>
        </r>
      </text>
    </comment>
    <comment ref="J61" authorId="0" shapeId="0" xr:uid="{00000000-0006-0000-0400-00000F010000}">
      <text>
        <r>
          <rPr>
            <sz val="11"/>
            <rFont val="Calibri"/>
          </rPr>
          <t>Windows Server 2025 must install security-relevant software updates within 30 days unless the time period is directed by an authoritative source (e.g., IAVM, CTOs, DTMs, STIGs).</t>
        </r>
      </text>
    </comment>
    <comment ref="K61" authorId="0" shapeId="0" xr:uid="{00000000-0006-0000-0400-000010010000}">
      <text>
        <r>
          <rPr>
            <sz val="11"/>
            <rFont val="Calibri"/>
          </rPr>
          <t>Windows Server 2025 Windows Update must not obtain updates from other PCs on the internet.</t>
        </r>
      </text>
    </comment>
    <comment ref="L61" authorId="0" shapeId="0" xr:uid="{00000000-0006-0000-0400-000011010000}">
      <text>
        <r>
          <rPr>
            <sz val="11"/>
            <rFont val="Calibri"/>
          </rPr>
          <t>Windows Server 2025 must disable automatically signing in the last interactive user after a system-initiated restart.</t>
        </r>
      </text>
    </comment>
    <comment ref="J62" authorId="0" shapeId="0" xr:uid="{00000000-0006-0000-0400-000012010000}">
      <text>
        <r>
          <rPr>
            <sz val="11"/>
            <rFont val="Calibri"/>
          </rPr>
          <t>Windows Server 2025 must install security-relevant software updates within 30 days unless the time period is directed by an authoritative source (e.g., IAVM, CTOs, DTMs, STIGs).</t>
        </r>
      </text>
    </comment>
    <comment ref="K62" authorId="0" shapeId="0" xr:uid="{00000000-0006-0000-0400-000013010000}">
      <text>
        <r>
          <rPr>
            <sz val="11"/>
            <rFont val="Calibri"/>
          </rPr>
          <t>Windows Server 2025 Windows Update must not obtain updates from other PCs on the internet.</t>
        </r>
      </text>
    </comment>
    <comment ref="L62" authorId="0" shapeId="0" xr:uid="{00000000-0006-0000-0400-000014010000}">
      <text>
        <r>
          <rPr>
            <sz val="11"/>
            <rFont val="Calibri"/>
          </rPr>
          <t>Windows Server 2025 must disable automatically signing in the last interactive user after a system-initiated restart.</t>
        </r>
      </text>
    </comment>
    <comment ref="J63" authorId="0" shapeId="0" xr:uid="{00000000-0006-0000-0400-000015010000}">
      <text>
        <r>
          <rPr>
            <sz val="11"/>
            <rFont val="Calibri"/>
          </rPr>
          <t>Windows Server 2025 must install security-relevant software updates within 30 days unless the time period is directed by an authoritative source (e.g., IAVM, CTOs, DTMs, STIGs).</t>
        </r>
      </text>
    </comment>
    <comment ref="K63" authorId="0" shapeId="0" xr:uid="{00000000-0006-0000-0400-000016010000}">
      <text>
        <r>
          <rPr>
            <sz val="11"/>
            <rFont val="Calibri"/>
          </rPr>
          <t>Windows Server 2025 Windows Update must not obtain updates from other PCs on the internet.</t>
        </r>
      </text>
    </comment>
    <comment ref="L63" authorId="0" shapeId="0" xr:uid="{00000000-0006-0000-0400-000017010000}">
      <text>
        <r>
          <rPr>
            <sz val="11"/>
            <rFont val="Calibri"/>
          </rPr>
          <t>Windows Server 2025 must disable automatically signing in the last interactive user after a system-initiated restart.</t>
        </r>
      </text>
    </comment>
    <comment ref="J69" authorId="0" shapeId="0" xr:uid="{00000000-0006-0000-0400-000018010000}">
      <text>
        <r>
          <rPr>
            <sz val="11"/>
            <rFont val="Calibri"/>
          </rPr>
          <t>Windows Server 2025 Application event log size must be configured to 32768 KB or greater.</t>
        </r>
      </text>
    </comment>
    <comment ref="K69" authorId="0" shapeId="0" xr:uid="{00000000-0006-0000-0400-000019010000}">
      <text>
        <r>
          <rPr>
            <sz val="11"/>
            <rFont val="Calibri"/>
          </rPr>
          <t>Windows Server 2025 Security event log size must be configured to 196608 KB or greater.</t>
        </r>
      </text>
    </comment>
    <comment ref="L69" authorId="0" shapeId="0" xr:uid="{00000000-0006-0000-0400-00001A010000}">
      <text>
        <r>
          <rPr>
            <sz val="11"/>
            <rFont val="Calibri"/>
          </rPr>
          <t>Windows Server 2025 System event log size must be configured to 32768 KB or greater.</t>
        </r>
      </text>
    </comment>
    <comment ref="J70" authorId="0" shapeId="0" xr:uid="{00000000-0006-0000-0400-00001B010000}">
      <text>
        <r>
          <rPr>
            <sz val="11"/>
            <rFont val="Calibri"/>
          </rPr>
          <t>Windows Server 2025 local volumes must use a format that supports New Technology File System (NTFS) attributes.</t>
        </r>
      </text>
    </comment>
    <comment ref="K70" authorId="0" shapeId="0" xr:uid="{00000000-0006-0000-0400-00001C010000}">
      <text>
        <r>
          <rPr>
            <sz val="11"/>
            <rFont val="Calibri"/>
          </rPr>
          <t>The Windows Server 2025 time service must synchronize with an appropriate DOD time source.</t>
        </r>
      </text>
    </comment>
    <comment ref="L70" authorId="0" shapeId="0" xr:uid="{00000000-0006-0000-0400-00001D010000}">
      <text>
        <r>
          <rPr>
            <sz val="11"/>
            <rFont val="Calibri"/>
          </rPr>
          <t>Windows Server 2025 audit records must be backed up to a different system or media than the system being audited.</t>
        </r>
      </text>
    </comment>
    <comment ref="M70" authorId="0" shapeId="0" xr:uid="{00000000-0006-0000-0400-00001E010000}">
      <text>
        <r>
          <rPr>
            <sz val="11"/>
            <rFont val="Calibri"/>
          </rPr>
          <t>Windows Server 2025 must be configured to audit Account Logon - Credential Validation successes.</t>
        </r>
      </text>
    </comment>
    <comment ref="N70" authorId="0" shapeId="0" xr:uid="{00000000-0006-0000-0400-00001F010000}">
      <text>
        <r>
          <rPr>
            <sz val="11"/>
            <rFont val="Calibri"/>
          </rPr>
          <t>Windows Server 2025 must be configured to audit Account Logon - Credential Validation failures.</t>
        </r>
      </text>
    </comment>
    <comment ref="O70" authorId="0" shapeId="0" xr:uid="{00000000-0006-0000-0400-000020010000}">
      <text>
        <r>
          <rPr>
            <sz val="11"/>
            <rFont val="Calibri"/>
          </rPr>
          <t>Windows Server 2025 must be configured to audit Detailed Tracking - Process Creation successes.</t>
        </r>
      </text>
    </comment>
    <comment ref="P70" authorId="0" shapeId="0" xr:uid="{00000000-0006-0000-0400-000021010000}">
      <text>
        <r>
          <rPr>
            <sz val="11"/>
            <rFont val="Calibri"/>
          </rPr>
          <t>Windows Server 2025 must be configured to audit Logon/Logoff - Group Membership successes.</t>
        </r>
      </text>
    </comment>
    <comment ref="Q70" authorId="0" shapeId="0" xr:uid="{00000000-0006-0000-0400-000022010000}">
      <text>
        <r>
          <rPr>
            <sz val="11"/>
            <rFont val="Calibri"/>
          </rPr>
          <t>Windows Server 2025 must be configured to audit logoff successes.</t>
        </r>
      </text>
    </comment>
    <comment ref="R70" authorId="0" shapeId="0" xr:uid="{00000000-0006-0000-0400-000023010000}">
      <text>
        <r>
          <rPr>
            <sz val="11"/>
            <rFont val="Calibri"/>
          </rPr>
          <t>Windows Server 2025 must be configured to audit logon successes.</t>
        </r>
      </text>
    </comment>
    <comment ref="S70" authorId="0" shapeId="0" xr:uid="{00000000-0006-0000-0400-000024010000}">
      <text>
        <r>
          <rPr>
            <sz val="11"/>
            <rFont val="Calibri"/>
          </rPr>
          <t>Windows Server 2025 must be configured to audit logon failures.</t>
        </r>
      </text>
    </comment>
    <comment ref="T70" authorId="0" shapeId="0" xr:uid="{00000000-0006-0000-0400-000025010000}">
      <text>
        <r>
          <rPr>
            <sz val="11"/>
            <rFont val="Calibri"/>
          </rPr>
          <t>Windows Server 2025 must be configured to audit Logon/Logoff - Special Logon successes.</t>
        </r>
      </text>
    </comment>
    <comment ref="U70" authorId="0" shapeId="0" xr:uid="{00000000-0006-0000-0400-000026010000}">
      <text>
        <r>
          <rPr>
            <sz val="11"/>
            <rFont val="Calibri"/>
          </rPr>
          <t>Windows Server 2025 must be configured to audit Object Access - Other Object Access Events successes.</t>
        </r>
      </text>
    </comment>
    <comment ref="V70" authorId="0" shapeId="0" xr:uid="{00000000-0006-0000-0400-000027010000}">
      <text>
        <r>
          <rPr>
            <sz val="11"/>
            <rFont val="Calibri"/>
          </rPr>
          <t>Windows Server 2025 must be configured to audit Object Access - Other Object Access Events failures.</t>
        </r>
      </text>
    </comment>
    <comment ref="W70" authorId="0" shapeId="0" xr:uid="{00000000-0006-0000-0400-000028010000}">
      <text>
        <r>
          <rPr>
            <sz val="11"/>
            <rFont val="Calibri"/>
          </rPr>
          <t>Windows Server 2025 must be configured to audit Object Access - Removable Storage successes.</t>
        </r>
      </text>
    </comment>
    <comment ref="X70" authorId="0" shapeId="0" xr:uid="{00000000-0006-0000-0400-000029010000}">
      <text>
        <r>
          <rPr>
            <sz val="11"/>
            <rFont val="Calibri"/>
          </rPr>
          <t>Windows Server 2025 must be configured to audit Object Access - Removable Storage failures.</t>
        </r>
      </text>
    </comment>
    <comment ref="Y70" authorId="0" shapeId="0" xr:uid="{00000000-0006-0000-0400-00002A010000}">
      <text>
        <r>
          <rPr>
            <sz val="11"/>
            <rFont val="Calibri"/>
          </rPr>
          <t>Windows Server 2025 must be configured to audit Policy Change - Audit Policy Change successes.</t>
        </r>
      </text>
    </comment>
    <comment ref="Z70" authorId="0" shapeId="0" xr:uid="{00000000-0006-0000-0400-00002B010000}">
      <text>
        <r>
          <rPr>
            <sz val="11"/>
            <rFont val="Calibri"/>
          </rPr>
          <t>Windows Server 2025 must be configured to audit Policy Change - Audit Policy Change failures.</t>
        </r>
      </text>
    </comment>
    <comment ref="AA70" authorId="0" shapeId="0" xr:uid="{00000000-0006-0000-0400-00002C010000}">
      <text>
        <r>
          <rPr>
            <sz val="11"/>
            <rFont val="Calibri"/>
          </rPr>
          <t>Windows Server 2025 must be configured to audit Policy Change - Authentication Policy Change successes.</t>
        </r>
      </text>
    </comment>
    <comment ref="AB70" authorId="0" shapeId="0" xr:uid="{00000000-0006-0000-0400-00002D010000}">
      <text>
        <r>
          <rPr>
            <sz val="11"/>
            <rFont val="Calibri"/>
          </rPr>
          <t>Windows Server 2025 must be configured to audit Policy Change - Authorization Policy Change successes.</t>
        </r>
      </text>
    </comment>
    <comment ref="AC70" authorId="0" shapeId="0" xr:uid="{00000000-0006-0000-0400-00002E010000}">
      <text>
        <r>
          <rPr>
            <sz val="11"/>
            <rFont val="Calibri"/>
          </rPr>
          <t>Windows Server 2025 must be configured to audit Privilege Use - Sensitive Privilege Use successes.</t>
        </r>
      </text>
    </comment>
    <comment ref="AD70" authorId="0" shapeId="0" xr:uid="{00000000-0006-0000-0400-00002F010000}">
      <text>
        <r>
          <rPr>
            <sz val="11"/>
            <rFont val="Calibri"/>
          </rPr>
          <t>Windows Server 2025 must be configured to audit Privilege Use - Sensitive Privilege Use failures.</t>
        </r>
      </text>
    </comment>
    <comment ref="AE70" authorId="0" shapeId="0" xr:uid="{00000000-0006-0000-0400-000030010000}">
      <text>
        <r>
          <rPr>
            <sz val="11"/>
            <rFont val="Calibri"/>
          </rPr>
          <t>Windows Server 2025 must be configured to audit System - IPsec Driver successes.</t>
        </r>
      </text>
    </comment>
    <comment ref="AF70" authorId="0" shapeId="0" xr:uid="{00000000-0006-0000-0400-000031010000}">
      <text>
        <r>
          <rPr>
            <sz val="11"/>
            <rFont val="Calibri"/>
          </rPr>
          <t>Windows Server 2025 must be configured to audit System - IPsec Driver failures.</t>
        </r>
      </text>
    </comment>
    <comment ref="AG70" authorId="0" shapeId="0" xr:uid="{00000000-0006-0000-0400-000032010000}">
      <text>
        <r>
          <rPr>
            <sz val="11"/>
            <rFont val="Calibri"/>
          </rPr>
          <t>Windows Server 2025 must be configured to audit System - Other System Events successes.</t>
        </r>
      </text>
    </comment>
    <comment ref="AH70" authorId="0" shapeId="0" xr:uid="{00000000-0006-0000-0400-000033010000}">
      <text>
        <r>
          <rPr>
            <sz val="11"/>
            <rFont val="Calibri"/>
          </rPr>
          <t>Windows Server 2025 must be configured to audit System - Other System Events failures.</t>
        </r>
      </text>
    </comment>
    <comment ref="AI70" authorId="0" shapeId="0" xr:uid="{00000000-0006-0000-0400-000034010000}">
      <text>
        <r>
          <rPr>
            <sz val="11"/>
            <rFont val="Calibri"/>
          </rPr>
          <t>Windows Server 2025 Active Directory Group Policy Objects (GPOs) must be configured with proper audit settings.</t>
        </r>
      </text>
    </comment>
    <comment ref="AJ70" authorId="0" shapeId="0" xr:uid="{00000000-0006-0000-0400-000035010000}">
      <text>
        <r>
          <rPr>
            <sz val="11"/>
            <rFont val="Calibri"/>
          </rPr>
          <t>Windows Server 2025 Active Directory (AD) Domain object must be configured with proper audit settings.</t>
        </r>
      </text>
    </comment>
    <comment ref="AK70" authorId="0" shapeId="0" xr:uid="{00000000-0006-0000-0400-000036010000}">
      <text>
        <r>
          <rPr>
            <sz val="11"/>
            <rFont val="Calibri"/>
          </rPr>
          <t>Windows Server 2025 Active Directory (AD) Infrastructure object must be configured with proper audit settings.</t>
        </r>
      </text>
    </comment>
    <comment ref="AL70" authorId="0" shapeId="0" xr:uid="{00000000-0006-0000-0400-000037010000}">
      <text>
        <r>
          <rPr>
            <sz val="11"/>
            <rFont val="Calibri"/>
          </rPr>
          <t>Windows Server 2025 Active Directory (AD) Domain Controllers Organizational Unit (OU) object must be configured with proper audit settings.</t>
        </r>
      </text>
    </comment>
    <comment ref="AM70" authorId="0" shapeId="0" xr:uid="{00000000-0006-0000-0400-000038010000}">
      <text>
        <r>
          <rPr>
            <sz val="11"/>
            <rFont val="Calibri"/>
          </rPr>
          <t>Windows Server 2025 Active Directory (AD) AdminSDHolder object must be configured with proper audit settings.</t>
        </r>
      </text>
    </comment>
    <comment ref="AN70" authorId="0" shapeId="0" xr:uid="{00000000-0006-0000-0400-000039010000}">
      <text>
        <r>
          <rPr>
            <sz val="11"/>
            <rFont val="Calibri"/>
          </rPr>
          <t>Windows Server 2025 Active Directory (AD) RID Manager$ object must be configured with proper audit settings.</t>
        </r>
      </text>
    </comment>
    <comment ref="AO70" authorId="0" shapeId="0" xr:uid="{00000000-0006-0000-0400-00003A010000}">
      <text>
        <r>
          <rPr>
            <sz val="11"/>
            <rFont val="Calibri"/>
          </rPr>
          <t>Windows Server 2025 must be configured to audit DS Access - Directory Service Access successes.</t>
        </r>
      </text>
    </comment>
    <comment ref="AP70" authorId="0" shapeId="0" xr:uid="{00000000-0006-0000-0400-00003B010000}">
      <text>
        <r>
          <rPr>
            <sz val="11"/>
            <rFont val="Calibri"/>
          </rPr>
          <t>Windows Server 2025 must be configured to audit DS Access - Directory Service Access failures.</t>
        </r>
      </text>
    </comment>
    <comment ref="AQ70" authorId="0" shapeId="0" xr:uid="{00000000-0006-0000-0400-00003C010000}">
      <text>
        <r>
          <rPr>
            <sz val="11"/>
            <rFont val="Calibri"/>
          </rPr>
          <t>Windows Server 2025 must be configured to audit DS Access - Directory Service Changes successes.</t>
        </r>
      </text>
    </comment>
    <comment ref="AR70" authorId="0" shapeId="0" xr:uid="{00000000-0006-0000-0400-00003D010000}">
      <text>
        <r>
          <rPr>
            <sz val="11"/>
            <rFont val="Calibri"/>
          </rPr>
          <t>Windows Server 2025 must be configured to audit DS Access - Directory Service Changes failures.</t>
        </r>
      </text>
    </comment>
    <comment ref="AS70" authorId="0" shapeId="0" xr:uid="{00000000-0006-0000-0400-00003E010000}">
      <text>
        <r>
          <rPr>
            <sz val="11"/>
            <rFont val="Calibri"/>
          </rPr>
          <t>Windows Server 2025 must force audit policy subcategory settings to override audit policy category settings.</t>
        </r>
      </text>
    </comment>
    <comment ref="AT70" authorId="0" shapeId="0" xr:uid="{00000000-0006-0000-0400-00003F010000}">
      <text>
        <r>
          <rPr>
            <sz val="11"/>
            <rFont val="Calibri"/>
          </rPr>
          <t>Windows Server 2025 must be configured to audit sensitive privilege use successes.</t>
        </r>
      </text>
    </comment>
    <comment ref="AU70" authorId="0" shapeId="0" xr:uid="{00000000-0006-0000-0400-000040010000}">
      <text>
        <r>
          <rPr>
            <sz val="11"/>
            <rFont val="Calibri"/>
          </rPr>
          <t>Windows Server 2025 must be configured to audit sensitive privilege use failures.</t>
        </r>
      </text>
    </comment>
    <comment ref="J71" authorId="0" shapeId="0" xr:uid="{00000000-0006-0000-0400-000041010000}">
      <text>
        <r>
          <rPr>
            <sz val="11"/>
            <rFont val="Calibri"/>
          </rPr>
          <t>Windows Server 2025 Event Viewer must be protected from unauthorized modification and deletion.</t>
        </r>
      </text>
    </comment>
    <comment ref="K71" authorId="0" shapeId="0" xr:uid="{00000000-0006-0000-0400-000042010000}">
      <text>
        <r>
          <rPr>
            <sz val="11"/>
            <rFont val="Calibri"/>
          </rPr>
          <t>Windows Server 2025 Application event log size must be configured to 32768 KB or greater.</t>
        </r>
      </text>
    </comment>
    <comment ref="L71" authorId="0" shapeId="0" xr:uid="{00000000-0006-0000-0400-000043010000}">
      <text>
        <r>
          <rPr>
            <sz val="11"/>
            <rFont val="Calibri"/>
          </rPr>
          <t>Windows Server 2025 Security event log size must be configured to 196608 KB or greater.</t>
        </r>
      </text>
    </comment>
    <comment ref="M71" authorId="0" shapeId="0" xr:uid="{00000000-0006-0000-0400-000044010000}">
      <text>
        <r>
          <rPr>
            <sz val="11"/>
            <rFont val="Calibri"/>
          </rPr>
          <t>Windows Server 2025 System event log size must be configured to 32768 KB or greater.</t>
        </r>
      </text>
    </comment>
    <comment ref="J73" authorId="0" shapeId="0" xr:uid="{00000000-0006-0000-0400-000045010000}">
      <text>
        <r>
          <rPr>
            <sz val="11"/>
            <rFont val="Calibri"/>
          </rPr>
          <t>Windows Server 2025 local volumes must use a format that supports New Technology File System (NTFS) attributes.</t>
        </r>
      </text>
    </comment>
    <comment ref="K73" authorId="0" shapeId="0" xr:uid="{00000000-0006-0000-0400-000046010000}">
      <text>
        <r>
          <rPr>
            <sz val="11"/>
            <rFont val="Calibri"/>
          </rPr>
          <t>The Windows Server 2025 time service must synchronize with an appropriate DOD time source.</t>
        </r>
      </text>
    </comment>
    <comment ref="L73" authorId="0" shapeId="0" xr:uid="{00000000-0006-0000-0400-000047010000}">
      <text>
        <r>
          <rPr>
            <sz val="11"/>
            <rFont val="Calibri"/>
          </rPr>
          <t>Windows Server 2025 audit records must be backed up to a different system or media than the system being audited.</t>
        </r>
      </text>
    </comment>
    <comment ref="M73" authorId="0" shapeId="0" xr:uid="{00000000-0006-0000-0400-000048010000}">
      <text>
        <r>
          <rPr>
            <sz val="11"/>
            <rFont val="Calibri"/>
          </rPr>
          <t>Windows Server 2025 must be configured to audit Account Logon - Credential Validation successes.</t>
        </r>
      </text>
    </comment>
    <comment ref="N73" authorId="0" shapeId="0" xr:uid="{00000000-0006-0000-0400-000049010000}">
      <text>
        <r>
          <rPr>
            <sz val="11"/>
            <rFont val="Calibri"/>
          </rPr>
          <t>Windows Server 2025 must be configured to audit Account Logon - Credential Validation failures.</t>
        </r>
      </text>
    </comment>
    <comment ref="O73" authorId="0" shapeId="0" xr:uid="{00000000-0006-0000-0400-00004A010000}">
      <text>
        <r>
          <rPr>
            <sz val="11"/>
            <rFont val="Calibri"/>
          </rPr>
          <t>Windows Server 2025 must be configured to audit Logon/Logoff - Group Membership successes.</t>
        </r>
      </text>
    </comment>
    <comment ref="P73" authorId="0" shapeId="0" xr:uid="{00000000-0006-0000-0400-00004B010000}">
      <text>
        <r>
          <rPr>
            <sz val="11"/>
            <rFont val="Calibri"/>
          </rPr>
          <t>Windows Server 2025 must be configured to audit logoff successes.</t>
        </r>
      </text>
    </comment>
    <comment ref="Q73" authorId="0" shapeId="0" xr:uid="{00000000-0006-0000-0400-00004C010000}">
      <text>
        <r>
          <rPr>
            <sz val="11"/>
            <rFont val="Calibri"/>
          </rPr>
          <t>Windows Server 2025 must be configured to audit logon successes.</t>
        </r>
      </text>
    </comment>
    <comment ref="R73" authorId="0" shapeId="0" xr:uid="{00000000-0006-0000-0400-00004D010000}">
      <text>
        <r>
          <rPr>
            <sz val="11"/>
            <rFont val="Calibri"/>
          </rPr>
          <t>Windows Server 2025 must be configured to audit logon failures.</t>
        </r>
      </text>
    </comment>
    <comment ref="S73" authorId="0" shapeId="0" xr:uid="{00000000-0006-0000-0400-00004E010000}">
      <text>
        <r>
          <rPr>
            <sz val="11"/>
            <rFont val="Calibri"/>
          </rPr>
          <t>Windows Server 2025 must be configured to audit Logon/Logoff - Special Logon successes.</t>
        </r>
      </text>
    </comment>
    <comment ref="T73" authorId="0" shapeId="0" xr:uid="{00000000-0006-0000-0400-00004F010000}">
      <text>
        <r>
          <rPr>
            <sz val="11"/>
            <rFont val="Calibri"/>
          </rPr>
          <t>Windows Server 2025 must be configured to audit Object Access - Other Object Access Events successes.</t>
        </r>
      </text>
    </comment>
    <comment ref="U73" authorId="0" shapeId="0" xr:uid="{00000000-0006-0000-0400-000050010000}">
      <text>
        <r>
          <rPr>
            <sz val="11"/>
            <rFont val="Calibri"/>
          </rPr>
          <t>Windows Server 2025 must be configured to audit Object Access - Other Object Access Events failures.</t>
        </r>
      </text>
    </comment>
    <comment ref="V73" authorId="0" shapeId="0" xr:uid="{00000000-0006-0000-0400-000051010000}">
      <text>
        <r>
          <rPr>
            <sz val="11"/>
            <rFont val="Calibri"/>
          </rPr>
          <t>Windows Server 2025 must be configured to audit Object Access - Removable Storage successes.</t>
        </r>
      </text>
    </comment>
    <comment ref="W73" authorId="0" shapeId="0" xr:uid="{00000000-0006-0000-0400-000052010000}">
      <text>
        <r>
          <rPr>
            <sz val="11"/>
            <rFont val="Calibri"/>
          </rPr>
          <t>Windows Server 2025 must be configured to audit Object Access - Removable Storage failures.</t>
        </r>
      </text>
    </comment>
    <comment ref="X73" authorId="0" shapeId="0" xr:uid="{00000000-0006-0000-0400-000053010000}">
      <text>
        <r>
          <rPr>
            <sz val="11"/>
            <rFont val="Calibri"/>
          </rPr>
          <t>Windows Server 2025 must be configured to audit Policy Change - Audit Policy Change successes.</t>
        </r>
      </text>
    </comment>
    <comment ref="Y73" authorId="0" shapeId="0" xr:uid="{00000000-0006-0000-0400-000054010000}">
      <text>
        <r>
          <rPr>
            <sz val="11"/>
            <rFont val="Calibri"/>
          </rPr>
          <t>Windows Server 2025 must be configured to audit Policy Change - Audit Policy Change failures.</t>
        </r>
      </text>
    </comment>
    <comment ref="Z73" authorId="0" shapeId="0" xr:uid="{00000000-0006-0000-0400-000055010000}">
      <text>
        <r>
          <rPr>
            <sz val="11"/>
            <rFont val="Calibri"/>
          </rPr>
          <t>Windows Server 2025 must be configured to audit Policy Change - Authentication Policy Change successes.</t>
        </r>
      </text>
    </comment>
    <comment ref="AA73" authorId="0" shapeId="0" xr:uid="{00000000-0006-0000-0400-000056010000}">
      <text>
        <r>
          <rPr>
            <sz val="11"/>
            <rFont val="Calibri"/>
          </rPr>
          <t>Windows Server 2025 must be configured to audit Policy Change - Authorization Policy Change successes.</t>
        </r>
      </text>
    </comment>
    <comment ref="AB73" authorId="0" shapeId="0" xr:uid="{00000000-0006-0000-0400-000057010000}">
      <text>
        <r>
          <rPr>
            <sz val="11"/>
            <rFont val="Calibri"/>
          </rPr>
          <t>Windows Server 2025 must be configured to audit Privilege Use - Sensitive Privilege Use successes.</t>
        </r>
      </text>
    </comment>
    <comment ref="AC73" authorId="0" shapeId="0" xr:uid="{00000000-0006-0000-0400-000058010000}">
      <text>
        <r>
          <rPr>
            <sz val="11"/>
            <rFont val="Calibri"/>
          </rPr>
          <t>Windows Server 2025 must be configured to audit Privilege Use - Sensitive Privilege Use failures.</t>
        </r>
      </text>
    </comment>
    <comment ref="AD73" authorId="0" shapeId="0" xr:uid="{00000000-0006-0000-0400-000059010000}">
      <text>
        <r>
          <rPr>
            <sz val="11"/>
            <rFont val="Calibri"/>
          </rPr>
          <t>Windows Server 2025 must be configured to audit System - IPsec Driver successes.</t>
        </r>
      </text>
    </comment>
    <comment ref="AE73" authorId="0" shapeId="0" xr:uid="{00000000-0006-0000-0400-00005A010000}">
      <text>
        <r>
          <rPr>
            <sz val="11"/>
            <rFont val="Calibri"/>
          </rPr>
          <t>Windows Server 2025 must be configured to audit System - IPsec Driver failures.</t>
        </r>
      </text>
    </comment>
    <comment ref="AF73" authorId="0" shapeId="0" xr:uid="{00000000-0006-0000-0400-00005B010000}">
      <text>
        <r>
          <rPr>
            <sz val="11"/>
            <rFont val="Calibri"/>
          </rPr>
          <t>Windows Server 2025 must be configured to audit System - Other System Events successes.</t>
        </r>
      </text>
    </comment>
    <comment ref="AG73" authorId="0" shapeId="0" xr:uid="{00000000-0006-0000-0400-00005C010000}">
      <text>
        <r>
          <rPr>
            <sz val="11"/>
            <rFont val="Calibri"/>
          </rPr>
          <t>Windows Server 2025 must be configured to audit System - Other System Events failures.</t>
        </r>
      </text>
    </comment>
    <comment ref="AH73" authorId="0" shapeId="0" xr:uid="{00000000-0006-0000-0400-00005D010000}">
      <text>
        <r>
          <rPr>
            <sz val="11"/>
            <rFont val="Calibri"/>
          </rPr>
          <t>Windows Server 2025 Active Directory Group Policy Objects (GPOs) must be configured with proper audit settings.</t>
        </r>
      </text>
    </comment>
    <comment ref="AI73" authorId="0" shapeId="0" xr:uid="{00000000-0006-0000-0400-00005E010000}">
      <text>
        <r>
          <rPr>
            <sz val="11"/>
            <rFont val="Calibri"/>
          </rPr>
          <t>Windows Server 2025 Active Directory (AD) Domain object must be configured with proper audit settings.</t>
        </r>
      </text>
    </comment>
    <comment ref="AJ73" authorId="0" shapeId="0" xr:uid="{00000000-0006-0000-0400-00005F010000}">
      <text>
        <r>
          <rPr>
            <sz val="11"/>
            <rFont val="Calibri"/>
          </rPr>
          <t>Windows Server 2025 Active Directory (AD) Infrastructure object must be configured with proper audit settings.</t>
        </r>
      </text>
    </comment>
    <comment ref="AK73" authorId="0" shapeId="0" xr:uid="{00000000-0006-0000-0400-000060010000}">
      <text>
        <r>
          <rPr>
            <sz val="11"/>
            <rFont val="Calibri"/>
          </rPr>
          <t>Windows Server 2025 Active Directory (AD) Domain Controllers Organizational Unit (OU) object must be configured with proper audit settings.</t>
        </r>
      </text>
    </comment>
    <comment ref="AL73" authorId="0" shapeId="0" xr:uid="{00000000-0006-0000-0400-000061010000}">
      <text>
        <r>
          <rPr>
            <sz val="11"/>
            <rFont val="Calibri"/>
          </rPr>
          <t>Windows Server 2025 Active Directory (AD) AdminSDHolder object must be configured with proper audit settings.</t>
        </r>
      </text>
    </comment>
    <comment ref="AM73" authorId="0" shapeId="0" xr:uid="{00000000-0006-0000-0400-000062010000}">
      <text>
        <r>
          <rPr>
            <sz val="11"/>
            <rFont val="Calibri"/>
          </rPr>
          <t>Windows Server 2025 Active Directory (AD) RID Manager$ object must be configured with proper audit settings.</t>
        </r>
      </text>
    </comment>
    <comment ref="AN73" authorId="0" shapeId="0" xr:uid="{00000000-0006-0000-0400-000063010000}">
      <text>
        <r>
          <rPr>
            <sz val="11"/>
            <rFont val="Calibri"/>
          </rPr>
          <t>Windows Server 2025 must be configured to audit DS Access - Directory Service Access successes.</t>
        </r>
      </text>
    </comment>
    <comment ref="AO73" authorId="0" shapeId="0" xr:uid="{00000000-0006-0000-0400-000064010000}">
      <text>
        <r>
          <rPr>
            <sz val="11"/>
            <rFont val="Calibri"/>
          </rPr>
          <t>Windows Server 2025 must be configured to audit DS Access - Directory Service Access failures.</t>
        </r>
      </text>
    </comment>
    <comment ref="AP73" authorId="0" shapeId="0" xr:uid="{00000000-0006-0000-0400-000065010000}">
      <text>
        <r>
          <rPr>
            <sz val="11"/>
            <rFont val="Calibri"/>
          </rPr>
          <t>Windows Server 2025 must be configured to audit DS Access - Directory Service Changes successes.</t>
        </r>
      </text>
    </comment>
    <comment ref="AQ73" authorId="0" shapeId="0" xr:uid="{00000000-0006-0000-0400-000066010000}">
      <text>
        <r>
          <rPr>
            <sz val="11"/>
            <rFont val="Calibri"/>
          </rPr>
          <t>Windows Server 2025 must be configured to audit DS Access - Directory Service Changes failures.</t>
        </r>
      </text>
    </comment>
    <comment ref="AR73" authorId="0" shapeId="0" xr:uid="{00000000-0006-0000-0400-000067010000}">
      <text>
        <r>
          <rPr>
            <sz val="11"/>
            <rFont val="Calibri"/>
          </rPr>
          <t>Windows Server 2025 must force audit policy subcategory settings to override audit policy category settings.</t>
        </r>
      </text>
    </comment>
    <comment ref="AS73" authorId="0" shapeId="0" xr:uid="{00000000-0006-0000-0400-000068010000}">
      <text>
        <r>
          <rPr>
            <sz val="11"/>
            <rFont val="Calibri"/>
          </rPr>
          <t>Windows Server 2025 must be configured to audit sensitive privilege use successes.</t>
        </r>
      </text>
    </comment>
    <comment ref="AT73" authorId="0" shapeId="0" xr:uid="{00000000-0006-0000-0400-000069010000}">
      <text>
        <r>
          <rPr>
            <sz val="11"/>
            <rFont val="Calibri"/>
          </rPr>
          <t>Windows Server 2025 must be configured to audit sensitive privilege use failures.</t>
        </r>
      </text>
    </comment>
    <comment ref="J74" authorId="0" shapeId="0" xr:uid="{00000000-0006-0000-0400-00006A010000}">
      <text>
        <r>
          <rPr>
            <sz val="11"/>
            <rFont val="Calibri"/>
          </rPr>
          <t>Windows Server 2025 Event Viewer must be protected from unauthorized modification and deletion.</t>
        </r>
      </text>
    </comment>
    <comment ref="J76" authorId="0" shapeId="0" xr:uid="{00000000-0006-0000-0400-00006B010000}">
      <text>
        <r>
          <rPr>
            <sz val="11"/>
            <rFont val="Calibri"/>
          </rPr>
          <t>Windows Server 2025 must be configured to audit Detailed Tracking - Process Creation successes.</t>
        </r>
      </text>
    </comment>
    <comment ref="J84" authorId="0" shapeId="0" xr:uid="{00000000-0006-0000-0400-00006C010000}">
      <text>
        <r>
          <rPr>
            <sz val="11"/>
            <rFont val="Calibri"/>
          </rPr>
          <t>Windows Server 2025 Microsoft Defender antivirus SmartScreen must be enabled.</t>
        </r>
      </text>
    </comment>
    <comment ref="J90" authorId="0" shapeId="0" xr:uid="{00000000-0006-0000-0400-00006D010000}">
      <text>
        <r>
          <rPr>
            <sz val="11"/>
            <rFont val="Calibri"/>
          </rPr>
          <t>Windows Server 2025 must not have Windows PowerShell 2.0 installed.</t>
        </r>
      </text>
    </comment>
    <comment ref="K90" authorId="0" shapeId="0" xr:uid="{00000000-0006-0000-0400-00006E010000}">
      <text>
        <r>
          <rPr>
            <sz val="11"/>
            <rFont val="Calibri"/>
          </rPr>
          <t>Windows Server 2025 command line data must be included in process creation events.</t>
        </r>
      </text>
    </comment>
    <comment ref="L90" authorId="0" shapeId="0" xr:uid="{00000000-0006-0000-0400-00006F010000}">
      <text>
        <r>
          <rPr>
            <sz val="11"/>
            <rFont val="Calibri"/>
          </rPr>
          <t>Windows Server 2025 Telemetry must be configured to limit diagnostic data sent to Microsoft.</t>
        </r>
      </text>
    </comment>
    <comment ref="M90" authorId="0" shapeId="0" xr:uid="{00000000-0006-0000-0400-000070010000}">
      <text>
        <r>
          <rPr>
            <sz val="11"/>
            <rFont val="Calibri"/>
          </rPr>
          <t>Windows Server 2025 PowerShell script block logging must be enabled.</t>
        </r>
      </text>
    </comment>
    <comment ref="N90" authorId="0" shapeId="0" xr:uid="{00000000-0006-0000-0400-000071010000}">
      <text>
        <r>
          <rPr>
            <sz val="11"/>
            <rFont val="Calibri"/>
          </rPr>
          <t>Windows Server 2025 must have PowerShell Transcription enabled.</t>
        </r>
      </text>
    </comment>
    <comment ref="J91" authorId="0" shapeId="0" xr:uid="{00000000-0006-0000-0400-000072010000}">
      <text>
        <r>
          <rPr>
            <sz val="11"/>
            <rFont val="Calibri"/>
          </rPr>
          <t>Windows Server 2025 must not have Windows PowerShell 2.0 installed.</t>
        </r>
      </text>
    </comment>
    <comment ref="K91" authorId="0" shapeId="0" xr:uid="{00000000-0006-0000-0400-000073010000}">
      <text>
        <r>
          <rPr>
            <sz val="11"/>
            <rFont val="Calibri"/>
          </rPr>
          <t>Windows Server 2025 command line data must be included in process creation events.</t>
        </r>
      </text>
    </comment>
    <comment ref="L91" authorId="0" shapeId="0" xr:uid="{00000000-0006-0000-0400-000074010000}">
      <text>
        <r>
          <rPr>
            <sz val="11"/>
            <rFont val="Calibri"/>
          </rPr>
          <t>Windows Server 2025 group policy objects must be reprocessed even if they have not changed.</t>
        </r>
      </text>
    </comment>
    <comment ref="M91" authorId="0" shapeId="0" xr:uid="{00000000-0006-0000-0400-000075010000}">
      <text>
        <r>
          <rPr>
            <sz val="11"/>
            <rFont val="Calibri"/>
          </rPr>
          <t>Windows Server 2025 Telemetry must be configured to limit diagnostic data sent to Microsoft.</t>
        </r>
      </text>
    </comment>
    <comment ref="N91" authorId="0" shapeId="0" xr:uid="{00000000-0006-0000-0400-000076010000}">
      <text>
        <r>
          <rPr>
            <sz val="11"/>
            <rFont val="Calibri"/>
          </rPr>
          <t>Windows Server 2025 PowerShell script block logging must be enabled.</t>
        </r>
      </text>
    </comment>
    <comment ref="O91" authorId="0" shapeId="0" xr:uid="{00000000-0006-0000-0400-000077010000}">
      <text>
        <r>
          <rPr>
            <sz val="11"/>
            <rFont val="Calibri"/>
          </rPr>
          <t>Windows Server 2025 must have PowerShell Transcription enabled.</t>
        </r>
      </text>
    </comment>
    <comment ref="J92" authorId="0" shapeId="0" xr:uid="{00000000-0006-0000-0400-000078010000}">
      <text>
        <r>
          <rPr>
            <sz val="11"/>
            <rFont val="Calibri"/>
          </rPr>
          <t>Windows Server 2025 must not have Windows PowerShell 2.0 installed.</t>
        </r>
      </text>
    </comment>
    <comment ref="K92" authorId="0" shapeId="0" xr:uid="{00000000-0006-0000-0400-000079010000}">
      <text>
        <r>
          <rPr>
            <sz val="11"/>
            <rFont val="Calibri"/>
          </rPr>
          <t>Windows Server 2025 command line data must be included in process creation events.</t>
        </r>
      </text>
    </comment>
    <comment ref="L92" authorId="0" shapeId="0" xr:uid="{00000000-0006-0000-0400-00007A010000}">
      <text>
        <r>
          <rPr>
            <sz val="11"/>
            <rFont val="Calibri"/>
          </rPr>
          <t>Windows Server 2025 AutoPlay must be turned off for nonvolume devices.</t>
        </r>
      </text>
    </comment>
    <comment ref="M92" authorId="0" shapeId="0" xr:uid="{00000000-0006-0000-0400-00007B010000}">
      <text>
        <r>
          <rPr>
            <sz val="11"/>
            <rFont val="Calibri"/>
          </rPr>
          <t>Windows Server 2025 default AutoRun behavior must be configured to prevent AutoRun commands.</t>
        </r>
      </text>
    </comment>
    <comment ref="N92" authorId="0" shapeId="0" xr:uid="{00000000-0006-0000-0400-00007C010000}">
      <text>
        <r>
          <rPr>
            <sz val="11"/>
            <rFont val="Calibri"/>
          </rPr>
          <t>Windows Server 2025 AutoPlay must be disabled for all drives.</t>
        </r>
      </text>
    </comment>
    <comment ref="O92" authorId="0" shapeId="0" xr:uid="{00000000-0006-0000-0400-00007D010000}">
      <text>
        <r>
          <rPr>
            <sz val="11"/>
            <rFont val="Calibri"/>
          </rPr>
          <t>Windows Server 2025 Telemetry must be configured to limit diagnostic data sent to Microsoft.</t>
        </r>
      </text>
    </comment>
    <comment ref="P92" authorId="0" shapeId="0" xr:uid="{00000000-0006-0000-0400-00007E010000}">
      <text>
        <r>
          <rPr>
            <sz val="11"/>
            <rFont val="Calibri"/>
          </rPr>
          <t>Windows Server 2025 PowerShell script block logging must be enabled.</t>
        </r>
      </text>
    </comment>
    <comment ref="Q92" authorId="0" shapeId="0" xr:uid="{00000000-0006-0000-0400-00007F010000}">
      <text>
        <r>
          <rPr>
            <sz val="11"/>
            <rFont val="Calibri"/>
          </rPr>
          <t>Windows Server 2025 must have PowerShell Transcription enabled.</t>
        </r>
      </text>
    </comment>
    <comment ref="J93" authorId="0" shapeId="0" xr:uid="{00000000-0006-0000-0400-000080010000}">
      <text>
        <r>
          <rPr>
            <sz val="11"/>
            <rFont val="Calibri"/>
          </rPr>
          <t>Windows Server 2025 AutoPlay must be turned off for nonvolume devices.</t>
        </r>
      </text>
    </comment>
    <comment ref="K93" authorId="0" shapeId="0" xr:uid="{00000000-0006-0000-0400-000081010000}">
      <text>
        <r>
          <rPr>
            <sz val="11"/>
            <rFont val="Calibri"/>
          </rPr>
          <t>Windows Server 2025 default AutoRun behavior must be configured to prevent AutoRun commands.</t>
        </r>
      </text>
    </comment>
    <comment ref="L93" authorId="0" shapeId="0" xr:uid="{00000000-0006-0000-0400-000082010000}">
      <text>
        <r>
          <rPr>
            <sz val="11"/>
            <rFont val="Calibri"/>
          </rPr>
          <t>Windows Server 2025 AutoPlay must be disabled for all drives.</t>
        </r>
      </text>
    </comment>
    <comment ref="J94" authorId="0" shapeId="0" xr:uid="{00000000-0006-0000-0400-000083010000}">
      <text>
        <r>
          <rPr>
            <sz val="11"/>
            <rFont val="Calibri"/>
          </rPr>
          <t>Windows Server 2025 Microsoft Defender antivirus SmartScreen must be enabled.</t>
        </r>
      </text>
    </comment>
    <comment ref="K94" authorId="0" shapeId="0" xr:uid="{00000000-0006-0000-0400-000084010000}">
      <text>
        <r>
          <rPr>
            <sz val="11"/>
            <rFont val="Calibri"/>
          </rPr>
          <t>Windows Server 2025 Explorer Data Execution Prevention must be enabled.</t>
        </r>
      </text>
    </comment>
    <comment ref="J95" authorId="0" shapeId="0" xr:uid="{00000000-0006-0000-0400-000085010000}">
      <text>
        <r>
          <rPr>
            <sz val="11"/>
            <rFont val="Calibri"/>
          </rPr>
          <t>Windows Server 2025 Explorer Data Execution Prevention must be enabled.</t>
        </r>
      </text>
    </comment>
    <comment ref="J98" authorId="0" shapeId="0" xr:uid="{00000000-0006-0000-0400-000086010000}">
      <text>
        <r>
          <rPr>
            <sz val="11"/>
            <rFont val="Calibri"/>
          </rPr>
          <t>Windows Server 2025 members of the Backup Operators group must have separate accounts for backup duties and normal operational tasks.</t>
        </r>
      </text>
    </comment>
    <comment ref="J99" authorId="0" shapeId="0" xr:uid="{00000000-0006-0000-0400-000087010000}">
      <text>
        <r>
          <rPr>
            <sz val="11"/>
            <rFont val="Calibri"/>
          </rPr>
          <t>Windows Server 2025 members of the Backup Operators group must have separate accounts for backup duties and normal operational tasks.</t>
        </r>
      </text>
    </comment>
    <comment ref="J100" authorId="0" shapeId="0" xr:uid="{00000000-0006-0000-0400-000088010000}">
      <text>
        <r>
          <rPr>
            <sz val="11"/>
            <rFont val="Calibri"/>
          </rPr>
          <t>Windows Server 2025 members of the Backup Operators group must have separate accounts for backup duties and normal operational tasks.</t>
        </r>
      </text>
    </comment>
    <comment ref="J105" authorId="0" shapeId="0" xr:uid="{00000000-0006-0000-0400-000089010000}">
      <text>
        <r>
          <rPr>
            <sz val="11"/>
            <rFont val="Calibri"/>
          </rPr>
          <t>Windows Server 2025 must have a host-based firewall installed and enabled.</t>
        </r>
      </text>
    </comment>
    <comment ref="K105" authorId="0" shapeId="0" xr:uid="{00000000-0006-0000-0400-00008A010000}">
      <text>
        <r>
          <rPr>
            <sz val="11"/>
            <rFont val="Calibri"/>
          </rPr>
          <t>Windows Server 2025 source routing must be configured to the highest protection level to prevent Internet Protocol (IP) source routing.</t>
        </r>
      </text>
    </comment>
    <comment ref="L105" authorId="0" shapeId="0" xr:uid="{00000000-0006-0000-0400-00008B010000}">
      <text>
        <r>
          <rPr>
            <sz val="11"/>
            <rFont val="Calibri"/>
          </rPr>
          <t>Windows Server 2025 must be configured to prevent Internet Control Message Protocol (ICMP) redirects from overriding Open Shortest Path First (OSPF)-generated routes.</t>
        </r>
      </text>
    </comment>
    <comment ref="M105" authorId="0" shapeId="0" xr:uid="{00000000-0006-0000-0400-00008C010000}">
      <text>
        <r>
          <rPr>
            <sz val="11"/>
            <rFont val="Calibri"/>
          </rPr>
          <t>The Windows Server 2025 setting Microsoft network client: Digitally sign communications (always) must be configured to Enabled.</t>
        </r>
      </text>
    </comment>
    <comment ref="N105" authorId="0" shapeId="0" xr:uid="{00000000-0006-0000-0400-00008D010000}">
      <text>
        <r>
          <rPr>
            <sz val="11"/>
            <rFont val="Calibri"/>
          </rPr>
          <t>The Windows Server 2025 setting Microsoft network client: Digitally sign communications (if server agrees) must be configured to Enabled.</t>
        </r>
      </text>
    </comment>
    <comment ref="O105" authorId="0" shapeId="0" xr:uid="{00000000-0006-0000-0400-00008E010000}">
      <text>
        <r>
          <rPr>
            <sz val="11"/>
            <rFont val="Calibri"/>
          </rPr>
          <t>Windows Server 2025 unencrypted passwords must not be sent to third-party Server Message Block (SMB) servers.</t>
        </r>
      </text>
    </comment>
    <comment ref="P105" authorId="0" shapeId="0" xr:uid="{00000000-0006-0000-0400-00008F010000}">
      <text>
        <r>
          <rPr>
            <sz val="11"/>
            <rFont val="Calibri"/>
          </rPr>
          <t>The Windows Server 2025 setting Microsoft network server: Digitally sign communications (always) must be configured to Enabled.</t>
        </r>
      </text>
    </comment>
    <comment ref="J106" authorId="0" shapeId="0" xr:uid="{00000000-0006-0000-0400-000090010000}">
      <text>
        <r>
          <rPr>
            <sz val="11"/>
            <rFont val="Calibri"/>
          </rPr>
          <t>Windows Server 2025 must be configured to enable Remote host allows delegation of nonexportable credentials.</t>
        </r>
      </text>
    </comment>
    <comment ref="K106" authorId="0" shapeId="0" xr:uid="{00000000-0006-0000-0400-000091010000}">
      <text>
        <r>
          <rPr>
            <sz val="11"/>
            <rFont val="Calibri"/>
          </rPr>
          <t>Windows Server 2025 must not save passwords in the Remote Desktop Client.</t>
        </r>
      </text>
    </comment>
    <comment ref="L106" authorId="0" shapeId="0" xr:uid="{00000000-0006-0000-0400-000092010000}">
      <text>
        <r>
          <rPr>
            <sz val="11"/>
            <rFont val="Calibri"/>
          </rPr>
          <t>Windows Server 2025 Remote Desktop Services must prevent drive redirection.</t>
        </r>
      </text>
    </comment>
    <comment ref="M106" authorId="0" shapeId="0" xr:uid="{00000000-0006-0000-0400-000093010000}">
      <text>
        <r>
          <rPr>
            <sz val="11"/>
            <rFont val="Calibri"/>
          </rPr>
          <t>Windows Server 2025 Remote Desktop Services must always prompt a client for passwords upon connection.</t>
        </r>
      </text>
    </comment>
    <comment ref="N106" authorId="0" shapeId="0" xr:uid="{00000000-0006-0000-0400-000094010000}">
      <text>
        <r>
          <rPr>
            <sz val="11"/>
            <rFont val="Calibri"/>
          </rPr>
          <t>Windows Server 2025 Remote Desktop Services must require secure Remote Procedure Call (RPC) communications.</t>
        </r>
      </text>
    </comment>
    <comment ref="O106" authorId="0" shapeId="0" xr:uid="{00000000-0006-0000-0400-000095010000}">
      <text>
        <r>
          <rPr>
            <sz val="11"/>
            <rFont val="Calibri"/>
          </rPr>
          <t>Windows Server 2025 Remote Desktop Services must be configured with the client connection encryption set to High Level.</t>
        </r>
      </text>
    </comment>
    <comment ref="P106" authorId="0" shapeId="0" xr:uid="{00000000-0006-0000-0400-000096010000}">
      <text>
        <r>
          <rPr>
            <sz val="11"/>
            <rFont val="Calibri"/>
          </rPr>
          <t>Windows Server 2025 must restrict remote calls to the Security Account Manager (SAM) to Administrators on domain-joined member servers and stand-alone or nondomain-joined systems.</t>
        </r>
      </text>
    </comment>
    <comment ref="J108" authorId="0" shapeId="0" xr:uid="{00000000-0006-0000-0400-000097010000}">
      <text>
        <r>
          <rPr>
            <sz val="11"/>
            <rFont val="Calibri"/>
          </rPr>
          <t>Windows Server 2025 must be configured to enable Remote host allows delegation of nonexportable credentials.</t>
        </r>
      </text>
    </comment>
    <comment ref="K108" authorId="0" shapeId="0" xr:uid="{00000000-0006-0000-0400-000098010000}">
      <text>
        <r>
          <rPr>
            <sz val="11"/>
            <rFont val="Calibri"/>
          </rPr>
          <t>Windows Server 2025 must not save passwords in the Remote Desktop Client.</t>
        </r>
      </text>
    </comment>
    <comment ref="L108" authorId="0" shapeId="0" xr:uid="{00000000-0006-0000-0400-000099010000}">
      <text>
        <r>
          <rPr>
            <sz val="11"/>
            <rFont val="Calibri"/>
          </rPr>
          <t>Windows Server 2025 Remote Desktop Services must prevent drive redirection.</t>
        </r>
      </text>
    </comment>
    <comment ref="M108" authorId="0" shapeId="0" xr:uid="{00000000-0006-0000-0400-00009A010000}">
      <text>
        <r>
          <rPr>
            <sz val="11"/>
            <rFont val="Calibri"/>
          </rPr>
          <t>Windows Server 2025 Remote Desktop Services must always prompt a client for passwords upon connection.</t>
        </r>
      </text>
    </comment>
    <comment ref="N108" authorId="0" shapeId="0" xr:uid="{00000000-0006-0000-0400-00009B010000}">
      <text>
        <r>
          <rPr>
            <sz val="11"/>
            <rFont val="Calibri"/>
          </rPr>
          <t>Windows Server 2025 Remote Desktop Services must require secure Remote Procedure Call (RPC) communications.</t>
        </r>
      </text>
    </comment>
    <comment ref="O108" authorId="0" shapeId="0" xr:uid="{00000000-0006-0000-0400-00009C010000}">
      <text>
        <r>
          <rPr>
            <sz val="11"/>
            <rFont val="Calibri"/>
          </rPr>
          <t>Windows Server 2025 must restrict remote calls to the Security Account Manager (SAM) to Administrators on domain-joined member servers and stand-alone or nondomain-joined systems.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Windows Server 2025 permissions for the system drive root directory (usually C:\) must conform to minimum requirements.</t>
        </r>
      </text>
    </comment>
    <comment ref="I2" authorId="0" shapeId="0" xr:uid="{00000000-0006-0000-0500-000016000000}">
      <text>
        <r>
          <rPr>
            <sz val="11"/>
            <rFont val="Calibri"/>
          </rPr>
          <t>Windows Server 2025 permissions for program file directories must conform to minimum requirements.</t>
        </r>
      </text>
    </comment>
    <comment ref="J2" authorId="0" shapeId="0" xr:uid="{00000000-0006-0000-0500-000002000000}">
      <text>
        <r>
          <rPr>
            <sz val="11"/>
            <rFont val="Calibri"/>
          </rPr>
          <t>Windows Server 2025 permissions for the Windows installation directory must conform to minimum requirements.</t>
        </r>
      </text>
    </comment>
    <comment ref="K2" authorId="0" shapeId="0" xr:uid="{00000000-0006-0000-0500-000003000000}">
      <text>
        <r>
          <rPr>
            <sz val="11"/>
            <rFont val="Calibri"/>
          </rPr>
          <t>Windows Server 2025 default permissions for the HKEY_LOCAL_MACHINE registry hive must be maintained.</t>
        </r>
      </text>
    </comment>
    <comment ref="L2" authorId="0" shapeId="0" xr:uid="{00000000-0006-0000-0500-000004000000}">
      <text>
        <r>
          <rPr>
            <sz val="11"/>
            <rFont val="Calibri"/>
          </rPr>
          <t>Windows Server 2025 must automatically remove or disable emergency accounts after the crisis is resolved or within 72 hours.</t>
        </r>
      </text>
    </comment>
    <comment ref="M2" authorId="0" shapeId="0" xr:uid="{00000000-0006-0000-0500-000005000000}">
      <text>
        <r>
          <rPr>
            <sz val="11"/>
            <rFont val="Calibri"/>
          </rPr>
          <t>Windows Server 2025 FTP servers must be configured to prevent anonymous logons.</t>
        </r>
      </text>
    </comment>
    <comment ref="N2" authorId="0" shapeId="0" xr:uid="{00000000-0006-0000-0500-000006000000}">
      <text>
        <r>
          <rPr>
            <sz val="11"/>
            <rFont val="Calibri"/>
          </rPr>
          <t>Windows Server 2025 account lockout duration must be configured to 15 minutes or greater.</t>
        </r>
      </text>
    </comment>
    <comment ref="O2" authorId="0" shapeId="0" xr:uid="{00000000-0006-0000-0500-000007000000}">
      <text>
        <r>
          <rPr>
            <sz val="11"/>
            <rFont val="Calibri"/>
          </rPr>
          <t>Windows Server 2025 must have the number of allowed bad logon attempts configured to three or less.</t>
        </r>
      </text>
    </comment>
    <comment ref="P2" authorId="0" shapeId="0" xr:uid="{00000000-0006-0000-0500-000008000000}">
      <text>
        <r>
          <rPr>
            <sz val="11"/>
            <rFont val="Calibri"/>
          </rPr>
          <t>Windows Server 2025 must have the period of time before the bad logon counter is reset configured to 15 minutes or greater.</t>
        </r>
      </text>
    </comment>
    <comment ref="Q2" authorId="0" shapeId="0" xr:uid="{00000000-0006-0000-0500-000009000000}">
      <text>
        <r>
          <rPr>
            <sz val="11"/>
            <rFont val="Calibri"/>
          </rPr>
          <t>Windows Server 2025 must be configured to audit Logon/Logoff - Account Lockout successes.</t>
        </r>
      </text>
    </comment>
    <comment ref="R2" authorId="0" shapeId="0" xr:uid="{00000000-0006-0000-0500-00000A000000}">
      <text>
        <r>
          <rPr>
            <sz val="11"/>
            <rFont val="Calibri"/>
          </rPr>
          <t>Windows Server 2025 must be configured to audit Logon/Logoff - Account Lockout failures.</t>
        </r>
      </text>
    </comment>
    <comment ref="S2" authorId="0" shapeId="0" xr:uid="{00000000-0006-0000-0500-00000B000000}">
      <text>
        <r>
          <rPr>
            <sz val="11"/>
            <rFont val="Calibri"/>
          </rPr>
          <t>Windows Server 2025 directory data (outside the root DSE) of a nonpublic directory must be configured to prevent anonymous access.</t>
        </r>
      </text>
    </comment>
    <comment ref="T2" authorId="0" shapeId="0" xr:uid="{00000000-0006-0000-0500-00000C000000}">
      <text>
        <r>
          <rPr>
            <sz val="11"/>
            <rFont val="Calibri"/>
          </rPr>
          <t>Windows Server 2025 directory service must be configured to terminate LDAP-based network connections to the directory server after five minutes of inactivity.</t>
        </r>
      </text>
    </comment>
    <comment ref="U2" authorId="0" shapeId="0" xr:uid="{00000000-0006-0000-0500-00000D000000}">
      <text>
        <r>
          <rPr>
            <sz val="11"/>
            <rFont val="Calibri"/>
          </rPr>
          <t>Windows Server 2025 must only allow administrators responsible for the member server or stand-alone or nondomain-joined system to have Administrator rights on the system.</t>
        </r>
      </text>
    </comment>
    <comment ref="V2" authorId="0" shapeId="0" xr:uid="{00000000-0006-0000-0500-00000E000000}">
      <text>
        <r>
          <rPr>
            <sz val="11"/>
            <rFont val="Calibri"/>
          </rPr>
          <t>Windows Server 2025 must restrict unauthenticated Remote Procedure Call (RPC) clients from connecting to the RPC server on domain-joined member servers and stand-alone or nondomain-joined systems.</t>
        </r>
      </text>
    </comment>
    <comment ref="W2" authorId="0" shapeId="0" xr:uid="{00000000-0006-0000-0500-00000F000000}">
      <text>
        <r>
          <rPr>
            <sz val="11"/>
            <rFont val="Calibri"/>
          </rPr>
          <t>Windows Server 2025 must not allow anonymous SID/Name translation.</t>
        </r>
      </text>
    </comment>
    <comment ref="X2" authorId="0" shapeId="0" xr:uid="{00000000-0006-0000-0500-000010000000}">
      <text>
        <r>
          <rPr>
            <sz val="11"/>
            <rFont val="Calibri"/>
          </rPr>
          <t>Windows Server 2025 must not allow anonymous enumeration of Security Account Manager (SAM) accounts.</t>
        </r>
      </text>
    </comment>
    <comment ref="Y2" authorId="0" shapeId="0" xr:uid="{00000000-0006-0000-0500-000011000000}">
      <text>
        <r>
          <rPr>
            <sz val="11"/>
            <rFont val="Calibri"/>
          </rPr>
          <t>Windows Server 2025 must not allow anonymous enumeration of shares.</t>
        </r>
      </text>
    </comment>
    <comment ref="Z2" authorId="0" shapeId="0" xr:uid="{00000000-0006-0000-0500-000012000000}">
      <text>
        <r>
          <rPr>
            <sz val="11"/>
            <rFont val="Calibri"/>
          </rPr>
          <t>Windows Server 2025 must be configured to prevent anonymous users from having the same permissions as the Everyone group.</t>
        </r>
      </text>
    </comment>
    <comment ref="AA2" authorId="0" shapeId="0" xr:uid="{00000000-0006-0000-0500-000013000000}">
      <text>
        <r>
          <rPr>
            <sz val="11"/>
            <rFont val="Calibri"/>
          </rPr>
          <t>Windows Server 2025 must restrict anonymous access to Named Pipes and Shares.</t>
        </r>
      </text>
    </comment>
    <comment ref="AB2" authorId="0" shapeId="0" xr:uid="{00000000-0006-0000-0500-000014000000}">
      <text>
        <r>
          <rPr>
            <sz val="11"/>
            <rFont val="Calibri"/>
          </rPr>
          <t>Windows Server 2025 services using Local System that use Negotiate when reverting to NTLM authentication must use the computer identity instead of authenticating anonymously.</t>
        </r>
      </text>
    </comment>
    <comment ref="AC2" authorId="0" shapeId="0" xr:uid="{00000000-0006-0000-0500-000015000000}">
      <text>
        <r>
          <rPr>
            <sz val="11"/>
            <rFont val="Calibri"/>
          </rPr>
          <t>Windows Server 2025 must prevent NTLM from falling back to a Null session.</t>
        </r>
      </text>
    </comment>
    <comment ref="H4" authorId="0" shapeId="0" xr:uid="{00000000-0006-0000-0500-000017000000}">
      <text>
        <r>
          <rPr>
            <sz val="11"/>
            <rFont val="Calibri"/>
          </rPr>
          <t>Windows Server 2025 must not have Windows PowerShell 2.0 installed.</t>
        </r>
      </text>
    </comment>
    <comment ref="I4" authorId="0" shapeId="0" xr:uid="{00000000-0006-0000-0500-000018000000}">
      <text>
        <r>
          <rPr>
            <sz val="11"/>
            <rFont val="Calibri"/>
          </rPr>
          <t>Windows Server 2025 command line data must be included in process creation events.</t>
        </r>
      </text>
    </comment>
    <comment ref="J4" authorId="0" shapeId="0" xr:uid="{00000000-0006-0000-0500-000019000000}">
      <text>
        <r>
          <rPr>
            <sz val="11"/>
            <rFont val="Calibri"/>
          </rPr>
          <t>Windows Server 2025 group policy objects must be reprocessed even if they have not changed.</t>
        </r>
      </text>
    </comment>
    <comment ref="K4" authorId="0" shapeId="0" xr:uid="{00000000-0006-0000-0500-00001A000000}">
      <text>
        <r>
          <rPr>
            <sz val="11"/>
            <rFont val="Calibri"/>
          </rPr>
          <t>Windows Server 2025 Telemetry must be configured to limit diagnostic data sent to Microsoft.</t>
        </r>
      </text>
    </comment>
    <comment ref="L4" authorId="0" shapeId="0" xr:uid="{00000000-0006-0000-0500-00001B000000}">
      <text>
        <r>
          <rPr>
            <sz val="11"/>
            <rFont val="Calibri"/>
          </rPr>
          <t>Windows Server 2025 PowerShell script block logging must be enabled.</t>
        </r>
      </text>
    </comment>
    <comment ref="M4" authorId="0" shapeId="0" xr:uid="{00000000-0006-0000-0500-00001C000000}">
      <text>
        <r>
          <rPr>
            <sz val="11"/>
            <rFont val="Calibri"/>
          </rPr>
          <t>Windows Server 2025 must have PowerShell Transcription enabled.</t>
        </r>
      </text>
    </comment>
    <comment ref="H7" authorId="0" shapeId="0" xr:uid="{00000000-0006-0000-0500-00001D000000}">
      <text>
        <r>
          <rPr>
            <sz val="11"/>
            <rFont val="Calibri"/>
          </rPr>
          <t>Windows Server 2025 local volumes must use a format that supports New Technology File System (NTFS) attributes.</t>
        </r>
      </text>
    </comment>
    <comment ref="I7" authorId="0" shapeId="0" xr:uid="{00000000-0006-0000-0500-000030000000}">
      <text>
        <r>
          <rPr>
            <sz val="11"/>
            <rFont val="Calibri"/>
          </rPr>
          <t>The Windows Server 2025 time service must synchronize with an appropriate DOD time source.</t>
        </r>
      </text>
    </comment>
    <comment ref="J7" authorId="0" shapeId="0" xr:uid="{00000000-0006-0000-0500-000031000000}">
      <text>
        <r>
          <rPr>
            <sz val="11"/>
            <rFont val="Calibri"/>
          </rPr>
          <t>Windows Server 2025 audit records must be backed up to a different system or media than the system being audited.</t>
        </r>
      </text>
    </comment>
    <comment ref="K7" authorId="0" shapeId="0" xr:uid="{00000000-0006-0000-0500-000032000000}">
      <text>
        <r>
          <rPr>
            <sz val="11"/>
            <rFont val="Calibri"/>
          </rPr>
          <t>Windows Server 2025 Event Viewer must be protected from unauthorized modification and deletion.</t>
        </r>
      </text>
    </comment>
    <comment ref="L7" authorId="0" shapeId="0" xr:uid="{00000000-0006-0000-0500-000033000000}">
      <text>
        <r>
          <rPr>
            <sz val="11"/>
            <rFont val="Calibri"/>
          </rPr>
          <t>Windows Server 2025 must be configured to audit Account Logon - Credential Validation successes.</t>
        </r>
      </text>
    </comment>
    <comment ref="M7" authorId="0" shapeId="0" xr:uid="{00000000-0006-0000-0500-000034000000}">
      <text>
        <r>
          <rPr>
            <sz val="11"/>
            <rFont val="Calibri"/>
          </rPr>
          <t>Windows Server 2025 must be configured to audit Account Logon - Credential Validation failures.</t>
        </r>
      </text>
    </comment>
    <comment ref="N7" authorId="0" shapeId="0" xr:uid="{00000000-0006-0000-0500-000035000000}">
      <text>
        <r>
          <rPr>
            <sz val="11"/>
            <rFont val="Calibri"/>
          </rPr>
          <t>Windows Server 2025 must be configured to audit Detailed Tracking - Process Creation successes.</t>
        </r>
      </text>
    </comment>
    <comment ref="O7" authorId="0" shapeId="0" xr:uid="{00000000-0006-0000-0500-000036000000}">
      <text>
        <r>
          <rPr>
            <sz val="11"/>
            <rFont val="Calibri"/>
          </rPr>
          <t>Windows Server 2025 must be configured to audit Logon/Logoff - Group Membership successes.</t>
        </r>
      </text>
    </comment>
    <comment ref="P7" authorId="0" shapeId="0" xr:uid="{00000000-0006-0000-0500-000037000000}">
      <text>
        <r>
          <rPr>
            <sz val="11"/>
            <rFont val="Calibri"/>
          </rPr>
          <t>Windows Server 2025 must be configured to audit logoff successes.</t>
        </r>
      </text>
    </comment>
    <comment ref="Q7" authorId="0" shapeId="0" xr:uid="{00000000-0006-0000-0500-000038000000}">
      <text>
        <r>
          <rPr>
            <sz val="11"/>
            <rFont val="Calibri"/>
          </rPr>
          <t>Windows Server 2025 must be configured to audit logon successes.</t>
        </r>
      </text>
    </comment>
    <comment ref="R7" authorId="0" shapeId="0" xr:uid="{00000000-0006-0000-0500-000039000000}">
      <text>
        <r>
          <rPr>
            <sz val="11"/>
            <rFont val="Calibri"/>
          </rPr>
          <t>Windows Server 2025 must be configured to audit logon failures.</t>
        </r>
      </text>
    </comment>
    <comment ref="S7" authorId="0" shapeId="0" xr:uid="{00000000-0006-0000-0500-00003A000000}">
      <text>
        <r>
          <rPr>
            <sz val="11"/>
            <rFont val="Calibri"/>
          </rPr>
          <t>Windows Server 2025 must be configured to audit Logon/Logoff - Special Logon successes.</t>
        </r>
      </text>
    </comment>
    <comment ref="T7" authorId="0" shapeId="0" xr:uid="{00000000-0006-0000-0500-00003B000000}">
      <text>
        <r>
          <rPr>
            <sz val="11"/>
            <rFont val="Calibri"/>
          </rPr>
          <t>Windows Server 2025 must be configured to audit Object Access - Other Object Access Events successes.</t>
        </r>
      </text>
    </comment>
    <comment ref="U7" authorId="0" shapeId="0" xr:uid="{00000000-0006-0000-0500-00003C000000}">
      <text>
        <r>
          <rPr>
            <sz val="11"/>
            <rFont val="Calibri"/>
          </rPr>
          <t>Windows Server 2025 must be configured to audit Object Access - Other Object Access Events failures.</t>
        </r>
      </text>
    </comment>
    <comment ref="V7" authorId="0" shapeId="0" xr:uid="{00000000-0006-0000-0500-00003D000000}">
      <text>
        <r>
          <rPr>
            <sz val="11"/>
            <rFont val="Calibri"/>
          </rPr>
          <t>Windows Server 2025 must be configured to audit Object Access - Removable Storage successes.</t>
        </r>
      </text>
    </comment>
    <comment ref="W7" authorId="0" shapeId="0" xr:uid="{00000000-0006-0000-0500-00003E000000}">
      <text>
        <r>
          <rPr>
            <sz val="11"/>
            <rFont val="Calibri"/>
          </rPr>
          <t>Windows Server 2025 must be configured to audit Object Access - Removable Storage failures.</t>
        </r>
      </text>
    </comment>
    <comment ref="X7" authorId="0" shapeId="0" xr:uid="{00000000-0006-0000-0500-00003F000000}">
      <text>
        <r>
          <rPr>
            <sz val="11"/>
            <rFont val="Calibri"/>
          </rPr>
          <t>Windows Server 2025 must be configured to audit Policy Change - Audit Policy Change successes.</t>
        </r>
      </text>
    </comment>
    <comment ref="Y7" authorId="0" shapeId="0" xr:uid="{00000000-0006-0000-0500-000040000000}">
      <text>
        <r>
          <rPr>
            <sz val="11"/>
            <rFont val="Calibri"/>
          </rPr>
          <t>Windows Server 2025 must be configured to audit Policy Change - Audit Policy Change failures.</t>
        </r>
      </text>
    </comment>
    <comment ref="Z7" authorId="0" shapeId="0" xr:uid="{00000000-0006-0000-0500-000041000000}">
      <text>
        <r>
          <rPr>
            <sz val="11"/>
            <rFont val="Calibri"/>
          </rPr>
          <t>Windows Server 2025 must be configured to audit Policy Change - Authentication Policy Change successes.</t>
        </r>
      </text>
    </comment>
    <comment ref="AA7" authorId="0" shapeId="0" xr:uid="{00000000-0006-0000-0500-000042000000}">
      <text>
        <r>
          <rPr>
            <sz val="11"/>
            <rFont val="Calibri"/>
          </rPr>
          <t>Windows Server 2025 must be configured to audit Policy Change - Authorization Policy Change successes.</t>
        </r>
      </text>
    </comment>
    <comment ref="AB7" authorId="0" shapeId="0" xr:uid="{00000000-0006-0000-0500-000043000000}">
      <text>
        <r>
          <rPr>
            <sz val="11"/>
            <rFont val="Calibri"/>
          </rPr>
          <t>Windows Server 2025 must be configured to audit Privilege Use - Sensitive Privilege Use successes.</t>
        </r>
      </text>
    </comment>
    <comment ref="AC7" authorId="0" shapeId="0" xr:uid="{00000000-0006-0000-0500-000044000000}">
      <text>
        <r>
          <rPr>
            <sz val="11"/>
            <rFont val="Calibri"/>
          </rPr>
          <t>Windows Server 2025 must be configured to audit Privilege Use - Sensitive Privilege Use failures.</t>
        </r>
      </text>
    </comment>
    <comment ref="AD7" authorId="0" shapeId="0" xr:uid="{00000000-0006-0000-0500-00001E000000}">
      <text>
        <r>
          <rPr>
            <sz val="11"/>
            <rFont val="Calibri"/>
          </rPr>
          <t>Windows Server 2025 must be configured to audit System - IPsec Driver successes.</t>
        </r>
      </text>
    </comment>
    <comment ref="AE7" authorId="0" shapeId="0" xr:uid="{00000000-0006-0000-0500-00001F000000}">
      <text>
        <r>
          <rPr>
            <sz val="11"/>
            <rFont val="Calibri"/>
          </rPr>
          <t>Windows Server 2025 must be configured to audit System - IPsec Driver failures.</t>
        </r>
      </text>
    </comment>
    <comment ref="AF7" authorId="0" shapeId="0" xr:uid="{00000000-0006-0000-0500-000020000000}">
      <text>
        <r>
          <rPr>
            <sz val="11"/>
            <rFont val="Calibri"/>
          </rPr>
          <t>Windows Server 2025 must be configured to audit System - Other System Events successes.</t>
        </r>
      </text>
    </comment>
    <comment ref="AG7" authorId="0" shapeId="0" xr:uid="{00000000-0006-0000-0500-000021000000}">
      <text>
        <r>
          <rPr>
            <sz val="11"/>
            <rFont val="Calibri"/>
          </rPr>
          <t>Windows Server 2025 must be configured to audit System - Other System Events failures.</t>
        </r>
      </text>
    </comment>
    <comment ref="AH7" authorId="0" shapeId="0" xr:uid="{00000000-0006-0000-0500-000022000000}">
      <text>
        <r>
          <rPr>
            <sz val="11"/>
            <rFont val="Calibri"/>
          </rPr>
          <t>Windows Server 2025 Application event log size must be configured to 32768 KB or greater.</t>
        </r>
      </text>
    </comment>
    <comment ref="AI7" authorId="0" shapeId="0" xr:uid="{00000000-0006-0000-0500-000023000000}">
      <text>
        <r>
          <rPr>
            <sz val="11"/>
            <rFont val="Calibri"/>
          </rPr>
          <t>Windows Server 2025 Security event log size must be configured to 196608 KB or greater.</t>
        </r>
      </text>
    </comment>
    <comment ref="AJ7" authorId="0" shapeId="0" xr:uid="{00000000-0006-0000-0500-000024000000}">
      <text>
        <r>
          <rPr>
            <sz val="11"/>
            <rFont val="Calibri"/>
          </rPr>
          <t>Windows Server 2025 System event log size must be configured to 32768 KB or greater.</t>
        </r>
      </text>
    </comment>
    <comment ref="AK7" authorId="0" shapeId="0" xr:uid="{00000000-0006-0000-0500-000025000000}">
      <text>
        <r>
          <rPr>
            <sz val="11"/>
            <rFont val="Calibri"/>
          </rPr>
          <t>Windows Server 2025 Active Directory Group Policy Objects (GPOs) must be configured with proper audit settings.</t>
        </r>
      </text>
    </comment>
    <comment ref="AL7" authorId="0" shapeId="0" xr:uid="{00000000-0006-0000-0500-000026000000}">
      <text>
        <r>
          <rPr>
            <sz val="11"/>
            <rFont val="Calibri"/>
          </rPr>
          <t>Windows Server 2025 Active Directory (AD) Domain object must be configured with proper audit settings.</t>
        </r>
      </text>
    </comment>
    <comment ref="AM7" authorId="0" shapeId="0" xr:uid="{00000000-0006-0000-0500-000027000000}">
      <text>
        <r>
          <rPr>
            <sz val="11"/>
            <rFont val="Calibri"/>
          </rPr>
          <t>Windows Server 2025 Active Directory (AD) Infrastructure object must be configured with proper audit settings.</t>
        </r>
      </text>
    </comment>
    <comment ref="AN7" authorId="0" shapeId="0" xr:uid="{00000000-0006-0000-0500-000028000000}">
      <text>
        <r>
          <rPr>
            <sz val="11"/>
            <rFont val="Calibri"/>
          </rPr>
          <t>Windows Server 2025 Active Directory (AD) Domain Controllers Organizational Unit (OU) object must be configured with proper audit settings.</t>
        </r>
      </text>
    </comment>
    <comment ref="AO7" authorId="0" shapeId="0" xr:uid="{00000000-0006-0000-0500-000029000000}">
      <text>
        <r>
          <rPr>
            <sz val="11"/>
            <rFont val="Calibri"/>
          </rPr>
          <t>Windows Server 2025 Active Directory (AD) AdminSDHolder object must be configured with proper audit settings.</t>
        </r>
      </text>
    </comment>
    <comment ref="AP7" authorId="0" shapeId="0" xr:uid="{00000000-0006-0000-0500-00002A000000}">
      <text>
        <r>
          <rPr>
            <sz val="11"/>
            <rFont val="Calibri"/>
          </rPr>
          <t>Windows Server 2025 Active Directory (AD) RID Manager$ object must be configured with proper audit settings.</t>
        </r>
      </text>
    </comment>
    <comment ref="AQ7" authorId="0" shapeId="0" xr:uid="{00000000-0006-0000-0500-00002B000000}">
      <text>
        <r>
          <rPr>
            <sz val="11"/>
            <rFont val="Calibri"/>
          </rPr>
          <t>Windows Server 2025 must be configured to audit DS Access - Directory Service Access successes.</t>
        </r>
      </text>
    </comment>
    <comment ref="AR7" authorId="0" shapeId="0" xr:uid="{00000000-0006-0000-0500-00002C000000}">
      <text>
        <r>
          <rPr>
            <sz val="11"/>
            <rFont val="Calibri"/>
          </rPr>
          <t>Windows Server 2025 must be configured to audit DS Access - Directory Service Access failures.</t>
        </r>
      </text>
    </comment>
    <comment ref="AS7" authorId="0" shapeId="0" xr:uid="{00000000-0006-0000-0500-00002D000000}">
      <text>
        <r>
          <rPr>
            <sz val="11"/>
            <rFont val="Calibri"/>
          </rPr>
          <t>Windows Server 2025 must be configured to audit DS Access - Directory Service Changes successes.</t>
        </r>
      </text>
    </comment>
    <comment ref="AT7" authorId="0" shapeId="0" xr:uid="{00000000-0006-0000-0500-00002E000000}">
      <text>
        <r>
          <rPr>
            <sz val="11"/>
            <rFont val="Calibri"/>
          </rPr>
          <t>Windows Server 2025 must be configured to audit DS Access - Directory Service Changes failures.</t>
        </r>
      </text>
    </comment>
    <comment ref="AU7" authorId="0" shapeId="0" xr:uid="{00000000-0006-0000-0500-00002F000000}">
      <text>
        <r>
          <rPr>
            <sz val="11"/>
            <rFont val="Calibri"/>
          </rPr>
          <t>Windows Server 2025 must force audit policy subcategory settings to override audit policy category settings.</t>
        </r>
      </text>
    </comment>
    <comment ref="H9" authorId="0" shapeId="0" xr:uid="{00000000-0006-0000-0500-000045000000}">
      <text>
        <r>
          <rPr>
            <sz val="11"/>
            <rFont val="Calibri"/>
          </rPr>
          <t>Windows Server 2025 must be configured to ignore NetBIOS name release requests except from WINS servers.</t>
        </r>
      </text>
    </comment>
    <comment ref="H11" authorId="0" shapeId="0" xr:uid="{00000000-0006-0000-0500-000046000000}">
      <text>
        <r>
          <rPr>
            <sz val="11"/>
            <rFont val="Calibri"/>
          </rPr>
          <t>Windows Server 2025 domain-joined systems must have a Trusted Platform Module (TPM) enabled and ready for use.</t>
        </r>
      </text>
    </comment>
    <comment ref="I11" authorId="0" shapeId="0" xr:uid="{00000000-0006-0000-0500-000047000000}">
      <text>
        <r>
          <rPr>
            <sz val="11"/>
            <rFont val="Calibri"/>
          </rPr>
          <t>Windows Server 2025 systems must have Unified Extensible Firmware Interface (UEFI) firmware and be configured to run in UEFI mode, not Legacy BIOS.</t>
        </r>
      </text>
    </comment>
    <comment ref="J11" authorId="0" shapeId="0" xr:uid="{00000000-0006-0000-0500-000048000000}">
      <text>
        <r>
          <rPr>
            <sz val="11"/>
            <rFont val="Calibri"/>
          </rPr>
          <t>Windows Server 2025 must have Secure Boot enabled.</t>
        </r>
      </text>
    </comment>
    <comment ref="K11" authorId="0" shapeId="0" xr:uid="{00000000-0006-0000-0500-000049000000}">
      <text>
        <r>
          <rPr>
            <sz val="11"/>
            <rFont val="Calibri"/>
          </rPr>
          <t>Windows Server 2025 virtualization-based security must be enabled with the platform security level configured to Secure Boot or Secure Boot with DMA Protection.</t>
        </r>
      </text>
    </comment>
    <comment ref="L11" authorId="0" shapeId="0" xr:uid="{00000000-0006-0000-0500-00004A000000}">
      <text>
        <r>
          <rPr>
            <sz val="11"/>
            <rFont val="Calibri"/>
          </rPr>
          <t>Windows Server 2025 must be running Credential Guard on domain-joined member servers.</t>
        </r>
      </text>
    </comment>
    <comment ref="H12" authorId="0" shapeId="0" xr:uid="{00000000-0006-0000-0500-00004B000000}">
      <text>
        <r>
          <rPr>
            <sz val="11"/>
            <rFont val="Calibri"/>
          </rPr>
          <t>Windows Server 2025 members of the Backup Operators group must have separate accounts for backup duties and normal operational tasks.</t>
        </r>
      </text>
    </comment>
    <comment ref="H14" authorId="0" shapeId="0" xr:uid="{00000000-0006-0000-0500-00004C000000}">
      <text>
        <r>
          <rPr>
            <sz val="11"/>
            <rFont val="Calibri"/>
          </rPr>
          <t>Windows Server 2025 must have the roles and features required by the system documented.</t>
        </r>
      </text>
    </comment>
    <comment ref="I14" authorId="0" shapeId="0" xr:uid="{00000000-0006-0000-0500-00004D000000}">
      <text>
        <r>
          <rPr>
            <sz val="11"/>
            <rFont val="Calibri"/>
          </rPr>
          <t>Windows Server 2025 must not have the Fax Server role installed.</t>
        </r>
      </text>
    </comment>
    <comment ref="J14" authorId="0" shapeId="0" xr:uid="{00000000-0006-0000-0500-00004E000000}">
      <text>
        <r>
          <rPr>
            <sz val="11"/>
            <rFont val="Calibri"/>
          </rPr>
          <t>Windows Server 2025 must not have the Microsoft FTP service installed unless required by the organization.</t>
        </r>
      </text>
    </comment>
    <comment ref="K14" authorId="0" shapeId="0" xr:uid="{00000000-0006-0000-0500-00004F000000}">
      <text>
        <r>
          <rPr>
            <sz val="11"/>
            <rFont val="Calibri"/>
          </rPr>
          <t>Windows Server 2025 must not have the Peer Name Resolution Protocol installed.</t>
        </r>
      </text>
    </comment>
    <comment ref="L14" authorId="0" shapeId="0" xr:uid="{00000000-0006-0000-0500-000050000000}">
      <text>
        <r>
          <rPr>
            <sz val="11"/>
            <rFont val="Calibri"/>
          </rPr>
          <t>Windows Server 2025 must not have Simple TCP/IP Services installed.</t>
        </r>
      </text>
    </comment>
    <comment ref="M14" authorId="0" shapeId="0" xr:uid="{00000000-0006-0000-0500-000051000000}">
      <text>
        <r>
          <rPr>
            <sz val="11"/>
            <rFont val="Calibri"/>
          </rPr>
          <t>Windows Server 2025 must not have the Telnet Client installed.</t>
        </r>
      </text>
    </comment>
    <comment ref="N14" authorId="0" shapeId="0" xr:uid="{00000000-0006-0000-0500-000052000000}">
      <text>
        <r>
          <rPr>
            <sz val="11"/>
            <rFont val="Calibri"/>
          </rPr>
          <t>Windows Server 2025 must not have the TFTP Client installed.</t>
        </r>
      </text>
    </comment>
    <comment ref="O14" authorId="0" shapeId="0" xr:uid="{00000000-0006-0000-0500-000053000000}">
      <text>
        <r>
          <rPr>
            <sz val="11"/>
            <rFont val="Calibri"/>
          </rPr>
          <t>Windows Server 2025 Internet Protocol version 6 (IPv6) source routing must be configured to the highest protection level to prevent IP source routing.</t>
        </r>
      </text>
    </comment>
    <comment ref="P14" authorId="0" shapeId="0" xr:uid="{00000000-0006-0000-0500-000054000000}">
      <text>
        <r>
          <rPr>
            <sz val="11"/>
            <rFont val="Calibri"/>
          </rPr>
          <t>Windows Server 2025 AutoPlay must be turned off for nonvolume devices.</t>
        </r>
      </text>
    </comment>
    <comment ref="Q14" authorId="0" shapeId="0" xr:uid="{00000000-0006-0000-0500-000055000000}">
      <text>
        <r>
          <rPr>
            <sz val="11"/>
            <rFont val="Calibri"/>
          </rPr>
          <t>Windows Server 2025 default AutoRun behavior must be configured to prevent AutoRun commands.</t>
        </r>
      </text>
    </comment>
    <comment ref="R14" authorId="0" shapeId="0" xr:uid="{00000000-0006-0000-0500-000056000000}">
      <text>
        <r>
          <rPr>
            <sz val="11"/>
            <rFont val="Calibri"/>
          </rPr>
          <t>Windows Server 2025 AutoPlay must be disabled for all drives.</t>
        </r>
      </text>
    </comment>
    <comment ref="S14" authorId="0" shapeId="0" xr:uid="{00000000-0006-0000-0500-000057000000}">
      <text>
        <r>
          <rPr>
            <sz val="11"/>
            <rFont val="Calibri"/>
          </rPr>
          <t>Windows Server 2025 Turning off File Explorer heap termination on corruption must be disabled.</t>
        </r>
      </text>
    </comment>
    <comment ref="T14" authorId="0" shapeId="0" xr:uid="{00000000-0006-0000-0500-000058000000}">
      <text>
        <r>
          <rPr>
            <sz val="11"/>
            <rFont val="Calibri"/>
          </rPr>
          <t>The Windows Server 2025 setting Microsoft network client: Digitally sign communications (always) must be configured to Enabled.</t>
        </r>
      </text>
    </comment>
    <comment ref="U14" authorId="0" shapeId="0" xr:uid="{00000000-0006-0000-0500-000059000000}">
      <text>
        <r>
          <rPr>
            <sz val="11"/>
            <rFont val="Calibri"/>
          </rPr>
          <t>The Windows Server 2025 setting Microsoft network client: Digitally sign communications (if server agrees) must be configured to Enabled.</t>
        </r>
      </text>
    </comment>
    <comment ref="V14" authorId="0" shapeId="0" xr:uid="{00000000-0006-0000-0500-00005A000000}">
      <text>
        <r>
          <rPr>
            <sz val="11"/>
            <rFont val="Calibri"/>
          </rPr>
          <t>Windows Server 2025 unencrypted passwords must not be sent to third-party Server Message Block (SMB) servers.</t>
        </r>
      </text>
    </comment>
    <comment ref="W14" authorId="0" shapeId="0" xr:uid="{00000000-0006-0000-0500-00005B000000}">
      <text>
        <r>
          <rPr>
            <sz val="11"/>
            <rFont val="Calibri"/>
          </rPr>
          <t>The Windows Server 2025 setting Microsoft network server: Digitally sign communications (always) must be configured to Enabled.</t>
        </r>
      </text>
    </comment>
    <comment ref="H16" authorId="0" shapeId="0" xr:uid="{00000000-0006-0000-0500-00005C000000}">
      <text>
        <r>
          <rPr>
            <sz val="11"/>
            <rFont val="Calibri"/>
          </rPr>
          <t>Windows Server 2025 must have software certificate installation files removed.</t>
        </r>
      </text>
    </comment>
    <comment ref="I16" authorId="0" shapeId="0" xr:uid="{00000000-0006-0000-0500-00005D000000}">
      <text>
        <r>
          <rPr>
            <sz val="11"/>
            <rFont val="Calibri"/>
          </rPr>
          <t>Windows Server 2025 must not have the Server Message Block (SMB) v1 protocol installed.</t>
        </r>
      </text>
    </comment>
    <comment ref="J16" authorId="0" shapeId="0" xr:uid="{00000000-0006-0000-0500-00005E000000}">
      <text>
        <r>
          <rPr>
            <sz val="11"/>
            <rFont val="Calibri"/>
          </rPr>
          <t>Windows Server 2025 must have the Server Message Block (SMB) v1 protocol disabled on the SMB server.</t>
        </r>
      </text>
    </comment>
    <comment ref="K16" authorId="0" shapeId="0" xr:uid="{00000000-0006-0000-0500-00005F000000}">
      <text>
        <r>
          <rPr>
            <sz val="11"/>
            <rFont val="Calibri"/>
          </rPr>
          <t>Windows Server 2025 must have the Server Message Block (SMB) v1 protocol disabled on the SMB client.</t>
        </r>
      </text>
    </comment>
    <comment ref="L16" authorId="0" shapeId="0" xr:uid="{00000000-0006-0000-0500-000060000000}">
      <text>
        <r>
          <rPr>
            <sz val="11"/>
            <rFont val="Calibri"/>
          </rPr>
          <t>Windows Server 2025 reversible password encryption must be disabled.</t>
        </r>
      </text>
    </comment>
    <comment ref="M16" authorId="0" shapeId="0" xr:uid="{00000000-0006-0000-0500-000061000000}">
      <text>
        <r>
          <rPr>
            <sz val="11"/>
            <rFont val="Calibri"/>
          </rPr>
          <t>Windows Server 2025 must be configured to audit Account Management - Other Account Management Events successes.</t>
        </r>
      </text>
    </comment>
    <comment ref="N16" authorId="0" shapeId="0" xr:uid="{00000000-0006-0000-0500-000062000000}">
      <text>
        <r>
          <rPr>
            <sz val="11"/>
            <rFont val="Calibri"/>
          </rPr>
          <t>Windows Server 2025 Remote Desktop Services must be configured with the client connection encryption set to High Level.</t>
        </r>
      </text>
    </comment>
    <comment ref="O16" authorId="0" shapeId="0" xr:uid="{00000000-0006-0000-0500-000063000000}">
      <text>
        <r>
          <rPr>
            <sz val="11"/>
            <rFont val="Calibri"/>
          </rPr>
          <t>Windows Server 2025 domain controllers must have a PKI server certificate.</t>
        </r>
      </text>
    </comment>
    <comment ref="P16" authorId="0" shapeId="0" xr:uid="{00000000-0006-0000-0500-000064000000}">
      <text>
        <r>
          <rPr>
            <sz val="11"/>
            <rFont val="Calibri"/>
          </rPr>
          <t>Windows Server 2025 domain Controller PKI certificates must be issued by the DOD PKI or an approved External Certificate Authority (ECA).</t>
        </r>
      </text>
    </comment>
    <comment ref="Q16" authorId="0" shapeId="0" xr:uid="{00000000-0006-0000-0500-000065000000}">
      <text>
        <r>
          <rPr>
            <sz val="11"/>
            <rFont val="Calibri"/>
          </rPr>
          <t>Windows Server 2025 PKI certificates associated with user accounts must be issued by a DOD PKI or an approved External Certificate Authority (ECA).</t>
        </r>
      </text>
    </comment>
    <comment ref="R16" authorId="0" shapeId="0" xr:uid="{00000000-0006-0000-0500-000066000000}">
      <text>
        <r>
          <rPr>
            <sz val="11"/>
            <rFont val="Calibri"/>
          </rPr>
          <t>Windows Server 2025 domain controllers must require LDAP access signing.</t>
        </r>
      </text>
    </comment>
    <comment ref="S16" authorId="0" shapeId="0" xr:uid="{00000000-0006-0000-0500-000067000000}">
      <text>
        <r>
          <rPr>
            <sz val="11"/>
            <rFont val="Calibri"/>
          </rPr>
          <t>Windows Server 2025 must be configured for certificate-based authentication for domain controllers.</t>
        </r>
      </text>
    </comment>
    <comment ref="T16" authorId="0" shapeId="0" xr:uid="{00000000-0006-0000-0500-000068000000}">
      <text>
        <r>
          <rPr>
            <sz val="11"/>
            <rFont val="Calibri"/>
          </rPr>
          <t>Windows Server 2025 must be configured for name-based strong mappings for certificates.</t>
        </r>
      </text>
    </comment>
    <comment ref="U16" authorId="0" shapeId="0" xr:uid="{00000000-0006-0000-0500-000069000000}">
      <text>
        <r>
          <rPr>
            <sz val="11"/>
            <rFont val="Calibri"/>
          </rPr>
          <t>Windows Server 2025 must have the DOD Root Certificate Authority (CA) certificates installed in the Trusted Root Store.</t>
        </r>
      </text>
    </comment>
    <comment ref="V16" authorId="0" shapeId="0" xr:uid="{00000000-0006-0000-0500-00006A000000}">
      <text>
        <r>
          <rPr>
            <sz val="11"/>
            <rFont val="Calibri"/>
          </rPr>
          <t>Windows Server 2025 must have the DOD Interoperability Root Certificate Authority (CA) cross-certificates installed in the Untrusted Certificates Store on unclassified systems.</t>
        </r>
      </text>
    </comment>
    <comment ref="W16" authorId="0" shapeId="0" xr:uid="{00000000-0006-0000-0500-00006B000000}">
      <text>
        <r>
          <rPr>
            <sz val="11"/>
            <rFont val="Calibri"/>
          </rPr>
          <t>Windows Server 2025 must have the US DOD CCEB Interoperability Root CA cross-certificates in the Untrusted Certificates Store on unclassified systems.</t>
        </r>
      </text>
    </comment>
    <comment ref="X16" authorId="0" shapeId="0" xr:uid="{00000000-0006-0000-0500-00006C000000}">
      <text>
        <r>
          <rPr>
            <sz val="11"/>
            <rFont val="Calibri"/>
          </rPr>
          <t>The Windows Server 2025 setting Domain member: Digitally encrypt or sign secure channel data (always) must be configured to Enabled.</t>
        </r>
      </text>
    </comment>
    <comment ref="Y16" authorId="0" shapeId="0" xr:uid="{00000000-0006-0000-0500-00006D000000}">
      <text>
        <r>
          <rPr>
            <sz val="11"/>
            <rFont val="Calibri"/>
          </rPr>
          <t>Windows Server 2025 setting Domain member: Digitally encrypt secure channel data (when possible) must be configured to Enabled.</t>
        </r>
      </text>
    </comment>
    <comment ref="Z16" authorId="0" shapeId="0" xr:uid="{00000000-0006-0000-0500-00006E000000}">
      <text>
        <r>
          <rPr>
            <sz val="11"/>
            <rFont val="Calibri"/>
          </rPr>
          <t>The Windows Server 2025 setting Domain member: Digitally sign secure channel data (when possible) must be configured to Enabled.</t>
        </r>
      </text>
    </comment>
    <comment ref="AA16" authorId="0" shapeId="0" xr:uid="{00000000-0006-0000-0500-00006F000000}">
      <text>
        <r>
          <rPr>
            <sz val="11"/>
            <rFont val="Calibri"/>
          </rPr>
          <t>The Windows Server 2025 setting Microsoft network server: Digitally sign communications (if client agrees) must be configured to Enabled.</t>
        </r>
      </text>
    </comment>
    <comment ref="AB16" authorId="0" shapeId="0" xr:uid="{00000000-0006-0000-0500-000070000000}">
      <text>
        <r>
          <rPr>
            <sz val="11"/>
            <rFont val="Calibri"/>
          </rPr>
          <t>Windows Server 2025 must be configured to at least negotiate signing for LDAP client signing.</t>
        </r>
      </text>
    </comment>
    <comment ref="AC16" authorId="0" shapeId="0" xr:uid="{00000000-0006-0000-0500-000071000000}">
      <text>
        <r>
          <rPr>
            <sz val="11"/>
            <rFont val="Calibri"/>
          </rPr>
          <t>Windows Server 2025 users must be required to enter a password to access private keys stored on the computer.</t>
        </r>
      </text>
    </comment>
    <comment ref="AD16" authorId="0" shapeId="0" xr:uid="{00000000-0006-0000-0500-000072000000}">
      <text>
        <r>
          <rPr>
            <sz val="11"/>
            <rFont val="Calibri"/>
          </rPr>
          <t>Windows Server 2025 must be configured to use FIPS-compliant algorithms for encryption, hashing, and signing.</t>
        </r>
      </text>
    </comment>
    <comment ref="H18" authorId="0" shapeId="0" xr:uid="{00000000-0006-0000-0500-000073000000}">
      <text>
        <r>
          <rPr>
            <sz val="11"/>
            <rFont val="Calibri"/>
          </rPr>
          <t>Windows Server 2025 must employ a deny-all, permit-by-exception policy to allow the execution of authorized software programs.</t>
        </r>
      </text>
    </comment>
    <comment ref="H19" authorId="0" shapeId="0" xr:uid="{00000000-0006-0000-0500-000074000000}">
      <text>
        <r>
          <rPr>
            <sz val="11"/>
            <rFont val="Calibri"/>
          </rPr>
          <t>Windows Server 2025 Explorer Data Execution Prevention must be enabled.</t>
        </r>
      </text>
    </comment>
    <comment ref="H20" authorId="0" shapeId="0" xr:uid="{00000000-0006-0000-0500-000075000000}">
      <text>
        <r>
          <rPr>
            <sz val="11"/>
            <rFont val="Calibri"/>
          </rPr>
          <t>The Windows Server 2025 setting Microsoft network client: Digitally sign communications (always) must be configured to Enabled.</t>
        </r>
      </text>
    </comment>
    <comment ref="I20" authorId="0" shapeId="0" xr:uid="{00000000-0006-0000-0500-000076000000}">
      <text>
        <r>
          <rPr>
            <sz val="11"/>
            <rFont val="Calibri"/>
          </rPr>
          <t>The Windows Server 2025 setting Microsoft network client: Digitally sign communications (if server agrees) must be configured to Enabled.</t>
        </r>
      </text>
    </comment>
    <comment ref="J20" authorId="0" shapeId="0" xr:uid="{00000000-0006-0000-0500-000077000000}">
      <text>
        <r>
          <rPr>
            <sz val="11"/>
            <rFont val="Calibri"/>
          </rPr>
          <t>Windows Server 2025 unencrypted passwords must not be sent to third-party Server Message Block (SMB) servers.</t>
        </r>
      </text>
    </comment>
    <comment ref="K20" authorId="0" shapeId="0" xr:uid="{00000000-0006-0000-0500-000078000000}">
      <text>
        <r>
          <rPr>
            <sz val="11"/>
            <rFont val="Calibri"/>
          </rPr>
          <t>The Windows Server 2025 setting Microsoft network server: Digitally sign communications (always) must be configured to Enabled.</t>
        </r>
      </text>
    </comment>
    <comment ref="H21" authorId="0" shapeId="0" xr:uid="{00000000-0006-0000-0500-000079000000}">
      <text>
        <r>
          <rPr>
            <sz val="11"/>
            <rFont val="Calibri"/>
          </rPr>
          <t>Windows Server 2025 must be configured to enable Remote host allows delegation of nonexportable credentials.</t>
        </r>
      </text>
    </comment>
    <comment ref="I21" authorId="0" shapeId="0" xr:uid="{00000000-0006-0000-0500-00007A000000}">
      <text>
        <r>
          <rPr>
            <sz val="11"/>
            <rFont val="Calibri"/>
          </rPr>
          <t>Windows Server 2025 must not save passwords in the Remote Desktop Client.</t>
        </r>
      </text>
    </comment>
    <comment ref="J21" authorId="0" shapeId="0" xr:uid="{00000000-0006-0000-0500-00007B000000}">
      <text>
        <r>
          <rPr>
            <sz val="11"/>
            <rFont val="Calibri"/>
          </rPr>
          <t>Windows Server 2025 Remote Desktop Services must prevent drive redirection.</t>
        </r>
      </text>
    </comment>
    <comment ref="K21" authorId="0" shapeId="0" xr:uid="{00000000-0006-0000-0500-00007C000000}">
      <text>
        <r>
          <rPr>
            <sz val="11"/>
            <rFont val="Calibri"/>
          </rPr>
          <t>Windows Server 2025 Remote Desktop Services must always prompt a client for passwords upon connection.</t>
        </r>
      </text>
    </comment>
    <comment ref="L21" authorId="0" shapeId="0" xr:uid="{00000000-0006-0000-0500-00007D000000}">
      <text>
        <r>
          <rPr>
            <sz val="11"/>
            <rFont val="Calibri"/>
          </rPr>
          <t>Windows Server 2025 Remote Desktop Services must require secure Remote Procedure Call (RPC) communications.</t>
        </r>
      </text>
    </comment>
    <comment ref="M21" authorId="0" shapeId="0" xr:uid="{00000000-0006-0000-0500-00007E000000}">
      <text>
        <r>
          <rPr>
            <sz val="11"/>
            <rFont val="Calibri"/>
          </rPr>
          <t>Windows Server 2025 Remote Desktop Services must be configured with the client connection encryption set to High Level.</t>
        </r>
      </text>
    </comment>
    <comment ref="N21" authorId="0" shapeId="0" xr:uid="{00000000-0006-0000-0500-00007F000000}">
      <text>
        <r>
          <rPr>
            <sz val="11"/>
            <rFont val="Calibri"/>
          </rPr>
          <t>Windows Server 2025 must restrict remote calls to the Security Account Manager (SAM) to Administrators on domain-joined member servers and stand-alone or nondomain-joined systems.</t>
        </r>
      </text>
    </comment>
    <comment ref="H24" authorId="0" shapeId="0" xr:uid="{00000000-0006-0000-0500-000080000000}">
      <text>
        <r>
          <rPr>
            <sz val="11"/>
            <rFont val="Calibri"/>
          </rPr>
          <t>Windows Server 2025 must be configured to enable Remote host allows delegation of nonexportable credentials.</t>
        </r>
      </text>
    </comment>
    <comment ref="I24" authorId="0" shapeId="0" xr:uid="{00000000-0006-0000-0500-000081000000}">
      <text>
        <r>
          <rPr>
            <sz val="11"/>
            <rFont val="Calibri"/>
          </rPr>
          <t>Windows Server 2025 must not save passwords in the Remote Desktop Client.</t>
        </r>
      </text>
    </comment>
    <comment ref="J24" authorId="0" shapeId="0" xr:uid="{00000000-0006-0000-0500-000082000000}">
      <text>
        <r>
          <rPr>
            <sz val="11"/>
            <rFont val="Calibri"/>
          </rPr>
          <t>Windows Server 2025 Remote Desktop Services must prevent drive redirection.</t>
        </r>
      </text>
    </comment>
    <comment ref="K24" authorId="0" shapeId="0" xr:uid="{00000000-0006-0000-0500-000083000000}">
      <text>
        <r>
          <rPr>
            <sz val="11"/>
            <rFont val="Calibri"/>
          </rPr>
          <t>Windows Server 2025 Remote Desktop Services must always prompt a client for passwords upon connection.</t>
        </r>
      </text>
    </comment>
    <comment ref="L24" authorId="0" shapeId="0" xr:uid="{00000000-0006-0000-0500-000084000000}">
      <text>
        <r>
          <rPr>
            <sz val="11"/>
            <rFont val="Calibri"/>
          </rPr>
          <t>Windows Server 2025 Remote Desktop Services must require secure Remote Procedure Call (RPC) communications.</t>
        </r>
      </text>
    </comment>
    <comment ref="M24" authorId="0" shapeId="0" xr:uid="{00000000-0006-0000-0500-000085000000}">
      <text>
        <r>
          <rPr>
            <sz val="11"/>
            <rFont val="Calibri"/>
          </rPr>
          <t>Windows Server 2025 Active Directory (AD) user accounts, including administrators, must be configured to require the use of a common access card (CAC), Personal Identity Verification (PIV)-compliant hardware token, or Alternate Logon Token (ALT) for user authentication.</t>
        </r>
      </text>
    </comment>
    <comment ref="N24" authorId="0" shapeId="0" xr:uid="{00000000-0006-0000-0500-000086000000}">
      <text>
        <r>
          <rPr>
            <sz val="11"/>
            <rFont val="Calibri"/>
          </rPr>
          <t>Windows Server 2025 must restrict remote calls to the Security Account Manager (SAM) to Administrators on domain-joined member servers and stand-alone or nondomain-joined systems.</t>
        </r>
      </text>
    </comment>
    <comment ref="O24" authorId="0" shapeId="0" xr:uid="{00000000-0006-0000-0500-000087000000}">
      <text>
        <r>
          <rPr>
            <sz val="11"/>
            <rFont val="Calibri"/>
          </rPr>
          <t>The Windows Server 2025 Smart Card removal option must be configured to Force Logoff or Lock Workstation.</t>
        </r>
      </text>
    </comment>
    <comment ref="H25" authorId="0" shapeId="0" xr:uid="{00000000-0006-0000-0500-000088000000}">
      <text>
        <r>
          <rPr>
            <sz val="11"/>
            <rFont val="Calibri"/>
          </rPr>
          <t>Windows Server 2025 must have a host-based firewall installed and enabled.</t>
        </r>
      </text>
    </comment>
    <comment ref="I25" authorId="0" shapeId="0" xr:uid="{00000000-0006-0000-0500-000089000000}">
      <text>
        <r>
          <rPr>
            <sz val="11"/>
            <rFont val="Calibri"/>
          </rPr>
          <t>Windows Server 2025 source routing must be configured to the highest protection level to prevent Internet Protocol (IP) source routing.</t>
        </r>
      </text>
    </comment>
    <comment ref="J25" authorId="0" shapeId="0" xr:uid="{00000000-0006-0000-0500-00008A000000}">
      <text>
        <r>
          <rPr>
            <sz val="11"/>
            <rFont val="Calibri"/>
          </rPr>
          <t>Windows Server 2025 must be configured to prevent Internet Control Message Protocol (ICMP) redirects from overriding Open Shortest Path First (OSPF)-generated routes.</t>
        </r>
      </text>
    </comment>
    <comment ref="K25" authorId="0" shapeId="0" xr:uid="{00000000-0006-0000-0500-00008B000000}">
      <text>
        <r>
          <rPr>
            <sz val="11"/>
            <rFont val="Calibri"/>
          </rPr>
          <t>Windows Server 2025 Microsoft Defender antivirus SmartScreen must be enabled.</t>
        </r>
      </text>
    </comment>
    <comment ref="L25" authorId="0" shapeId="0" xr:uid="{00000000-0006-0000-0500-00008C000000}">
      <text>
        <r>
          <rPr>
            <sz val="11"/>
            <rFont val="Calibri"/>
          </rPr>
          <t>Windows Server 2025 must not save passwords in the Remote Desktop Client.</t>
        </r>
      </text>
    </comment>
    <comment ref="M25" authorId="0" shapeId="0" xr:uid="{00000000-0006-0000-0500-00008D000000}">
      <text>
        <r>
          <rPr>
            <sz val="11"/>
            <rFont val="Calibri"/>
          </rPr>
          <t>Windows Server 2025 Remote Desktop Services must prevent drive redirection.</t>
        </r>
      </text>
    </comment>
    <comment ref="N25" authorId="0" shapeId="0" xr:uid="{00000000-0006-0000-0500-00008E000000}">
      <text>
        <r>
          <rPr>
            <sz val="11"/>
            <rFont val="Calibri"/>
          </rPr>
          <t>Windows Server 2025 Remote Desktop Services must always prompt a client for passwords upon connection.</t>
        </r>
      </text>
    </comment>
    <comment ref="O25" authorId="0" shapeId="0" xr:uid="{00000000-0006-0000-0500-00008F000000}">
      <text>
        <r>
          <rPr>
            <sz val="11"/>
            <rFont val="Calibri"/>
          </rPr>
          <t>Windows Server 2025 Remote Desktop Services must require secure Remote Procedure Call (RPC) communications.</t>
        </r>
      </text>
    </comment>
    <comment ref="H26" authorId="0" shapeId="0" xr:uid="{00000000-0006-0000-0500-000090000000}">
      <text>
        <r>
          <rPr>
            <sz val="11"/>
            <rFont val="Calibri"/>
          </rPr>
          <t>Windows Server 2025 must have a host-based firewall installed and enabled.</t>
        </r>
      </text>
    </comment>
    <comment ref="H27" authorId="0" shapeId="0" xr:uid="{00000000-0006-0000-0500-000091000000}">
      <text>
        <r>
          <rPr>
            <sz val="11"/>
            <rFont val="Calibri"/>
          </rPr>
          <t>Windows Server 2025 systems requiring data at rest protections must employ cryptographic mechanisms to prevent unauthorized disclosure and modification of the information at rest.</t>
        </r>
      </text>
    </comment>
    <comment ref="I27" authorId="0" shapeId="0" xr:uid="{00000000-0006-0000-0500-000092000000}">
      <text>
        <r>
          <rPr>
            <sz val="11"/>
            <rFont val="Calibri"/>
          </rPr>
          <t>Windows Server 2025 must implement protection methods such as TLS, encrypted VPNs, or IPsec if the data owner has a strict requirement for ensuring data integrity and confidentiality is maintained at every step of the data transfer and handling process.</t>
        </r>
      </text>
    </comment>
    <comment ref="J27" authorId="0" shapeId="0" xr:uid="{00000000-0006-0000-0500-000093000000}">
      <text>
        <r>
          <rPr>
            <sz val="11"/>
            <rFont val="Calibri"/>
          </rPr>
          <t>Windows Server 2025 must be configured to audit System - Security State Change successes.</t>
        </r>
      </text>
    </comment>
    <comment ref="K27" authorId="0" shapeId="0" xr:uid="{00000000-0006-0000-0500-000094000000}">
      <text>
        <r>
          <rPr>
            <sz val="11"/>
            <rFont val="Calibri"/>
          </rPr>
          <t>Windows Server 2025 must be configured to audit System - Security System Extension successes.</t>
        </r>
      </text>
    </comment>
    <comment ref="L27" authorId="0" shapeId="0" xr:uid="{00000000-0006-0000-0500-000095000000}">
      <text>
        <r>
          <rPr>
            <sz val="11"/>
            <rFont val="Calibri"/>
          </rPr>
          <t>Windows Server 2025 must be configured to audit System - System Integrity successes.</t>
        </r>
      </text>
    </comment>
    <comment ref="M27" authorId="0" shapeId="0" xr:uid="{00000000-0006-0000-0500-000096000000}">
      <text>
        <r>
          <rPr>
            <sz val="11"/>
            <rFont val="Calibri"/>
          </rPr>
          <t>Windows Server 2025 must be configured to audit System - System Integrity failures.</t>
        </r>
      </text>
    </comment>
    <comment ref="N27" authorId="0" shapeId="0" xr:uid="{00000000-0006-0000-0500-000097000000}">
      <text>
        <r>
          <rPr>
            <sz val="11"/>
            <rFont val="Calibri"/>
          </rPr>
          <t>Windows Server 2025 Windows Remote Management (WinRM) client must not allow unencrypted traffic.</t>
        </r>
      </text>
    </comment>
    <comment ref="O27" authorId="0" shapeId="0" xr:uid="{00000000-0006-0000-0500-000098000000}">
      <text>
        <r>
          <rPr>
            <sz val="11"/>
            <rFont val="Calibri"/>
          </rPr>
          <t>Windows Server 2025 Windows Remote Management (WinRM) service must not allow unencrypted traffic.</t>
        </r>
      </text>
    </comment>
    <comment ref="P27" authorId="0" shapeId="0" xr:uid="{00000000-0006-0000-0500-000099000000}">
      <text>
        <r>
          <rPr>
            <sz val="11"/>
            <rFont val="Calibri"/>
          </rPr>
          <t>Windows Server 2025 Windows Remote Management (WinRM) service must not store RunAs credentials.</t>
        </r>
      </text>
    </comment>
    <comment ref="Q27" authorId="0" shapeId="0" xr:uid="{00000000-0006-0000-0500-00009A000000}">
      <text>
        <r>
          <rPr>
            <sz val="11"/>
            <rFont val="Calibri"/>
          </rPr>
          <t>Windows Server 2025 must only allow administrators responsible for the domain controller to have Administrator rights on the system.</t>
        </r>
      </text>
    </comment>
    <comment ref="R27" authorId="0" shapeId="0" xr:uid="{00000000-0006-0000-0500-00009B000000}">
      <text>
        <r>
          <rPr>
            <sz val="11"/>
            <rFont val="Calibri"/>
          </rPr>
          <t>Windows Server 2025 permissions on the Active Directory data files must only allow system administrators (SAs) access.</t>
        </r>
      </text>
    </comment>
    <comment ref="S27" authorId="0" shapeId="0" xr:uid="{00000000-0006-0000-0500-00009C000000}">
      <text>
        <r>
          <rPr>
            <sz val="11"/>
            <rFont val="Calibri"/>
          </rPr>
          <t>Windows Server 2025 Active Directory (AD) Group Policy Objects (GPOs) must have proper access control permissions.</t>
        </r>
      </text>
    </comment>
    <comment ref="T27" authorId="0" shapeId="0" xr:uid="{00000000-0006-0000-0500-00009D000000}">
      <text>
        <r>
          <rPr>
            <sz val="11"/>
            <rFont val="Calibri"/>
          </rPr>
          <t>Windows Server 2025 Active Directory Domain Controllers Organizational Unit (OU) object must have the proper access control permissions.</t>
        </r>
      </text>
    </comment>
    <comment ref="U27" authorId="0" shapeId="0" xr:uid="{00000000-0006-0000-0500-00009E000000}">
      <text>
        <r>
          <rPr>
            <sz val="11"/>
            <rFont val="Calibri"/>
          </rPr>
          <t>Windows Server 2025 domain controllers must be configured to allow reset of machine account passwords.</t>
        </r>
      </text>
    </comment>
    <comment ref="V27" authorId="0" shapeId="0" xr:uid="{00000000-0006-0000-0500-00009F000000}">
      <text>
        <r>
          <rPr>
            <sz val="11"/>
            <rFont val="Calibri"/>
          </rPr>
          <t xml:space="preserve">The Windows Server 2025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user right must only be assigned to the Administrators group on domain controllers.</t>
        </r>
      </text>
    </comment>
    <comment ref="W27" authorId="0" shapeId="0" xr:uid="{00000000-0006-0000-0500-0000A0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 controllers must be configured to prevent unauthenticated access.</t>
        </r>
      </text>
    </comment>
    <comment ref="X27" authorId="0" shapeId="0" xr:uid="{00000000-0006-0000-0500-0000A1000000}">
      <text>
        <r>
          <rPr>
            <sz val="11"/>
            <rFont val="Calibri"/>
          </rPr>
          <t>Windows Server 2025 must limit the caching of logon credentials to four or less on domain-joined member servers.</t>
        </r>
      </text>
    </comment>
    <comment ref="Y27" authorId="0" shapeId="0" xr:uid="{00000000-0006-0000-0500-0000A2000000}">
      <text>
        <r>
          <rPr>
            <sz val="11"/>
            <rFont val="Calibri"/>
          </rPr>
          <t>The Windows Server 2025 setting Domain member: Digitally encrypt or sign secure channel data (always) must be configured to Enabled.</t>
        </r>
      </text>
    </comment>
    <comment ref="Z27" authorId="0" shapeId="0" xr:uid="{00000000-0006-0000-0500-0000A3000000}">
      <text>
        <r>
          <rPr>
            <sz val="11"/>
            <rFont val="Calibri"/>
          </rPr>
          <t>Windows Server 2025 setting Domain member: Digitally encrypt secure channel data (when possible) must be configured to Enabled.</t>
        </r>
      </text>
    </comment>
    <comment ref="AA27" authorId="0" shapeId="0" xr:uid="{00000000-0006-0000-0500-0000A4000000}">
      <text>
        <r>
          <rPr>
            <sz val="11"/>
            <rFont val="Calibri"/>
          </rPr>
          <t>The Windows Server 2025 setting Domain member: Digitally sign secure channel data (when possible) must be configured to Enabled.</t>
        </r>
      </text>
    </comment>
    <comment ref="AB27" authorId="0" shapeId="0" xr:uid="{00000000-0006-0000-0500-0000A5000000}">
      <text>
        <r>
          <rPr>
            <sz val="11"/>
            <rFont val="Calibri"/>
          </rPr>
          <t>Windows Server 2025 must be configured to require a strong session key.</t>
        </r>
      </text>
    </comment>
    <comment ref="AC27" authorId="0" shapeId="0" xr:uid="{00000000-0006-0000-0500-0000A6000000}">
      <text>
        <r>
          <rPr>
            <sz val="11"/>
            <rFont val="Calibri"/>
          </rPr>
          <t>Windows Server 2025 LAN Manager authentication level must be configured to send NTLMv2 response only and to refuse LM and NTLM.</t>
        </r>
      </text>
    </comment>
    <comment ref="AD27" authorId="0" shapeId="0" xr:uid="{00000000-0006-0000-0500-0000A7000000}">
      <text>
        <r>
          <rPr>
            <sz val="11"/>
            <rFont val="Calibri"/>
          </rPr>
          <t>Windows Server 2025 session security for NTLM SSP-based clients must be configured to require NTLMv2 session security and 128-bit encryption.</t>
        </r>
      </text>
    </comment>
    <comment ref="AE27" authorId="0" shapeId="0" xr:uid="{00000000-0006-0000-0500-0000A8000000}">
      <text>
        <r>
          <rPr>
            <sz val="11"/>
            <rFont val="Calibri"/>
          </rPr>
          <t>Windows Server 2025 session security for NTLM SSP-based servers must be configured to require NTLMv2 session security and 128-bit encryption.</t>
        </r>
      </text>
    </comment>
    <comment ref="AF27" authorId="0" shapeId="0" xr:uid="{00000000-0006-0000-0500-0000A9000000}">
      <text>
        <r>
          <rPr>
            <sz val="11"/>
            <rFont val="Calibri"/>
          </rPr>
          <t xml:space="preserve">The Windows Server 2025 </t>
        </r>
        <r>
          <rPr>
            <sz val="11"/>
            <color rgb="FF000000"/>
            <rFont val="Calibri"/>
          </rPr>
          <t>"</t>
        </r>
        <r>
          <rPr>
            <b/>
            <sz val="11"/>
            <color rgb="FF000000"/>
            <rFont val="Calibri"/>
          </rPr>
          <t>Lock pages in memory</t>
        </r>
        <r>
          <rPr>
            <sz val="11"/>
            <color rgb="FF000000"/>
            <rFont val="Calibri"/>
          </rPr>
          <t>"</t>
        </r>
        <r>
          <rPr>
            <sz val="11"/>
            <color rgb="FF000000"/>
            <rFont val="Calibri"/>
          </rPr>
          <t xml:space="preserve"> user right must not be assigned to any groups or accounts.</t>
        </r>
      </text>
    </comment>
    <comment ref="AG27" authorId="0" shapeId="0" xr:uid="{00000000-0006-0000-0500-0000AA000000}">
      <text>
        <r>
          <rPr>
            <sz val="11"/>
            <rFont val="Calibri"/>
          </rPr>
          <t xml:space="preserve">The Windows Server 2025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user right must only be assigned to the Administrators group.</t>
        </r>
      </text>
    </comment>
    <comment ref="H29" authorId="0" shapeId="0" xr:uid="{00000000-0006-0000-0500-0000AB000000}">
      <text>
        <r>
          <rPr>
            <sz val="11"/>
            <rFont val="Calibri"/>
          </rPr>
          <t>Windows Server 2025 users with administrative privileges must have separate accounts for administrative duties and normal operational tasks.</t>
        </r>
      </text>
    </comment>
    <comment ref="I29" authorId="0" shapeId="0" xr:uid="{00000000-0006-0000-0500-0000AC000000}">
      <text>
        <r>
          <rPr>
            <sz val="11"/>
            <rFont val="Calibri"/>
          </rPr>
          <t>Windows Server 2025 passwords for the built-in Administrator account must be changed at least every 60 days.</t>
        </r>
      </text>
    </comment>
    <comment ref="J29" authorId="0" shapeId="0" xr:uid="{00000000-0006-0000-0500-0000AD000000}">
      <text>
        <r>
          <rPr>
            <sz val="11"/>
            <rFont val="Calibri"/>
          </rPr>
          <t>Windows Server 2025 manually managed application account passwords must be changed at least annually or when a system administrator with knowledge of the password leaves the organization.</t>
        </r>
      </text>
    </comment>
    <comment ref="K29" authorId="0" shapeId="0" xr:uid="{00000000-0006-0000-0500-0000AE000000}">
      <text>
        <r>
          <rPr>
            <sz val="11"/>
            <rFont val="Calibri"/>
          </rPr>
          <t>Windows Server 2025 password history must be configured to 24 passwords remembered.</t>
        </r>
      </text>
    </comment>
    <comment ref="L29" authorId="0" shapeId="0" xr:uid="{00000000-0006-0000-0500-0000AF000000}">
      <text>
        <r>
          <rPr>
            <sz val="11"/>
            <rFont val="Calibri"/>
          </rPr>
          <t>Windows Server 2025 maximum password age must be configured to 60 days or less.</t>
        </r>
      </text>
    </comment>
    <comment ref="M29" authorId="0" shapeId="0" xr:uid="{00000000-0006-0000-0500-0000B0000000}">
      <text>
        <r>
          <rPr>
            <sz val="11"/>
            <rFont val="Calibri"/>
          </rPr>
          <t>Windows Server 2025 minimum password age must be configured to at least one day.</t>
        </r>
      </text>
    </comment>
    <comment ref="N29" authorId="0" shapeId="0" xr:uid="{00000000-0006-0000-0500-0000B1000000}">
      <text>
        <r>
          <rPr>
            <sz val="11"/>
            <rFont val="Calibri"/>
          </rPr>
          <t>Windows Server 2025 must have the built-in Windows password complexity policy enabled.</t>
        </r>
      </text>
    </comment>
    <comment ref="O29" authorId="0" shapeId="0" xr:uid="{00000000-0006-0000-0500-0000B2000000}">
      <text>
        <r>
          <rPr>
            <sz val="11"/>
            <rFont val="Calibri"/>
          </rPr>
          <t>Windows Server 2025 reversible password encryption must be disabled.</t>
        </r>
      </text>
    </comment>
    <comment ref="P29" authorId="0" shapeId="0" xr:uid="{00000000-0006-0000-0500-0000B3000000}">
      <text>
        <r>
          <rPr>
            <sz val="11"/>
            <rFont val="Calibri"/>
          </rPr>
          <t>Windows Server 2025 must be configured to audit Account Management - Other Account Management Events successes.</t>
        </r>
      </text>
    </comment>
    <comment ref="Q29" authorId="0" shapeId="0" xr:uid="{00000000-0006-0000-0500-0000B4000000}">
      <text>
        <r>
          <rPr>
            <sz val="11"/>
            <rFont val="Calibri"/>
          </rPr>
          <t>Windows Server 2025 Kerberos user logon restrictions must be enforced.</t>
        </r>
      </text>
    </comment>
    <comment ref="R29" authorId="0" shapeId="0" xr:uid="{00000000-0006-0000-0500-0000B5000000}">
      <text>
        <r>
          <rPr>
            <sz val="11"/>
            <rFont val="Calibri"/>
          </rPr>
          <t>Windows Server 2025 Kerberos service ticket maximum lifetime must be limited to 600 minutes or less.</t>
        </r>
      </text>
    </comment>
    <comment ref="S29" authorId="0" shapeId="0" xr:uid="{00000000-0006-0000-0500-0000B6000000}">
      <text>
        <r>
          <rPr>
            <sz val="11"/>
            <rFont val="Calibri"/>
          </rPr>
          <t>Windows Server 2025 Kerberos user ticket lifetime must be limited to 10 hours or less.</t>
        </r>
      </text>
    </comment>
    <comment ref="T29" authorId="0" shapeId="0" xr:uid="{00000000-0006-0000-0500-0000B7000000}">
      <text>
        <r>
          <rPr>
            <sz val="11"/>
            <rFont val="Calibri"/>
          </rPr>
          <t>Windows Server 2025 Kerberos policy user ticket renewal maximum lifetime must be limited to seven days or less.</t>
        </r>
      </text>
    </comment>
    <comment ref="U29" authorId="0" shapeId="0" xr:uid="{00000000-0006-0000-0500-0000B8000000}">
      <text>
        <r>
          <rPr>
            <sz val="11"/>
            <rFont val="Calibri"/>
          </rPr>
          <t>Windows Server 2025 computer clock synchronization tolerance must be limited to five minutes or less.</t>
        </r>
      </text>
    </comment>
    <comment ref="V29" authorId="0" shapeId="0" xr:uid="{00000000-0006-0000-0500-0000B9000000}">
      <text>
        <r>
          <rPr>
            <sz val="11"/>
            <rFont val="Calibri"/>
          </rPr>
          <t>The password for the krbtgt account on a domain must be reset at least every 180 days.</t>
        </r>
      </text>
    </comment>
    <comment ref="W29" authorId="0" shapeId="0" xr:uid="{00000000-0006-0000-0500-0000BA000000}">
      <text>
        <r>
          <rPr>
            <sz val="11"/>
            <rFont val="Calibri"/>
          </rPr>
          <t>Windows Server 2025 maximum age for machine account passwords must be configured to 30 days or less.</t>
        </r>
      </text>
    </comment>
    <comment ref="X29" authorId="0" shapeId="0" xr:uid="{00000000-0006-0000-0500-0000BB000000}">
      <text>
        <r>
          <rPr>
            <sz val="11"/>
            <rFont val="Calibri"/>
          </rPr>
          <t>Windows Server 2025 Kerberos encryption types must be configured to prevent the use of DES and RC4 encryption suites.</t>
        </r>
      </text>
    </comment>
    <comment ref="H31" authorId="0" shapeId="0" xr:uid="{00000000-0006-0000-0500-0000BC000000}">
      <text>
        <r>
          <rPr>
            <sz val="11"/>
            <rFont val="Calibri"/>
          </rPr>
          <t>Windows Server 2025 users with administrative privileges must have separate accounts for administrative duties and normal operational tasks.</t>
        </r>
      </text>
    </comment>
    <comment ref="I31" authorId="0" shapeId="0" xr:uid="{00000000-0006-0000-0500-0000BD000000}">
      <text>
        <r>
          <rPr>
            <sz val="11"/>
            <rFont val="Calibri"/>
          </rPr>
          <t>Windows Server 2025 passwords for the built-in Administrator account must be changed at least every 60 days.</t>
        </r>
      </text>
    </comment>
    <comment ref="J31" authorId="0" shapeId="0" xr:uid="{00000000-0006-0000-0500-0000BE000000}">
      <text>
        <r>
          <rPr>
            <sz val="11"/>
            <rFont val="Calibri"/>
          </rPr>
          <t>Windows Server 2025 administrative accounts must not be used with applications that access the internet, such as web browsers, or with potential internet sources, such as email.</t>
        </r>
      </text>
    </comment>
    <comment ref="K31" authorId="0" shapeId="0" xr:uid="{00000000-0006-0000-0500-0000BF000000}">
      <text>
        <r>
          <rPr>
            <sz val="11"/>
            <rFont val="Calibri"/>
          </rPr>
          <t>Windows Server 2025 manually managed application account passwords must be at least 15 characters in length.</t>
        </r>
      </text>
    </comment>
    <comment ref="L31" authorId="0" shapeId="0" xr:uid="{00000000-0006-0000-0500-0000C0000000}">
      <text>
        <r>
          <rPr>
            <sz val="11"/>
            <rFont val="Calibri"/>
          </rPr>
          <t>Windows Server 2025 permissions for the system drive root directory (usually C:\) must conform to minimum requirements.</t>
        </r>
      </text>
    </comment>
    <comment ref="M31" authorId="0" shapeId="0" xr:uid="{00000000-0006-0000-0500-0000C1000000}">
      <text>
        <r>
          <rPr>
            <sz val="11"/>
            <rFont val="Calibri"/>
          </rPr>
          <t>Windows Server 2025 permissions for program file directories must conform to minimum requirements.</t>
        </r>
      </text>
    </comment>
    <comment ref="N31" authorId="0" shapeId="0" xr:uid="{00000000-0006-0000-0500-0000C2000000}">
      <text>
        <r>
          <rPr>
            <sz val="11"/>
            <rFont val="Calibri"/>
          </rPr>
          <t>Windows Server 2025 permissions for the Windows installation directory must conform to minimum requirements.</t>
        </r>
      </text>
    </comment>
    <comment ref="O31" authorId="0" shapeId="0" xr:uid="{00000000-0006-0000-0500-0000C3000000}">
      <text>
        <r>
          <rPr>
            <sz val="11"/>
            <rFont val="Calibri"/>
          </rPr>
          <t>Windows Server 2025 default permissions for the HKEY_LOCAL_MACHINE registry hive must be maintained.</t>
        </r>
      </text>
    </comment>
    <comment ref="P31" authorId="0" shapeId="0" xr:uid="{00000000-0006-0000-0500-0000C4000000}">
      <text>
        <r>
          <rPr>
            <sz val="11"/>
            <rFont val="Calibri"/>
          </rPr>
          <t>Windows Server 2025 nonadministrative accounts or groups must only have print permissions on printer shares.</t>
        </r>
      </text>
    </comment>
    <comment ref="Q31" authorId="0" shapeId="0" xr:uid="{00000000-0006-0000-0500-0000C5000000}">
      <text>
        <r>
          <rPr>
            <sz val="11"/>
            <rFont val="Calibri"/>
          </rPr>
          <t>Outdated or unused accounts on Windows Server 2025 must be removed or disabled.</t>
        </r>
      </text>
    </comment>
    <comment ref="R31" authorId="0" shapeId="0" xr:uid="{00000000-0006-0000-0500-0000C6000000}">
      <text>
        <r>
          <rPr>
            <sz val="11"/>
            <rFont val="Calibri"/>
          </rPr>
          <t>Windows Server 2025 nonsystem-created file shares must limit access to groups that require it.</t>
        </r>
      </text>
    </comment>
    <comment ref="S31" authorId="0" shapeId="0" xr:uid="{00000000-0006-0000-0500-0000C7000000}">
      <text>
        <r>
          <rPr>
            <sz val="11"/>
            <rFont val="Calibri"/>
          </rPr>
          <t>Windows Server 2025 must automatically remove or disable emergency accounts after the crisis is resolved or within 72 hours.</t>
        </r>
      </text>
    </comment>
    <comment ref="T31" authorId="0" shapeId="0" xr:uid="{00000000-0006-0000-0500-0000C8000000}">
      <text>
        <r>
          <rPr>
            <sz val="11"/>
            <rFont val="Calibri"/>
          </rPr>
          <t>Windows Server 2025 FTP servers must be configured to prevent anonymous logons.</t>
        </r>
      </text>
    </comment>
    <comment ref="U31" authorId="0" shapeId="0" xr:uid="{00000000-0006-0000-0500-0000C9000000}">
      <text>
        <r>
          <rPr>
            <sz val="11"/>
            <rFont val="Calibri"/>
          </rPr>
          <t>Windows Server 2025 permissions for the Application event log must prevent access by nonprivileged accounts.</t>
        </r>
      </text>
    </comment>
    <comment ref="V31" authorId="0" shapeId="0" xr:uid="{00000000-0006-0000-0500-0000CA000000}">
      <text>
        <r>
          <rPr>
            <sz val="11"/>
            <rFont val="Calibri"/>
          </rPr>
          <t>Windows Server 2025 permissions for the Security event log must prevent access by nonprivileged accounts.</t>
        </r>
      </text>
    </comment>
    <comment ref="W31" authorId="0" shapeId="0" xr:uid="{00000000-0006-0000-0500-0000CB000000}">
      <text>
        <r>
          <rPr>
            <sz val="11"/>
            <rFont val="Calibri"/>
          </rPr>
          <t>Windows Server 2025 permissions for the System event log must prevent access by nonprivileged accounts.</t>
        </r>
      </text>
    </comment>
    <comment ref="X31" authorId="0" shapeId="0" xr:uid="{00000000-0006-0000-0500-0000CC000000}">
      <text>
        <r>
          <rPr>
            <sz val="11"/>
            <rFont val="Calibri"/>
          </rPr>
          <t>Windows Server 2025 must be configured to audit Account Management - Security Group Management successes.</t>
        </r>
      </text>
    </comment>
    <comment ref="Y31" authorId="0" shapeId="0" xr:uid="{00000000-0006-0000-0500-0000CD000000}">
      <text>
        <r>
          <rPr>
            <sz val="11"/>
            <rFont val="Calibri"/>
          </rPr>
          <t>Windows Server 2025 must be configured to audit Account Management - User Account Management successes.</t>
        </r>
      </text>
    </comment>
    <comment ref="Z31" authorId="0" shapeId="0" xr:uid="{00000000-0006-0000-0500-0000CE000000}">
      <text>
        <r>
          <rPr>
            <sz val="11"/>
            <rFont val="Calibri"/>
          </rPr>
          <t>Windows Server 2025 must be configured to audit Account Management - User Account Management failures.</t>
        </r>
      </text>
    </comment>
    <comment ref="AA31" authorId="0" shapeId="0" xr:uid="{00000000-0006-0000-0500-0000CF000000}">
      <text>
        <r>
          <rPr>
            <sz val="11"/>
            <rFont val="Calibri"/>
          </rPr>
          <t>Windows Server 2025 insecure logons to an SMB server must be disabled.</t>
        </r>
      </text>
    </comment>
    <comment ref="AB31" authorId="0" shapeId="0" xr:uid="{00000000-0006-0000-0500-0000D0000000}">
      <text>
        <r>
          <rPr>
            <sz val="11"/>
            <rFont val="Calibri"/>
          </rPr>
          <t>Windows Server 2025 administrator accounts must not be enumerated during elevation.</t>
        </r>
      </text>
    </comment>
    <comment ref="AC31" authorId="0" shapeId="0" xr:uid="{00000000-0006-0000-0500-0000D1000000}">
      <text>
        <r>
          <rPr>
            <sz val="11"/>
            <rFont val="Calibri"/>
          </rPr>
          <t>Windows Server 2025 must disable the Windows Installer Always install with elevated privileges option.</t>
        </r>
      </text>
    </comment>
    <comment ref="AD31" authorId="0" shapeId="0" xr:uid="{00000000-0006-0000-0500-0000D2000000}">
      <text>
        <r>
          <rPr>
            <sz val="11"/>
            <rFont val="Calibri"/>
          </rPr>
          <t>Windows Server 2025 must only allow administrators responsible for the domain controller to have Administrator rights on the system.</t>
        </r>
      </text>
    </comment>
    <comment ref="AE31" authorId="0" shapeId="0" xr:uid="{00000000-0006-0000-0500-0000D3000000}">
      <text>
        <r>
          <rPr>
            <sz val="11"/>
            <rFont val="Calibri"/>
          </rPr>
          <t>Windows Server 2025 Kerberos user logon restrictions must be enforced.</t>
        </r>
      </text>
    </comment>
    <comment ref="AF31" authorId="0" shapeId="0" xr:uid="{00000000-0006-0000-0500-0000D4000000}">
      <text>
        <r>
          <rPr>
            <sz val="11"/>
            <rFont val="Calibri"/>
          </rPr>
          <t>Windows Server 2025 Kerberos service ticket maximum lifetime must be limited to 600 minutes or less.</t>
        </r>
      </text>
    </comment>
    <comment ref="AG31" authorId="0" shapeId="0" xr:uid="{00000000-0006-0000-0500-0000D5000000}">
      <text>
        <r>
          <rPr>
            <sz val="11"/>
            <rFont val="Calibri"/>
          </rPr>
          <t>Windows Server 2025 Kerberos user ticket lifetime must be limited to 10 hours or less.</t>
        </r>
      </text>
    </comment>
    <comment ref="AH31" authorId="0" shapeId="0" xr:uid="{00000000-0006-0000-0500-0000D6000000}">
      <text>
        <r>
          <rPr>
            <sz val="11"/>
            <rFont val="Calibri"/>
          </rPr>
          <t>Windows Server 2025 Kerberos policy user ticket renewal maximum lifetime must be limited to seven days or less.</t>
        </r>
      </text>
    </comment>
    <comment ref="AI31" authorId="0" shapeId="0" xr:uid="{00000000-0006-0000-0500-0000D7000000}">
      <text>
        <r>
          <rPr>
            <sz val="11"/>
            <rFont val="Calibri"/>
          </rPr>
          <t>Windows Server 2025 computer clock synchronization tolerance must be limited to five minutes or less.</t>
        </r>
      </text>
    </comment>
    <comment ref="AJ31" authorId="0" shapeId="0" xr:uid="{00000000-0006-0000-0500-0000D8000000}">
      <text>
        <r>
          <rPr>
            <sz val="11"/>
            <rFont val="Calibri"/>
          </rPr>
          <t>Windows Server 2025 Active Directory Domain Controllers Organizational Unit (OU) object must have the proper access control permissions.</t>
        </r>
      </text>
    </comment>
    <comment ref="AK31" authorId="0" shapeId="0" xr:uid="{00000000-0006-0000-0500-0000D9000000}">
      <text>
        <r>
          <rPr>
            <sz val="11"/>
            <rFont val="Calibri"/>
          </rPr>
          <t>Windows Server 2025 domain controllers must run on a machine dedicated to that function.</t>
        </r>
      </text>
    </comment>
    <comment ref="AL31" authorId="0" shapeId="0" xr:uid="{00000000-0006-0000-0500-0000DA000000}">
      <text>
        <r>
          <rPr>
            <sz val="11"/>
            <rFont val="Calibri"/>
          </rPr>
          <t>Windows Server 2025 directory data (outside the root DSE) of a nonpublic directory must be configured to prevent anonymous access.</t>
        </r>
      </text>
    </comment>
    <comment ref="AM31" authorId="0" shapeId="0" xr:uid="{00000000-0006-0000-0500-0000DB000000}">
      <text>
        <r>
          <rPr>
            <sz val="11"/>
            <rFont val="Calibri"/>
          </rPr>
          <t>Windows Server 2025 must be configured to audit Account Management - Computer Account Management successes.</t>
        </r>
      </text>
    </comment>
    <comment ref="AN31" authorId="0" shapeId="0" xr:uid="{00000000-0006-0000-0500-0000DC000000}">
      <text>
        <r>
          <rPr>
            <sz val="11"/>
            <rFont val="Calibri"/>
          </rPr>
          <t>Windows Server 2025 domain controllers must be configured to allow reset of machine account passwords.</t>
        </r>
      </text>
    </comment>
    <comment ref="AO31" authorId="0" shapeId="0" xr:uid="{00000000-0006-0000-0500-0000DD000000}">
      <text>
        <r>
          <rPr>
            <sz val="11"/>
            <rFont val="Calibri"/>
          </rPr>
          <t xml:space="preserve">The Windows Server 2025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user right must only be assigned to the Administrators group on domain controllers.</t>
        </r>
      </text>
    </comment>
    <comment ref="AP31" authorId="0" shapeId="0" xr:uid="{00000000-0006-0000-0500-0000DE000000}">
      <text>
        <r>
          <rPr>
            <sz val="11"/>
            <rFont val="Calibri"/>
          </rPr>
          <t xml:space="preserve">The Windows Server 2025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user right must only be assigned to the Administrators group on domain controllers.</t>
        </r>
      </text>
    </comment>
    <comment ref="AQ31" authorId="0" shapeId="0" xr:uid="{00000000-0006-0000-0500-0000DF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 controllers must be configured to prevent unauthenticated access.</t>
        </r>
      </text>
    </comment>
    <comment ref="AR31" authorId="0" shapeId="0" xr:uid="{00000000-0006-0000-0500-0000E0000000}">
      <text>
        <r>
          <rPr>
            <sz val="11"/>
            <rFont val="Calibri"/>
          </rPr>
          <t xml:space="preserve">The Windows Server 2025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 controllers must be configured to prevent unauthenticated access.</t>
        </r>
      </text>
    </comment>
    <comment ref="AS31" authorId="0" shapeId="0" xr:uid="{00000000-0006-0000-0500-0000E1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must be configured to include no accounts or groups (blank) on domain controllers.</t>
        </r>
      </text>
    </comment>
    <comment ref="AT31" authorId="0" shapeId="0" xr:uid="{00000000-0006-0000-0500-0000E2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 controllers must be configured to prevent unauthenticated access.</t>
        </r>
      </text>
    </comment>
    <comment ref="AU31" authorId="0" shapeId="0" xr:uid="{00000000-0006-0000-0500-0000E3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 controllers must be configured to prevent unauthenticated access.</t>
        </r>
      </text>
    </comment>
    <comment ref="H34" authorId="0" shapeId="0" xr:uid="{00000000-0006-0000-0500-0000E4000000}">
      <text>
        <r>
          <rPr>
            <sz val="11"/>
            <rFont val="Calibri"/>
          </rPr>
          <t>Windows Server 2025 nonsystem-created file shares must limit access to groups that require it.</t>
        </r>
      </text>
    </comment>
    <comment ref="I34" authorId="0" shapeId="0" xr:uid="{00000000-0006-0000-0500-0000E5000000}">
      <text>
        <r>
          <rPr>
            <sz val="11"/>
            <rFont val="Calibri"/>
          </rPr>
          <t>Windows Server 2025 insecure logons to an SMB server must be disabled.</t>
        </r>
      </text>
    </comment>
    <comment ref="J34" authorId="0" shapeId="0" xr:uid="{00000000-0006-0000-0500-0000E6000000}">
      <text>
        <r>
          <rPr>
            <sz val="11"/>
            <rFont val="Calibri"/>
          </rPr>
          <t xml:space="preserve">The Windows Server 2025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user right must only be assigned to the Administrators group.</t>
        </r>
      </text>
    </comment>
    <comment ref="K34" authorId="0" shapeId="0" xr:uid="{00000000-0006-0000-0500-0000E7000000}">
      <text>
        <r>
          <rPr>
            <sz val="11"/>
            <rFont val="Calibri"/>
          </rPr>
          <t xml:space="preserve">The Windows Server 2025 </t>
        </r>
        <r>
          <rPr>
            <sz val="11"/>
            <color rgb="FF000000"/>
            <rFont val="Calibri"/>
          </rPr>
          <t>"</t>
        </r>
        <r>
          <rPr>
            <b/>
            <sz val="11"/>
            <color rgb="FF000000"/>
            <rFont val="Calibri"/>
          </rPr>
          <t>Create a pagefile</t>
        </r>
        <r>
          <rPr>
            <sz val="11"/>
            <color rgb="FF000000"/>
            <rFont val="Calibri"/>
          </rPr>
          <t>"</t>
        </r>
        <r>
          <rPr>
            <sz val="11"/>
            <color rgb="FF000000"/>
            <rFont val="Calibri"/>
          </rPr>
          <t xml:space="preserve"> user right must only be assigned to the Administrators group.</t>
        </r>
      </text>
    </comment>
    <comment ref="H37" authorId="0" shapeId="0" xr:uid="{00000000-0006-0000-0500-0000E8000000}">
      <text>
        <r>
          <rPr>
            <sz val="11"/>
            <rFont val="Calibri"/>
          </rPr>
          <t>Windows Server 2025 Microsoft Defender antivirus SmartScreen must be enabled.</t>
        </r>
      </text>
    </comment>
    <comment ref="H41" authorId="0" shapeId="0" xr:uid="{00000000-0006-0000-0500-0000E9000000}">
      <text>
        <r>
          <rPr>
            <sz val="11"/>
            <rFont val="Calibri"/>
          </rPr>
          <t>Windows Server 2025 must install security-relevant software updates within 30 days unless the time period is directed by an authoritative source (e.g., IAVM, CTOs, DTMs, STIGs).</t>
        </r>
      </text>
    </comment>
    <comment ref="I41" authorId="0" shapeId="0" xr:uid="{00000000-0006-0000-0500-0000EA000000}">
      <text>
        <r>
          <rPr>
            <sz val="11"/>
            <rFont val="Calibri"/>
          </rPr>
          <t>Windows Server 2025 Windows Update must not obtain updates from other PCs on the internet.</t>
        </r>
      </text>
    </comment>
    <comment ref="J41" authorId="0" shapeId="0" xr:uid="{00000000-0006-0000-0500-0000EB000000}">
      <text>
        <r>
          <rPr>
            <sz val="11"/>
            <rFont val="Calibri"/>
          </rPr>
          <t>Windows Server 2025 must disable automatically signing in the last interactive user after a system-initiated restart.</t>
        </r>
      </text>
    </comment>
    <comment ref="H42" authorId="0" shapeId="0" xr:uid="{00000000-0006-0000-0500-0000EC000000}">
      <text>
        <r>
          <rPr>
            <sz val="11"/>
            <rFont val="Calibri"/>
          </rPr>
          <t>Windows Server 2025 local administrator accounts must have their privileged token filtered to prevent elevated privileges from being used over the network on domain-joined member servers.</t>
        </r>
      </text>
    </comment>
    <comment ref="I42" authorId="0" shapeId="0" xr:uid="{00000000-0006-0000-0500-0000ED000000}">
      <text>
        <r>
          <rPr>
            <sz val="11"/>
            <rFont val="Calibri"/>
          </rPr>
          <t>Windows Server 2025 User Account Control (UAC) approval mode for the built-in Administrator must be enabled.</t>
        </r>
      </text>
    </comment>
    <comment ref="J42" authorId="0" shapeId="0" xr:uid="{00000000-0006-0000-0500-0000EE000000}">
      <text>
        <r>
          <rPr>
            <sz val="11"/>
            <rFont val="Calibri"/>
          </rPr>
          <t>Windows Server 2025 UIAccess applications must not be allowed to prompt for elevation without using the secure desktop.</t>
        </r>
      </text>
    </comment>
    <comment ref="K42" authorId="0" shapeId="0" xr:uid="{00000000-0006-0000-0500-0000EF000000}">
      <text>
        <r>
          <rPr>
            <sz val="11"/>
            <rFont val="Calibri"/>
          </rPr>
          <t>Windows Server 2025 User Account Control (UAC) must, at a minimum, prompt administrators for consent on the secure desktop.</t>
        </r>
      </text>
    </comment>
    <comment ref="L42" authorId="0" shapeId="0" xr:uid="{00000000-0006-0000-0500-0000F0000000}">
      <text>
        <r>
          <rPr>
            <sz val="11"/>
            <rFont val="Calibri"/>
          </rPr>
          <t>Windows Server 2025 User Account Control (UAC) must automatically deny standard user requests for elevation.</t>
        </r>
      </text>
    </comment>
    <comment ref="M42" authorId="0" shapeId="0" xr:uid="{00000000-0006-0000-0500-0000F1000000}">
      <text>
        <r>
          <rPr>
            <sz val="11"/>
            <rFont val="Calibri"/>
          </rPr>
          <t>Windows Server 2025 User Account Control (UAC) must be configured to detect application installations and prompt for elevation.</t>
        </r>
      </text>
    </comment>
    <comment ref="N42" authorId="0" shapeId="0" xr:uid="{00000000-0006-0000-0500-0000F2000000}">
      <text>
        <r>
          <rPr>
            <sz val="11"/>
            <rFont val="Calibri"/>
          </rPr>
          <t>Windows Server 2025 User Account Control (UAC) must only elevate UIAccess applications that are installed in secure locations.</t>
        </r>
      </text>
    </comment>
    <comment ref="O42" authorId="0" shapeId="0" xr:uid="{00000000-0006-0000-0500-0000F3000000}">
      <text>
        <r>
          <rPr>
            <sz val="11"/>
            <rFont val="Calibri"/>
          </rPr>
          <t>Windows Server 2025 User Account Control (UAC) must run all administrators in Admin Approval Mode, enabling UAC.</t>
        </r>
      </text>
    </comment>
    <comment ref="P42" authorId="0" shapeId="0" xr:uid="{00000000-0006-0000-0500-0000F4000000}">
      <text>
        <r>
          <rPr>
            <sz val="11"/>
            <rFont val="Calibri"/>
          </rPr>
          <t>Windows Server 2025 User Account Control (UAC) must virtualize file and registry write failures to per-user locations.</t>
        </r>
      </text>
    </comment>
    <comment ref="H43" authorId="0" shapeId="0" xr:uid="{00000000-0006-0000-0500-0000F5000000}">
      <text>
        <r>
          <rPr>
            <sz val="11"/>
            <rFont val="Calibri"/>
          </rPr>
          <t>Windows Server 2025 administrative accounts must not be used with applications that access the internet, such as web browsers, or with potential internet sources, such as email.</t>
        </r>
      </text>
    </comment>
    <comment ref="I43" authorId="0" shapeId="0" xr:uid="{00000000-0006-0000-0500-0000F6000000}">
      <text>
        <r>
          <rPr>
            <sz val="11"/>
            <rFont val="Calibri"/>
          </rPr>
          <t>Windows Server 2025 nonadministrative accounts or groups must only have print permissions on printer shares.</t>
        </r>
      </text>
    </comment>
    <comment ref="J43" authorId="0" shapeId="0" xr:uid="{00000000-0006-0000-0500-0000F7000000}">
      <text>
        <r>
          <rPr>
            <sz val="11"/>
            <rFont val="Calibri"/>
          </rPr>
          <t>Windows Server 2025 permissions for the Application event log must prevent access by nonprivileged accounts.</t>
        </r>
      </text>
    </comment>
    <comment ref="K43" authorId="0" shapeId="0" xr:uid="{00000000-0006-0000-0500-0000F8000000}">
      <text>
        <r>
          <rPr>
            <sz val="11"/>
            <rFont val="Calibri"/>
          </rPr>
          <t>Windows Server 2025 permissions for the Security event log must prevent access by nonprivileged accounts.</t>
        </r>
      </text>
    </comment>
    <comment ref="L43" authorId="0" shapeId="0" xr:uid="{00000000-0006-0000-0500-0000F9000000}">
      <text>
        <r>
          <rPr>
            <sz val="11"/>
            <rFont val="Calibri"/>
          </rPr>
          <t>Windows Server 2025 permissions for the System event log must prevent access by nonprivileged accounts.</t>
        </r>
      </text>
    </comment>
    <comment ref="M43" authorId="0" shapeId="0" xr:uid="{00000000-0006-0000-0500-0000FA000000}">
      <text>
        <r>
          <rPr>
            <sz val="11"/>
            <rFont val="Calibri"/>
          </rPr>
          <t>Windows Server 2025 must be configured to audit Account Management - Security Group Management successes.</t>
        </r>
      </text>
    </comment>
    <comment ref="N43" authorId="0" shapeId="0" xr:uid="{00000000-0006-0000-0500-0000FB000000}">
      <text>
        <r>
          <rPr>
            <sz val="11"/>
            <rFont val="Calibri"/>
          </rPr>
          <t>Windows Server 2025 must be configured to audit Account Management - User Account Management successes.</t>
        </r>
      </text>
    </comment>
    <comment ref="O43" authorId="0" shapeId="0" xr:uid="{00000000-0006-0000-0500-0000FC000000}">
      <text>
        <r>
          <rPr>
            <sz val="11"/>
            <rFont val="Calibri"/>
          </rPr>
          <t>Windows Server 2025 must be configured to audit Account Management - User Account Management failures.</t>
        </r>
      </text>
    </comment>
    <comment ref="P43" authorId="0" shapeId="0" xr:uid="{00000000-0006-0000-0500-0000FD000000}">
      <text>
        <r>
          <rPr>
            <sz val="11"/>
            <rFont val="Calibri"/>
          </rPr>
          <t>Windows Server 2025 administrator accounts must not be enumerated during elevation.</t>
        </r>
      </text>
    </comment>
    <comment ref="Q43" authorId="0" shapeId="0" xr:uid="{00000000-0006-0000-0500-0000FE000000}">
      <text>
        <r>
          <rPr>
            <sz val="11"/>
            <rFont val="Calibri"/>
          </rPr>
          <t>Windows Server 2025 must disable the Windows Installer Always install with elevated privileges option.</t>
        </r>
      </text>
    </comment>
    <comment ref="R43" authorId="0" shapeId="0" xr:uid="{00000000-0006-0000-0500-0000FF000000}">
      <text>
        <r>
          <rPr>
            <sz val="11"/>
            <rFont val="Calibri"/>
          </rPr>
          <t>Windows Server 2025 domain controllers must run on a machine dedicated to that function.</t>
        </r>
      </text>
    </comment>
    <comment ref="S43" authorId="0" shapeId="0" xr:uid="{00000000-0006-0000-0500-000000010000}">
      <text>
        <r>
          <rPr>
            <sz val="11"/>
            <rFont val="Calibri"/>
          </rPr>
          <t>Windows Server 2025 must be configured to audit Account Management - Computer Account Management successes.</t>
        </r>
      </text>
    </comment>
    <comment ref="T43" authorId="0" shapeId="0" xr:uid="{00000000-0006-0000-0500-000001010000}">
      <text>
        <r>
          <rPr>
            <sz val="11"/>
            <rFont val="Calibri"/>
          </rPr>
          <t xml:space="preserve">The Windows Server 2025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user right must only be assigned to the Administrators group on domain controllers.</t>
        </r>
      </text>
    </comment>
    <comment ref="U43" authorId="0" shapeId="0" xr:uid="{00000000-0006-0000-0500-000002010000}">
      <text>
        <r>
          <rPr>
            <sz val="11"/>
            <rFont val="Calibri"/>
          </rPr>
          <t xml:space="preserve">The Windows Server 2025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 controllers must be configured to prevent unauthenticated access.</t>
        </r>
      </text>
    </comment>
    <comment ref="V43" authorId="0" shapeId="0" xr:uid="{00000000-0006-0000-0500-00000301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must be configured to include no accounts or groups (blank) on domain controllers.</t>
        </r>
      </text>
    </comment>
    <comment ref="W43" authorId="0" shapeId="0" xr:uid="{00000000-0006-0000-0500-00000401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 controllers must be configured to prevent unauthenticated access.</t>
        </r>
      </text>
    </comment>
    <comment ref="X43" authorId="0" shapeId="0" xr:uid="{00000000-0006-0000-0500-00000501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 controllers must be configured to prevent unauthenticated access.</t>
        </r>
      </text>
    </comment>
    <comment ref="Y43" authorId="0" shapeId="0" xr:uid="{00000000-0006-0000-0500-00000601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Z43" authorId="0" shapeId="0" xr:uid="{00000000-0006-0000-0500-000007010000}">
      <text>
        <r>
          <rPr>
            <sz val="11"/>
            <rFont val="Calibri"/>
          </rPr>
          <t>Windows Server 2025 Deny log on as a batch job user right on domain-joined member servers must be configured to prevent access from highly privileged domain accounts and from unauthenticated access on all systems.</t>
        </r>
      </text>
    </comment>
    <comment ref="AA43" authorId="0" shapeId="0" xr:uid="{00000000-0006-0000-0500-00000801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AB43" authorId="0" shapeId="0" xr:uid="{00000000-0006-0000-0500-00000901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AC43" authorId="0" shapeId="0" xr:uid="{00000000-0006-0000-0500-00000A01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D43" authorId="0" shapeId="0" xr:uid="{00000000-0006-0000-0500-00000B010000}">
      <text>
        <r>
          <rPr>
            <sz val="11"/>
            <rFont val="Calibri"/>
          </rPr>
          <t xml:space="preserve">The Windows Server 2025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user right must not be assigned to any groups or accounts.</t>
        </r>
      </text>
    </comment>
    <comment ref="AE43" authorId="0" shapeId="0" xr:uid="{00000000-0006-0000-0500-00000C010000}">
      <text>
        <r>
          <rPr>
            <sz val="11"/>
            <rFont val="Calibri"/>
          </rPr>
          <t xml:space="preserve">The Windows Server 2025 </t>
        </r>
        <r>
          <rPr>
            <sz val="11"/>
            <color rgb="FF000000"/>
            <rFont val="Calibri"/>
          </rPr>
          <t>"</t>
        </r>
        <r>
          <rPr>
            <b/>
            <sz val="11"/>
            <color rgb="FF000000"/>
            <rFont val="Calibri"/>
          </rPr>
          <t>Allow log on locally</t>
        </r>
        <r>
          <rPr>
            <sz val="11"/>
            <color rgb="FF000000"/>
            <rFont val="Calibri"/>
          </rPr>
          <t>"</t>
        </r>
        <r>
          <rPr>
            <sz val="11"/>
            <color rgb="FF000000"/>
            <rFont val="Calibri"/>
          </rPr>
          <t xml:space="preserve"> user right must only be assigned to the Administrators group.</t>
        </r>
      </text>
    </comment>
    <comment ref="AF43" authorId="0" shapeId="0" xr:uid="{00000000-0006-0000-0500-00000D010000}">
      <text>
        <r>
          <rPr>
            <sz val="11"/>
            <rFont val="Calibri"/>
          </rPr>
          <t xml:space="preserve">The Windows Server 2025 </t>
        </r>
        <r>
          <rPr>
            <sz val="11"/>
            <color rgb="FF000000"/>
            <rFont val="Calibri"/>
          </rPr>
          <t>"</t>
        </r>
        <r>
          <rPr>
            <b/>
            <sz val="11"/>
            <color rgb="FF000000"/>
            <rFont val="Calibri"/>
          </rPr>
          <t>Create a token object</t>
        </r>
        <r>
          <rPr>
            <sz val="11"/>
            <color rgb="FF000000"/>
            <rFont val="Calibri"/>
          </rPr>
          <t>"</t>
        </r>
        <r>
          <rPr>
            <sz val="11"/>
            <color rgb="FF000000"/>
            <rFont val="Calibri"/>
          </rPr>
          <t xml:space="preserve"> user right must not be assigned to any groups or accounts.</t>
        </r>
      </text>
    </comment>
    <comment ref="AG43" authorId="0" shapeId="0" xr:uid="{00000000-0006-0000-0500-00000E010000}">
      <text>
        <r>
          <rPr>
            <sz val="11"/>
            <rFont val="Calibri"/>
          </rPr>
          <t xml:space="preserve">The Windows Server 2025 </t>
        </r>
        <r>
          <rPr>
            <sz val="11"/>
            <color rgb="FF000000"/>
            <rFont val="Calibri"/>
          </rPr>
          <t>"</t>
        </r>
        <r>
          <rPr>
            <b/>
            <sz val="11"/>
            <color rgb="FF000000"/>
            <rFont val="Calibri"/>
          </rPr>
          <t>Debug programs</t>
        </r>
        <r>
          <rPr>
            <sz val="11"/>
            <color rgb="FF000000"/>
            <rFont val="Calibri"/>
          </rPr>
          <t>"</t>
        </r>
        <r>
          <rPr>
            <sz val="11"/>
            <color rgb="FF000000"/>
            <rFont val="Calibri"/>
          </rPr>
          <t xml:space="preserve"> user right must only be assigned to the Administrators group.</t>
        </r>
      </text>
    </comment>
    <comment ref="AH43" authorId="0" shapeId="0" xr:uid="{00000000-0006-0000-0500-00000F010000}">
      <text>
        <r>
          <rPr>
            <sz val="11"/>
            <rFont val="Calibri"/>
          </rPr>
          <t xml:space="preserve">The Windows Server 2025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user right must only be assigned to the Administrators group.</t>
        </r>
      </text>
    </comment>
    <comment ref="AI43" authorId="0" shapeId="0" xr:uid="{00000000-0006-0000-0500-000010010000}">
      <text>
        <r>
          <rPr>
            <sz val="11"/>
            <rFont val="Calibri"/>
          </rPr>
          <t xml:space="preserve">The Windows Server 2025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user right must only be assigned to the Administrators group.</t>
        </r>
      </text>
    </comment>
    <comment ref="H44" authorId="0" shapeId="0" xr:uid="{00000000-0006-0000-0500-000011010000}">
      <text>
        <r>
          <rPr>
            <sz val="11"/>
            <rFont val="Calibri"/>
          </rPr>
          <t>Windows Server 2025 machine inactivity limit must be set to 15 minutes or less, locking the system with the screen saver.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Windows Server 2025 permissions for the system drive root directory (usually C:\) must conform to minimum requirements.</t>
        </r>
      </text>
    </comment>
    <comment ref="K3" authorId="0" shapeId="0" xr:uid="{00000000-0006-0000-0600-000015000000}">
      <text>
        <r>
          <rPr>
            <sz val="11"/>
            <rFont val="Calibri"/>
          </rPr>
          <t>Windows Server 2025 permissions for program file directories must conform to minimum requirements.</t>
        </r>
      </text>
    </comment>
    <comment ref="L3" authorId="0" shapeId="0" xr:uid="{00000000-0006-0000-0600-000002000000}">
      <text>
        <r>
          <rPr>
            <sz val="11"/>
            <rFont val="Calibri"/>
          </rPr>
          <t>Windows Server 2025 permissions for the Windows installation directory must conform to minimum requirements.</t>
        </r>
      </text>
    </comment>
    <comment ref="M3" authorId="0" shapeId="0" xr:uid="{00000000-0006-0000-0600-000003000000}">
      <text>
        <r>
          <rPr>
            <sz val="11"/>
            <rFont val="Calibri"/>
          </rPr>
          <t>Windows Server 2025 default permissions for the HKEY_LOCAL_MACHINE registry hive must be maintained.</t>
        </r>
      </text>
    </comment>
    <comment ref="N3" authorId="0" shapeId="0" xr:uid="{00000000-0006-0000-0600-000004000000}">
      <text>
        <r>
          <rPr>
            <sz val="11"/>
            <rFont val="Calibri"/>
          </rPr>
          <t>Windows Server 2025 nonsystem-created file shares must limit access to groups that require it.</t>
        </r>
      </text>
    </comment>
    <comment ref="O3" authorId="0" shapeId="0" xr:uid="{00000000-0006-0000-0600-000005000000}">
      <text>
        <r>
          <rPr>
            <sz val="11"/>
            <rFont val="Calibri"/>
          </rPr>
          <t>Windows Server 2025 FTP servers must be configured to prevent anonymous logons.</t>
        </r>
      </text>
    </comment>
    <comment ref="P3" authorId="0" shapeId="0" xr:uid="{00000000-0006-0000-0600-000006000000}">
      <text>
        <r>
          <rPr>
            <sz val="11"/>
            <rFont val="Calibri"/>
          </rPr>
          <t>Windows Server 2025 insecure logons to an SMB server must be disabled.</t>
        </r>
      </text>
    </comment>
    <comment ref="Q3" authorId="0" shapeId="0" xr:uid="{00000000-0006-0000-0600-000007000000}">
      <text>
        <r>
          <rPr>
            <sz val="11"/>
            <rFont val="Calibri"/>
          </rPr>
          <t>Windows Server 2025 directory data (outside the root DSE) of a nonpublic directory must be configured to prevent anonymous access.</t>
        </r>
      </text>
    </comment>
    <comment ref="R3" authorId="0" shapeId="0" xr:uid="{00000000-0006-0000-0600-000008000000}">
      <text>
        <r>
          <rPr>
            <sz val="11"/>
            <rFont val="Calibri"/>
          </rPr>
          <t>Windows Server 2025 must restrict unauthenticated Remote Procedure Call (RPC) clients from connecting to the RPC server on domain-joined member servers and stand-alone or nondomain-joined systems.</t>
        </r>
      </text>
    </comment>
    <comment ref="S3" authorId="0" shapeId="0" xr:uid="{00000000-0006-0000-0600-000009000000}">
      <text>
        <r>
          <rPr>
            <sz val="11"/>
            <rFont val="Calibri"/>
          </rPr>
          <t>Windows Server 2025 must have the built-in guest account disabled.</t>
        </r>
      </text>
    </comment>
    <comment ref="T3" authorId="0" shapeId="0" xr:uid="{00000000-0006-0000-0600-00000A000000}">
      <text>
        <r>
          <rPr>
            <sz val="11"/>
            <rFont val="Calibri"/>
          </rPr>
          <t>The Windows Server 2025 built-in administrator account must be renamed.</t>
        </r>
      </text>
    </comment>
    <comment ref="U3" authorId="0" shapeId="0" xr:uid="{00000000-0006-0000-0600-00000B000000}">
      <text>
        <r>
          <rPr>
            <sz val="11"/>
            <rFont val="Calibri"/>
          </rPr>
          <t>The Windows Server 2025 built-in guest account must be renamed.</t>
        </r>
      </text>
    </comment>
    <comment ref="V3" authorId="0" shapeId="0" xr:uid="{00000000-0006-0000-0600-00000C000000}">
      <text>
        <r>
          <rPr>
            <sz val="11"/>
            <rFont val="Calibri"/>
          </rPr>
          <t>Windows Server 2025 must not allow anonymous SID/Name translation.</t>
        </r>
      </text>
    </comment>
    <comment ref="W3" authorId="0" shapeId="0" xr:uid="{00000000-0006-0000-0600-00000D000000}">
      <text>
        <r>
          <rPr>
            <sz val="11"/>
            <rFont val="Calibri"/>
          </rPr>
          <t>Windows Server 2025 must not allow anonymous enumeration of Security Account Manager (SAM) accounts.</t>
        </r>
      </text>
    </comment>
    <comment ref="X3" authorId="0" shapeId="0" xr:uid="{00000000-0006-0000-0600-00000E000000}">
      <text>
        <r>
          <rPr>
            <sz val="11"/>
            <rFont val="Calibri"/>
          </rPr>
          <t>Windows Server 2025 must not allow anonymous enumeration of shares.</t>
        </r>
      </text>
    </comment>
    <comment ref="Y3" authorId="0" shapeId="0" xr:uid="{00000000-0006-0000-0600-00000F000000}">
      <text>
        <r>
          <rPr>
            <sz val="11"/>
            <rFont val="Calibri"/>
          </rPr>
          <t>Windows Server 2025 must be configured to prevent anonymous users from having the same permissions as the Everyone group.</t>
        </r>
      </text>
    </comment>
    <comment ref="Z3" authorId="0" shapeId="0" xr:uid="{00000000-0006-0000-0600-000010000000}">
      <text>
        <r>
          <rPr>
            <sz val="11"/>
            <rFont val="Calibri"/>
          </rPr>
          <t>Windows Server 2025 must restrict anonymous access to Named Pipes and Shares.</t>
        </r>
      </text>
    </comment>
    <comment ref="AA3" authorId="0" shapeId="0" xr:uid="{00000000-0006-0000-0600-000011000000}">
      <text>
        <r>
          <rPr>
            <sz val="11"/>
            <rFont val="Calibri"/>
          </rPr>
          <t>Windows Server 2025 services using Local System that use Negotiate when reverting to NTLM authentication must use the computer identity instead of authenticating anonymously.</t>
        </r>
      </text>
    </comment>
    <comment ref="AB3" authorId="0" shapeId="0" xr:uid="{00000000-0006-0000-0600-000012000000}">
      <text>
        <r>
          <rPr>
            <sz val="11"/>
            <rFont val="Calibri"/>
          </rPr>
          <t>Windows Server 2025 must prevent NTLM from falling back to a Null session.</t>
        </r>
      </text>
    </comment>
    <comment ref="AC3" authorId="0" shapeId="0" xr:uid="{00000000-0006-0000-0600-000013000000}">
      <text>
        <r>
          <rPr>
            <sz val="11"/>
            <rFont val="Calibri"/>
          </rPr>
          <t xml:space="preserve">The Windows Server 2025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user right must only be assigned to the Administrators group.</t>
        </r>
      </text>
    </comment>
    <comment ref="AD3" authorId="0" shapeId="0" xr:uid="{00000000-0006-0000-0600-000014000000}">
      <text>
        <r>
          <rPr>
            <sz val="11"/>
            <rFont val="Calibri"/>
          </rPr>
          <t xml:space="preserve">The Windows Server 2025 </t>
        </r>
        <r>
          <rPr>
            <sz val="11"/>
            <color rgb="FF000000"/>
            <rFont val="Calibri"/>
          </rPr>
          <t>"</t>
        </r>
        <r>
          <rPr>
            <b/>
            <sz val="11"/>
            <color rgb="FF000000"/>
            <rFont val="Calibri"/>
          </rPr>
          <t>Create a pagefile</t>
        </r>
        <r>
          <rPr>
            <sz val="11"/>
            <color rgb="FF000000"/>
            <rFont val="Calibri"/>
          </rPr>
          <t>"</t>
        </r>
        <r>
          <rPr>
            <sz val="11"/>
            <color rgb="FF000000"/>
            <rFont val="Calibri"/>
          </rPr>
          <t xml:space="preserve"> user right must only be assigned to the Administrators group.</t>
        </r>
      </text>
    </comment>
    <comment ref="J4" authorId="0" shapeId="0" xr:uid="{00000000-0006-0000-0600-000016000000}">
      <text>
        <r>
          <rPr>
            <sz val="11"/>
            <rFont val="Calibri"/>
          </rPr>
          <t>Windows Server 2025 permissions for the system drive root directory (usually C:\) must conform to minimum requirements.</t>
        </r>
      </text>
    </comment>
    <comment ref="K4" authorId="0" shapeId="0" xr:uid="{00000000-0006-0000-0600-000017000000}">
      <text>
        <r>
          <rPr>
            <sz val="11"/>
            <rFont val="Calibri"/>
          </rPr>
          <t>Windows Server 2025 permissions for program file directories must conform to minimum requirements.</t>
        </r>
      </text>
    </comment>
    <comment ref="L4" authorId="0" shapeId="0" xr:uid="{00000000-0006-0000-0600-000018000000}">
      <text>
        <r>
          <rPr>
            <sz val="11"/>
            <rFont val="Calibri"/>
          </rPr>
          <t>Windows Server 2025 permissions for the Windows installation directory must conform to minimum requirements.</t>
        </r>
      </text>
    </comment>
    <comment ref="M4" authorId="0" shapeId="0" xr:uid="{00000000-0006-0000-0600-000019000000}">
      <text>
        <r>
          <rPr>
            <sz val="11"/>
            <rFont val="Calibri"/>
          </rPr>
          <t>Windows Server 2025 default permissions for the HKEY_LOCAL_MACHINE registry hive must be maintained.</t>
        </r>
      </text>
    </comment>
    <comment ref="N4" authorId="0" shapeId="0" xr:uid="{00000000-0006-0000-0600-00001A000000}">
      <text>
        <r>
          <rPr>
            <sz val="11"/>
            <rFont val="Calibri"/>
          </rPr>
          <t>Windows Server 2025 nonsystem-created file shares must limit access to groups that require it.</t>
        </r>
      </text>
    </comment>
    <comment ref="O4" authorId="0" shapeId="0" xr:uid="{00000000-0006-0000-0600-00001B000000}">
      <text>
        <r>
          <rPr>
            <sz val="11"/>
            <rFont val="Calibri"/>
          </rPr>
          <t>Windows Server 2025 FTP servers must be configured to prevent anonymous logons.</t>
        </r>
      </text>
    </comment>
    <comment ref="P4" authorId="0" shapeId="0" xr:uid="{00000000-0006-0000-0600-00001C000000}">
      <text>
        <r>
          <rPr>
            <sz val="11"/>
            <rFont val="Calibri"/>
          </rPr>
          <t>Windows Server 2025 insecure logons to an SMB server must be disabled.</t>
        </r>
      </text>
    </comment>
    <comment ref="Q4" authorId="0" shapeId="0" xr:uid="{00000000-0006-0000-0600-00001D000000}">
      <text>
        <r>
          <rPr>
            <sz val="11"/>
            <rFont val="Calibri"/>
          </rPr>
          <t>Windows Server 2025 directory data (outside the root DSE) of a nonpublic directory must be configured to prevent anonymous access.</t>
        </r>
      </text>
    </comment>
    <comment ref="R4" authorId="0" shapeId="0" xr:uid="{00000000-0006-0000-0600-00001E000000}">
      <text>
        <r>
          <rPr>
            <sz val="11"/>
            <rFont val="Calibri"/>
          </rPr>
          <t>Windows Server 2025 must restrict unauthenticated Remote Procedure Call (RPC) clients from connecting to the RPC server on domain-joined member servers and stand-alone or nondomain-joined systems.</t>
        </r>
      </text>
    </comment>
    <comment ref="S4" authorId="0" shapeId="0" xr:uid="{00000000-0006-0000-0600-00001F000000}">
      <text>
        <r>
          <rPr>
            <sz val="11"/>
            <rFont val="Calibri"/>
          </rPr>
          <t>Windows Server 2025 must not allow anonymous SID/Name translation.</t>
        </r>
      </text>
    </comment>
    <comment ref="T4" authorId="0" shapeId="0" xr:uid="{00000000-0006-0000-0600-000020000000}">
      <text>
        <r>
          <rPr>
            <sz val="11"/>
            <rFont val="Calibri"/>
          </rPr>
          <t>Windows Server 2025 must not allow anonymous enumeration of Security Account Manager (SAM) accounts.</t>
        </r>
      </text>
    </comment>
    <comment ref="U4" authorId="0" shapeId="0" xr:uid="{00000000-0006-0000-0600-000021000000}">
      <text>
        <r>
          <rPr>
            <sz val="11"/>
            <rFont val="Calibri"/>
          </rPr>
          <t>Windows Server 2025 must not allow anonymous enumeration of shares.</t>
        </r>
      </text>
    </comment>
    <comment ref="V4" authorId="0" shapeId="0" xr:uid="{00000000-0006-0000-0600-000022000000}">
      <text>
        <r>
          <rPr>
            <sz val="11"/>
            <rFont val="Calibri"/>
          </rPr>
          <t>Windows Server 2025 must be configured to prevent anonymous users from having the same permissions as the Everyone group.</t>
        </r>
      </text>
    </comment>
    <comment ref="W4" authorId="0" shapeId="0" xr:uid="{00000000-0006-0000-0600-000023000000}">
      <text>
        <r>
          <rPr>
            <sz val="11"/>
            <rFont val="Calibri"/>
          </rPr>
          <t>Windows Server 2025 must restrict anonymous access to Named Pipes and Shares.</t>
        </r>
      </text>
    </comment>
    <comment ref="X4" authorId="0" shapeId="0" xr:uid="{00000000-0006-0000-0600-000024000000}">
      <text>
        <r>
          <rPr>
            <sz val="11"/>
            <rFont val="Calibri"/>
          </rPr>
          <t>Windows Server 2025 services using Local System that use Negotiate when reverting to NTLM authentication must use the computer identity instead of authenticating anonymously.</t>
        </r>
      </text>
    </comment>
    <comment ref="Y4" authorId="0" shapeId="0" xr:uid="{00000000-0006-0000-0600-000025000000}">
      <text>
        <r>
          <rPr>
            <sz val="11"/>
            <rFont val="Calibri"/>
          </rPr>
          <t>Windows Server 2025 must prevent NTLM from falling back to a Null session.</t>
        </r>
      </text>
    </comment>
    <comment ref="Z4" authorId="0" shapeId="0" xr:uid="{00000000-0006-0000-0600-000026000000}">
      <text>
        <r>
          <rPr>
            <sz val="11"/>
            <rFont val="Calibri"/>
          </rPr>
          <t xml:space="preserve">The Windows Server 2025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user right must only be assigned to the Administrators group.</t>
        </r>
      </text>
    </comment>
    <comment ref="AA4" authorId="0" shapeId="0" xr:uid="{00000000-0006-0000-0600-000027000000}">
      <text>
        <r>
          <rPr>
            <sz val="11"/>
            <rFont val="Calibri"/>
          </rPr>
          <t xml:space="preserve">The Windows Server 2025 </t>
        </r>
        <r>
          <rPr>
            <sz val="11"/>
            <color rgb="FF000000"/>
            <rFont val="Calibri"/>
          </rPr>
          <t>"</t>
        </r>
        <r>
          <rPr>
            <b/>
            <sz val="11"/>
            <color rgb="FF000000"/>
            <rFont val="Calibri"/>
          </rPr>
          <t>Create a pagefile</t>
        </r>
        <r>
          <rPr>
            <sz val="11"/>
            <color rgb="FF000000"/>
            <rFont val="Calibri"/>
          </rPr>
          <t>"</t>
        </r>
        <r>
          <rPr>
            <sz val="11"/>
            <color rgb="FF000000"/>
            <rFont val="Calibri"/>
          </rPr>
          <t xml:space="preserve"> user right must only be assigned to the Administrators group.</t>
        </r>
      </text>
    </comment>
    <comment ref="J5" authorId="0" shapeId="0" xr:uid="{00000000-0006-0000-0600-000028000000}">
      <text>
        <r>
          <rPr>
            <sz val="11"/>
            <rFont val="Calibri"/>
          </rPr>
          <t>Windows Server 2025 nonsystem-created file shares must limit access to groups that require it.</t>
        </r>
      </text>
    </comment>
    <comment ref="K5" authorId="0" shapeId="0" xr:uid="{00000000-0006-0000-0600-000029000000}">
      <text>
        <r>
          <rPr>
            <sz val="11"/>
            <rFont val="Calibri"/>
          </rPr>
          <t>Windows Server 2025 insecure logons to an SMB server must be disabled.</t>
        </r>
      </text>
    </comment>
    <comment ref="L5" authorId="0" shapeId="0" xr:uid="{00000000-0006-0000-0600-00002A000000}">
      <text>
        <r>
          <rPr>
            <sz val="11"/>
            <rFont val="Calibri"/>
          </rPr>
          <t xml:space="preserve">The Windows Server 2025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user right must only be assigned to the Administrators group.</t>
        </r>
      </text>
    </comment>
    <comment ref="M5" authorId="0" shapeId="0" xr:uid="{00000000-0006-0000-0600-00002B000000}">
      <text>
        <r>
          <rPr>
            <sz val="11"/>
            <rFont val="Calibri"/>
          </rPr>
          <t xml:space="preserve">The Windows Server 2025 </t>
        </r>
        <r>
          <rPr>
            <sz val="11"/>
            <color rgb="FF000000"/>
            <rFont val="Calibri"/>
          </rPr>
          <t>"</t>
        </r>
        <r>
          <rPr>
            <b/>
            <sz val="11"/>
            <color rgb="FF000000"/>
            <rFont val="Calibri"/>
          </rPr>
          <t>Create a pagefile</t>
        </r>
        <r>
          <rPr>
            <sz val="11"/>
            <color rgb="FF000000"/>
            <rFont val="Calibri"/>
          </rPr>
          <t>"</t>
        </r>
        <r>
          <rPr>
            <sz val="11"/>
            <color rgb="FF000000"/>
            <rFont val="Calibri"/>
          </rPr>
          <t xml:space="preserve"> user right must only be assigned to the Administrators group.</t>
        </r>
      </text>
    </comment>
    <comment ref="J7" authorId="0" shapeId="0" xr:uid="{00000000-0006-0000-0600-00002C000000}">
      <text>
        <r>
          <rPr>
            <sz val="11"/>
            <rFont val="Calibri"/>
          </rPr>
          <t>Windows Server 2025 users with administrative privileges must have separate accounts for administrative duties and normal operational tasks.</t>
        </r>
      </text>
    </comment>
    <comment ref="K7" authorId="0" shapeId="0" xr:uid="{00000000-0006-0000-0600-00003B000000}">
      <text>
        <r>
          <rPr>
            <sz val="11"/>
            <rFont val="Calibri"/>
          </rPr>
          <t>Windows Server 2025 administrative accounts must not be used with applications that access the internet, such as web browsers, or with potential internet sources, such as email.</t>
        </r>
      </text>
    </comment>
    <comment ref="L7" authorId="0" shapeId="0" xr:uid="{00000000-0006-0000-0600-00003C000000}">
      <text>
        <r>
          <rPr>
            <sz val="11"/>
            <rFont val="Calibri"/>
          </rPr>
          <t>Windows Server 2025 nonadministrative accounts or groups must only have print permissions on printer shares.</t>
        </r>
      </text>
    </comment>
    <comment ref="M7" authorId="0" shapeId="0" xr:uid="{00000000-0006-0000-0600-00003D000000}">
      <text>
        <r>
          <rPr>
            <sz val="11"/>
            <rFont val="Calibri"/>
          </rPr>
          <t>Windows Server 2025 permissions for the Application event log must prevent access by nonprivileged accounts.</t>
        </r>
      </text>
    </comment>
    <comment ref="N7" authorId="0" shapeId="0" xr:uid="{00000000-0006-0000-0600-00003E000000}">
      <text>
        <r>
          <rPr>
            <sz val="11"/>
            <rFont val="Calibri"/>
          </rPr>
          <t>Windows Server 2025 permissions for the Security event log must prevent access by nonprivileged accounts.</t>
        </r>
      </text>
    </comment>
    <comment ref="O7" authorId="0" shapeId="0" xr:uid="{00000000-0006-0000-0600-00003F000000}">
      <text>
        <r>
          <rPr>
            <sz val="11"/>
            <rFont val="Calibri"/>
          </rPr>
          <t>Windows Server 2025 permissions for the System event log must prevent access by nonprivileged accounts.</t>
        </r>
      </text>
    </comment>
    <comment ref="P7" authorId="0" shapeId="0" xr:uid="{00000000-0006-0000-0600-000040000000}">
      <text>
        <r>
          <rPr>
            <sz val="11"/>
            <rFont val="Calibri"/>
          </rPr>
          <t>Windows Server 2025 must be configured to audit Account Management - Security Group Management successes.</t>
        </r>
      </text>
    </comment>
    <comment ref="Q7" authorId="0" shapeId="0" xr:uid="{00000000-0006-0000-0600-000041000000}">
      <text>
        <r>
          <rPr>
            <sz val="11"/>
            <rFont val="Calibri"/>
          </rPr>
          <t>Windows Server 2025 must be configured to audit Account Management - User Account Management successes.</t>
        </r>
      </text>
    </comment>
    <comment ref="R7" authorId="0" shapeId="0" xr:uid="{00000000-0006-0000-0600-000042000000}">
      <text>
        <r>
          <rPr>
            <sz val="11"/>
            <rFont val="Calibri"/>
          </rPr>
          <t>Windows Server 2025 must be configured to audit Account Management - User Account Management failures.</t>
        </r>
      </text>
    </comment>
    <comment ref="S7" authorId="0" shapeId="0" xr:uid="{00000000-0006-0000-0600-000043000000}">
      <text>
        <r>
          <rPr>
            <sz val="11"/>
            <rFont val="Calibri"/>
          </rPr>
          <t>Windows Server 2025 administrator accounts must not be enumerated during elevation.</t>
        </r>
      </text>
    </comment>
    <comment ref="T7" authorId="0" shapeId="0" xr:uid="{00000000-0006-0000-0600-000044000000}">
      <text>
        <r>
          <rPr>
            <sz val="11"/>
            <rFont val="Calibri"/>
          </rPr>
          <t>Windows Server 2025 must disable the Windows Installer Always install with elevated privileges option.</t>
        </r>
      </text>
    </comment>
    <comment ref="U7" authorId="0" shapeId="0" xr:uid="{00000000-0006-0000-0600-000045000000}">
      <text>
        <r>
          <rPr>
            <sz val="11"/>
            <rFont val="Calibri"/>
          </rPr>
          <t>Windows Server 2025 must only allow administrators responsible for the domain controller to have Administrator rights on the system.</t>
        </r>
      </text>
    </comment>
    <comment ref="V7" authorId="0" shapeId="0" xr:uid="{00000000-0006-0000-0600-000046000000}">
      <text>
        <r>
          <rPr>
            <sz val="11"/>
            <rFont val="Calibri"/>
          </rPr>
          <t>Windows Server 2025 Active Directory Domain Controllers Organizational Unit (OU) object must have the proper access control permissions.</t>
        </r>
      </text>
    </comment>
    <comment ref="W7" authorId="0" shapeId="0" xr:uid="{00000000-0006-0000-0600-000047000000}">
      <text>
        <r>
          <rPr>
            <sz val="11"/>
            <rFont val="Calibri"/>
          </rPr>
          <t>Windows Server 2025 domain controllers must run on a machine dedicated to that function.</t>
        </r>
      </text>
    </comment>
    <comment ref="X7" authorId="0" shapeId="0" xr:uid="{00000000-0006-0000-0600-000048000000}">
      <text>
        <r>
          <rPr>
            <sz val="11"/>
            <rFont val="Calibri"/>
          </rPr>
          <t>Windows Server 2025 must be configured to audit Account Management - Computer Account Management successes.</t>
        </r>
      </text>
    </comment>
    <comment ref="Y7" authorId="0" shapeId="0" xr:uid="{00000000-0006-0000-0600-000049000000}">
      <text>
        <r>
          <rPr>
            <sz val="11"/>
            <rFont val="Calibri"/>
          </rPr>
          <t>Windows Server 2025 domain controllers must be configured to allow reset of machine account passwords.</t>
        </r>
      </text>
    </comment>
    <comment ref="Z7" authorId="0" shapeId="0" xr:uid="{00000000-0006-0000-0600-00004A000000}">
      <text>
        <r>
          <rPr>
            <sz val="11"/>
            <rFont val="Calibri"/>
          </rPr>
          <t xml:space="preserve">The Windows Server 2025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user right must only be assigned to the Administrators group on domain controllers.</t>
        </r>
      </text>
    </comment>
    <comment ref="AA7" authorId="0" shapeId="0" xr:uid="{00000000-0006-0000-0600-00004B000000}">
      <text>
        <r>
          <rPr>
            <sz val="11"/>
            <rFont val="Calibri"/>
          </rPr>
          <t xml:space="preserve">The Windows Server 2025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user right must only be assigned to the Administrators group on domain controllers.</t>
        </r>
      </text>
    </comment>
    <comment ref="AB7" authorId="0" shapeId="0" xr:uid="{00000000-0006-0000-0600-00004C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 controllers must be configured to prevent unauthenticated access.</t>
        </r>
      </text>
    </comment>
    <comment ref="AC7" authorId="0" shapeId="0" xr:uid="{00000000-0006-0000-0600-00004D000000}">
      <text>
        <r>
          <rPr>
            <sz val="11"/>
            <rFont val="Calibri"/>
          </rPr>
          <t xml:space="preserve">The Windows Server 2025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 controllers must be configured to prevent unauthenticated access.</t>
        </r>
      </text>
    </comment>
    <comment ref="AD7" authorId="0" shapeId="0" xr:uid="{00000000-0006-0000-0600-00004E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must be configured to include no accounts or groups (blank) on domain controllers.</t>
        </r>
      </text>
    </comment>
    <comment ref="AE7" authorId="0" shapeId="0" xr:uid="{00000000-0006-0000-0600-00002D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 controllers must be configured to prevent unauthenticated access.</t>
        </r>
      </text>
    </comment>
    <comment ref="AF7" authorId="0" shapeId="0" xr:uid="{00000000-0006-0000-0600-00002E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 controllers must be configured to prevent unauthenticated access.</t>
        </r>
      </text>
    </comment>
    <comment ref="AG7" authorId="0" shapeId="0" xr:uid="{00000000-0006-0000-0600-00002F000000}">
      <text>
        <r>
          <rPr>
            <sz val="11"/>
            <rFont val="Calibri"/>
          </rPr>
          <t>Windows Server 2025 must limit the caching of logon credentials to four or less on domain-joined member servers.</t>
        </r>
      </text>
    </comment>
    <comment ref="AH7" authorId="0" shapeId="0" xr:uid="{00000000-0006-0000-0600-000030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AI7" authorId="0" shapeId="0" xr:uid="{00000000-0006-0000-0600-000031000000}">
      <text>
        <r>
          <rPr>
            <sz val="11"/>
            <rFont val="Calibri"/>
          </rPr>
          <t>Windows Server 2025 Deny log on as a batch job user right on domain-joined member servers must be configured to prevent access from highly privileged domain accounts and from unauthenticated access on all systems.</t>
        </r>
      </text>
    </comment>
    <comment ref="AJ7" authorId="0" shapeId="0" xr:uid="{00000000-0006-0000-0600-000032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AK7" authorId="0" shapeId="0" xr:uid="{00000000-0006-0000-0600-000033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AL7" authorId="0" shapeId="0" xr:uid="{00000000-0006-0000-0600-000034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M7" authorId="0" shapeId="0" xr:uid="{00000000-0006-0000-0600-000035000000}">
      <text>
        <r>
          <rPr>
            <sz val="11"/>
            <rFont val="Calibri"/>
          </rPr>
          <t xml:space="preserve">The Windows Server 2025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user right must not be assigned to any groups or accounts.</t>
        </r>
      </text>
    </comment>
    <comment ref="AN7" authorId="0" shapeId="0" xr:uid="{00000000-0006-0000-0600-000036000000}">
      <text>
        <r>
          <rPr>
            <sz val="11"/>
            <rFont val="Calibri"/>
          </rPr>
          <t xml:space="preserve">The Windows Server 2025 </t>
        </r>
        <r>
          <rPr>
            <sz val="11"/>
            <color rgb="FF000000"/>
            <rFont val="Calibri"/>
          </rPr>
          <t>"</t>
        </r>
        <r>
          <rPr>
            <b/>
            <sz val="11"/>
            <color rgb="FF000000"/>
            <rFont val="Calibri"/>
          </rPr>
          <t>Allow log on locally</t>
        </r>
        <r>
          <rPr>
            <sz val="11"/>
            <color rgb="FF000000"/>
            <rFont val="Calibri"/>
          </rPr>
          <t>"</t>
        </r>
        <r>
          <rPr>
            <sz val="11"/>
            <color rgb="FF000000"/>
            <rFont val="Calibri"/>
          </rPr>
          <t xml:space="preserve"> user right must only be assigned to the Administrators group.</t>
        </r>
      </text>
    </comment>
    <comment ref="AO7" authorId="0" shapeId="0" xr:uid="{00000000-0006-0000-0600-000037000000}">
      <text>
        <r>
          <rPr>
            <sz val="11"/>
            <rFont val="Calibri"/>
          </rPr>
          <t xml:space="preserve">The Windows Server 2025 </t>
        </r>
        <r>
          <rPr>
            <sz val="11"/>
            <color rgb="FF000000"/>
            <rFont val="Calibri"/>
          </rPr>
          <t>"</t>
        </r>
        <r>
          <rPr>
            <b/>
            <sz val="11"/>
            <color rgb="FF000000"/>
            <rFont val="Calibri"/>
          </rPr>
          <t>Create a token object</t>
        </r>
        <r>
          <rPr>
            <sz val="11"/>
            <color rgb="FF000000"/>
            <rFont val="Calibri"/>
          </rPr>
          <t>"</t>
        </r>
        <r>
          <rPr>
            <sz val="11"/>
            <color rgb="FF000000"/>
            <rFont val="Calibri"/>
          </rPr>
          <t xml:space="preserve"> user right must not be assigned to any groups or accounts.</t>
        </r>
      </text>
    </comment>
    <comment ref="AP7" authorId="0" shapeId="0" xr:uid="{00000000-0006-0000-0600-000038000000}">
      <text>
        <r>
          <rPr>
            <sz val="11"/>
            <rFont val="Calibri"/>
          </rPr>
          <t xml:space="preserve">The Windows Server 2025 </t>
        </r>
        <r>
          <rPr>
            <sz val="11"/>
            <color rgb="FF000000"/>
            <rFont val="Calibri"/>
          </rPr>
          <t>"</t>
        </r>
        <r>
          <rPr>
            <b/>
            <sz val="11"/>
            <color rgb="FF000000"/>
            <rFont val="Calibri"/>
          </rPr>
          <t>Debug programs</t>
        </r>
        <r>
          <rPr>
            <sz val="11"/>
            <color rgb="FF000000"/>
            <rFont val="Calibri"/>
          </rPr>
          <t>"</t>
        </r>
        <r>
          <rPr>
            <sz val="11"/>
            <color rgb="FF000000"/>
            <rFont val="Calibri"/>
          </rPr>
          <t xml:space="preserve"> user right must only be assigned to the Administrators group.</t>
        </r>
      </text>
    </comment>
    <comment ref="AQ7" authorId="0" shapeId="0" xr:uid="{00000000-0006-0000-0600-000039000000}">
      <text>
        <r>
          <rPr>
            <sz val="11"/>
            <rFont val="Calibri"/>
          </rPr>
          <t xml:space="preserve">The Windows Server 2025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user right must only be assigned to the Administrators group.</t>
        </r>
      </text>
    </comment>
    <comment ref="AR7" authorId="0" shapeId="0" xr:uid="{00000000-0006-0000-0600-00003A000000}">
      <text>
        <r>
          <rPr>
            <sz val="11"/>
            <rFont val="Calibri"/>
          </rPr>
          <t xml:space="preserve">The Windows Server 2025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user right must only be assigned to the Administrators group.</t>
        </r>
      </text>
    </comment>
    <comment ref="J8" authorId="0" shapeId="0" xr:uid="{00000000-0006-0000-0600-00004F000000}">
      <text>
        <r>
          <rPr>
            <sz val="11"/>
            <rFont val="Calibri"/>
          </rPr>
          <t>Windows Server 2025 users with administrative privileges must have separate accounts for administrative duties and normal operational tasks.</t>
        </r>
      </text>
    </comment>
    <comment ref="K8" authorId="0" shapeId="0" xr:uid="{00000000-0006-0000-0600-000055000000}">
      <text>
        <r>
          <rPr>
            <sz val="11"/>
            <rFont val="Calibri"/>
          </rPr>
          <t>Windows Server 2025 administrative accounts must not be used with applications that access the internet, such as web browsers, or with potential internet sources, such as email.</t>
        </r>
      </text>
    </comment>
    <comment ref="L8" authorId="0" shapeId="0" xr:uid="{00000000-0006-0000-0600-000056000000}">
      <text>
        <r>
          <rPr>
            <sz val="11"/>
            <rFont val="Calibri"/>
          </rPr>
          <t>Windows Server 2025 manually managed application account passwords must be at least 15 characters in length.</t>
        </r>
      </text>
    </comment>
    <comment ref="M8" authorId="0" shapeId="0" xr:uid="{00000000-0006-0000-0600-000057000000}">
      <text>
        <r>
          <rPr>
            <sz val="11"/>
            <rFont val="Calibri"/>
          </rPr>
          <t>Windows Server 2025 nonadministrative accounts or groups must only have print permissions on printer shares.</t>
        </r>
      </text>
    </comment>
    <comment ref="N8" authorId="0" shapeId="0" xr:uid="{00000000-0006-0000-0600-000058000000}">
      <text>
        <r>
          <rPr>
            <sz val="11"/>
            <rFont val="Calibri"/>
          </rPr>
          <t>Windows Server 2025 must automatically remove or disable emergency accounts after the crisis is resolved or within 72 hours.</t>
        </r>
      </text>
    </comment>
    <comment ref="O8" authorId="0" shapeId="0" xr:uid="{00000000-0006-0000-0600-000059000000}">
      <text>
        <r>
          <rPr>
            <sz val="11"/>
            <rFont val="Calibri"/>
          </rPr>
          <t>Windows Server 2025 permissions for the Application event log must prevent access by nonprivileged accounts.</t>
        </r>
      </text>
    </comment>
    <comment ref="P8" authorId="0" shapeId="0" xr:uid="{00000000-0006-0000-0600-00005A000000}">
      <text>
        <r>
          <rPr>
            <sz val="11"/>
            <rFont val="Calibri"/>
          </rPr>
          <t>Windows Server 2025 permissions for the Security event log must prevent access by nonprivileged accounts.</t>
        </r>
      </text>
    </comment>
    <comment ref="Q8" authorId="0" shapeId="0" xr:uid="{00000000-0006-0000-0600-00005B000000}">
      <text>
        <r>
          <rPr>
            <sz val="11"/>
            <rFont val="Calibri"/>
          </rPr>
          <t>Windows Server 2025 permissions for the System event log must prevent access by nonprivileged accounts.</t>
        </r>
      </text>
    </comment>
    <comment ref="R8" authorId="0" shapeId="0" xr:uid="{00000000-0006-0000-0600-00005C000000}">
      <text>
        <r>
          <rPr>
            <sz val="11"/>
            <rFont val="Calibri"/>
          </rPr>
          <t>Windows Server 2025 must be configured to audit Account Management - Security Group Management successes.</t>
        </r>
      </text>
    </comment>
    <comment ref="S8" authorId="0" shapeId="0" xr:uid="{00000000-0006-0000-0600-00005D000000}">
      <text>
        <r>
          <rPr>
            <sz val="11"/>
            <rFont val="Calibri"/>
          </rPr>
          <t>Windows Server 2025 must be configured to audit Account Management - User Account Management successes.</t>
        </r>
      </text>
    </comment>
    <comment ref="T8" authorId="0" shapeId="0" xr:uid="{00000000-0006-0000-0600-00005E000000}">
      <text>
        <r>
          <rPr>
            <sz val="11"/>
            <rFont val="Calibri"/>
          </rPr>
          <t>Windows Server 2025 must be configured to audit Account Management - User Account Management failures.</t>
        </r>
      </text>
    </comment>
    <comment ref="U8" authorId="0" shapeId="0" xr:uid="{00000000-0006-0000-0600-00005F000000}">
      <text>
        <r>
          <rPr>
            <sz val="11"/>
            <rFont val="Calibri"/>
          </rPr>
          <t>Windows Server 2025 administrator accounts must not be enumerated during elevation.</t>
        </r>
      </text>
    </comment>
    <comment ref="V8" authorId="0" shapeId="0" xr:uid="{00000000-0006-0000-0600-000060000000}">
      <text>
        <r>
          <rPr>
            <sz val="11"/>
            <rFont val="Calibri"/>
          </rPr>
          <t>Windows Server 2025 must disable the Windows Installer Always install with elevated privileges option.</t>
        </r>
      </text>
    </comment>
    <comment ref="W8" authorId="0" shapeId="0" xr:uid="{00000000-0006-0000-0600-000061000000}">
      <text>
        <r>
          <rPr>
            <sz val="11"/>
            <rFont val="Calibri"/>
          </rPr>
          <t>Windows Server 2025 must only allow administrators responsible for the domain controller to have Administrator rights on the system.</t>
        </r>
      </text>
    </comment>
    <comment ref="X8" authorId="0" shapeId="0" xr:uid="{00000000-0006-0000-0600-000062000000}">
      <text>
        <r>
          <rPr>
            <sz val="11"/>
            <rFont val="Calibri"/>
          </rPr>
          <t>Windows Server 2025 Active Directory Domain Controllers Organizational Unit (OU) object must have the proper access control permissions.</t>
        </r>
      </text>
    </comment>
    <comment ref="Y8" authorId="0" shapeId="0" xr:uid="{00000000-0006-0000-0600-000063000000}">
      <text>
        <r>
          <rPr>
            <sz val="11"/>
            <rFont val="Calibri"/>
          </rPr>
          <t>Windows Server 2025 domain controllers must run on a machine dedicated to that function.</t>
        </r>
      </text>
    </comment>
    <comment ref="Z8" authorId="0" shapeId="0" xr:uid="{00000000-0006-0000-0600-000064000000}">
      <text>
        <r>
          <rPr>
            <sz val="11"/>
            <rFont val="Calibri"/>
          </rPr>
          <t>Windows Server 2025 must be configured to audit Account Management - Computer Account Management successes.</t>
        </r>
      </text>
    </comment>
    <comment ref="AA8" authorId="0" shapeId="0" xr:uid="{00000000-0006-0000-0600-000065000000}">
      <text>
        <r>
          <rPr>
            <sz val="11"/>
            <rFont val="Calibri"/>
          </rPr>
          <t>Windows Server 2025 domain controllers must be configured to allow reset of machine account passwords.</t>
        </r>
      </text>
    </comment>
    <comment ref="AB8" authorId="0" shapeId="0" xr:uid="{00000000-0006-0000-0600-000066000000}">
      <text>
        <r>
          <rPr>
            <sz val="11"/>
            <rFont val="Calibri"/>
          </rPr>
          <t xml:space="preserve">The Windows Server 2025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user right must only be assigned to the Administrators group on domain controllers.</t>
        </r>
      </text>
    </comment>
    <comment ref="AC8" authorId="0" shapeId="0" xr:uid="{00000000-0006-0000-0600-000067000000}">
      <text>
        <r>
          <rPr>
            <sz val="11"/>
            <rFont val="Calibri"/>
          </rPr>
          <t xml:space="preserve">The Windows Server 2025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user right must only be assigned to the Administrators group on domain controllers.</t>
        </r>
      </text>
    </comment>
    <comment ref="AD8" authorId="0" shapeId="0" xr:uid="{00000000-0006-0000-0600-000068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 controllers must be configured to prevent unauthenticated access.</t>
        </r>
      </text>
    </comment>
    <comment ref="AE8" authorId="0" shapeId="0" xr:uid="{00000000-0006-0000-0600-000069000000}">
      <text>
        <r>
          <rPr>
            <sz val="11"/>
            <rFont val="Calibri"/>
          </rPr>
          <t xml:space="preserve">The Windows Server 2025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 controllers must be configured to prevent unauthenticated access.</t>
        </r>
      </text>
    </comment>
    <comment ref="AF8" authorId="0" shapeId="0" xr:uid="{00000000-0006-0000-0600-00006A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must be configured to include no accounts or groups (blank) on domain controllers.</t>
        </r>
      </text>
    </comment>
    <comment ref="AG8" authorId="0" shapeId="0" xr:uid="{00000000-0006-0000-0600-00006B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 controllers must be configured to prevent unauthenticated access.</t>
        </r>
      </text>
    </comment>
    <comment ref="AH8" authorId="0" shapeId="0" xr:uid="{00000000-0006-0000-0600-00006C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 controllers must be configured to prevent unauthenticated access.</t>
        </r>
      </text>
    </comment>
    <comment ref="AI8" authorId="0" shapeId="0" xr:uid="{00000000-0006-0000-0600-00006D000000}">
      <text>
        <r>
          <rPr>
            <sz val="11"/>
            <rFont val="Calibri"/>
          </rPr>
          <t>Windows Server 2025 must only allow administrators responsible for the member server or stand-alone or nondomain-joined system to have Administrator rights on the system.</t>
        </r>
      </text>
    </comment>
    <comment ref="AJ8" authorId="0" shapeId="0" xr:uid="{00000000-0006-0000-0600-00006E000000}">
      <text>
        <r>
          <rPr>
            <sz val="11"/>
            <rFont val="Calibri"/>
          </rPr>
          <t>Windows Server 2025 local administrator accounts must have their privileged token filtered to prevent elevated privileges from being used over the network on domain-joined member servers.</t>
        </r>
      </text>
    </comment>
    <comment ref="AK8" authorId="0" shapeId="0" xr:uid="{00000000-0006-0000-0600-00006F000000}">
      <text>
        <r>
          <rPr>
            <sz val="11"/>
            <rFont val="Calibri"/>
          </rPr>
          <t>Windows Server 2025 must limit the caching of logon credentials to four or less on domain-joined member servers.</t>
        </r>
      </text>
    </comment>
    <comment ref="AL8" authorId="0" shapeId="0" xr:uid="{00000000-0006-0000-0600-000070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AM8" authorId="0" shapeId="0" xr:uid="{00000000-0006-0000-0600-000071000000}">
      <text>
        <r>
          <rPr>
            <sz val="11"/>
            <rFont val="Calibri"/>
          </rPr>
          <t>Windows Server 2025 Deny log on as a batch job user right on domain-joined member servers must be configured to prevent access from highly privileged domain accounts and from unauthenticated access on all systems.</t>
        </r>
      </text>
    </comment>
    <comment ref="AN8" authorId="0" shapeId="0" xr:uid="{00000000-0006-0000-0600-000072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AO8" authorId="0" shapeId="0" xr:uid="{00000000-0006-0000-0600-000073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AP8" authorId="0" shapeId="0" xr:uid="{00000000-0006-0000-0600-000074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Q8" authorId="0" shapeId="0" xr:uid="{00000000-0006-0000-0600-000075000000}">
      <text>
        <r>
          <rPr>
            <sz val="11"/>
            <rFont val="Calibri"/>
          </rPr>
          <t>Windows Server 2025 User Account Control (UAC) approval mode for the built-in Administrator must be enabled.</t>
        </r>
      </text>
    </comment>
    <comment ref="AR8" authorId="0" shapeId="0" xr:uid="{00000000-0006-0000-0600-000076000000}">
      <text>
        <r>
          <rPr>
            <sz val="11"/>
            <rFont val="Calibri"/>
          </rPr>
          <t>Windows Server 2025 UIAccess applications must not be allowed to prompt for elevation without using the secure desktop.</t>
        </r>
      </text>
    </comment>
    <comment ref="AS8" authorId="0" shapeId="0" xr:uid="{00000000-0006-0000-0600-000050000000}">
      <text>
        <r>
          <rPr>
            <sz val="11"/>
            <rFont val="Calibri"/>
          </rPr>
          <t>Windows Server 2025 User Account Control (UAC) must, at a minimum, prompt administrators for consent on the secure desktop.</t>
        </r>
      </text>
    </comment>
    <comment ref="AT8" authorId="0" shapeId="0" xr:uid="{00000000-0006-0000-0600-000051000000}">
      <text>
        <r>
          <rPr>
            <sz val="11"/>
            <rFont val="Calibri"/>
          </rPr>
          <t>Windows Server 2025 User Account Control (UAC) must automatically deny standard user requests for elevation.</t>
        </r>
      </text>
    </comment>
    <comment ref="AU8" authorId="0" shapeId="0" xr:uid="{00000000-0006-0000-0600-000052000000}">
      <text>
        <r>
          <rPr>
            <sz val="11"/>
            <rFont val="Calibri"/>
          </rPr>
          <t>Windows Server 2025 User Account Control (UAC) must be configured to detect application installations and prompt for elevation.</t>
        </r>
      </text>
    </comment>
    <comment ref="AV8" authorId="0" shapeId="0" xr:uid="{00000000-0006-0000-0600-000053000000}">
      <text>
        <r>
          <rPr>
            <sz val="11"/>
            <rFont val="Calibri"/>
          </rPr>
          <t>Windows Server 2025 User Account Control (UAC) must only elevate UIAccess applications that are installed in secure locations.</t>
        </r>
      </text>
    </comment>
    <comment ref="AW8" authorId="0" shapeId="0" xr:uid="{00000000-0006-0000-0600-000054000000}">
      <text>
        <r>
          <rPr>
            <sz val="11"/>
            <rFont val="Calibri"/>
          </rPr>
          <t>Windows Server 2025 User Account Control (UAC) must run all administrators in Admin Approval Mode, enabling UAC.</t>
        </r>
      </text>
    </comment>
    <comment ref="J12" authorId="0" shapeId="0" xr:uid="{00000000-0006-0000-0600-000077000000}">
      <text>
        <r>
          <rPr>
            <sz val="11"/>
            <rFont val="Calibri"/>
          </rPr>
          <t>Windows Server 2025 directory service must be configured to terminate LDAP-based network connections to the directory server after five minutes of inactivity.</t>
        </r>
      </text>
    </comment>
    <comment ref="K12" authorId="0" shapeId="0" xr:uid="{00000000-0006-0000-0600-000078000000}">
      <text>
        <r>
          <rPr>
            <sz val="11"/>
            <rFont val="Calibri"/>
          </rPr>
          <t>Windows Server 2025 machine inactivity limit must be set to 15 minutes or less, locking the system with the screen saver.</t>
        </r>
      </text>
    </comment>
    <comment ref="J14" authorId="0" shapeId="0" xr:uid="{00000000-0006-0000-0600-000079000000}">
      <text>
        <r>
          <rPr>
            <sz val="11"/>
            <rFont val="Calibri"/>
          </rPr>
          <t>Windows Server 2025 must be configured to enable Remote host allows delegation of nonexportable credentials.</t>
        </r>
      </text>
    </comment>
    <comment ref="K14" authorId="0" shapeId="0" xr:uid="{00000000-0006-0000-0600-00007A000000}">
      <text>
        <r>
          <rPr>
            <sz val="11"/>
            <rFont val="Calibri"/>
          </rPr>
          <t>Windows Server 2025 must not save passwords in the Remote Desktop Client.</t>
        </r>
      </text>
    </comment>
    <comment ref="L14" authorId="0" shapeId="0" xr:uid="{00000000-0006-0000-0600-00007B000000}">
      <text>
        <r>
          <rPr>
            <sz val="11"/>
            <rFont val="Calibri"/>
          </rPr>
          <t>Windows Server 2025 Remote Desktop Services must prevent drive redirection.</t>
        </r>
      </text>
    </comment>
    <comment ref="M14" authorId="0" shapeId="0" xr:uid="{00000000-0006-0000-0600-00007C000000}">
      <text>
        <r>
          <rPr>
            <sz val="11"/>
            <rFont val="Calibri"/>
          </rPr>
          <t>Windows Server 2025 Remote Desktop Services must always prompt a client for passwords upon connection.</t>
        </r>
      </text>
    </comment>
    <comment ref="N14" authorId="0" shapeId="0" xr:uid="{00000000-0006-0000-0600-00007D000000}">
      <text>
        <r>
          <rPr>
            <sz val="11"/>
            <rFont val="Calibri"/>
          </rPr>
          <t>Windows Server 2025 Remote Desktop Services must require secure Remote Procedure Call (RPC) communications.</t>
        </r>
      </text>
    </comment>
    <comment ref="O14" authorId="0" shapeId="0" xr:uid="{00000000-0006-0000-0600-00007E000000}">
      <text>
        <r>
          <rPr>
            <sz val="11"/>
            <rFont val="Calibri"/>
          </rPr>
          <t>Windows Server 2025 must restrict remote calls to the Security Account Manager (SAM) to Administrators on domain-joined member servers and stand-alone or nondomain-joined systems.</t>
        </r>
      </text>
    </comment>
    <comment ref="J23" authorId="0" shapeId="0" xr:uid="{00000000-0006-0000-0600-00007F000000}">
      <text>
        <r>
          <rPr>
            <sz val="11"/>
            <rFont val="Calibri"/>
          </rPr>
          <t>Windows Server 2025 local volumes must use a format that supports New Technology File System (NTFS) attributes.</t>
        </r>
      </text>
    </comment>
    <comment ref="K23" authorId="0" shapeId="0" xr:uid="{00000000-0006-0000-0600-000080000000}">
      <text>
        <r>
          <rPr>
            <sz val="11"/>
            <rFont val="Calibri"/>
          </rPr>
          <t>The Windows Server 2025 time service must synchronize with an appropriate DOD time source.</t>
        </r>
      </text>
    </comment>
    <comment ref="L23" authorId="0" shapeId="0" xr:uid="{00000000-0006-0000-0600-000081000000}">
      <text>
        <r>
          <rPr>
            <sz val="11"/>
            <rFont val="Calibri"/>
          </rPr>
          <t>Windows Server 2025 audit records must be backed up to a different system or media than the system being audited.</t>
        </r>
      </text>
    </comment>
    <comment ref="M23" authorId="0" shapeId="0" xr:uid="{00000000-0006-0000-0600-000082000000}">
      <text>
        <r>
          <rPr>
            <sz val="11"/>
            <rFont val="Calibri"/>
          </rPr>
          <t>Windows Server 2025 must be configured to audit Account Logon - Credential Validation successes.</t>
        </r>
      </text>
    </comment>
    <comment ref="N23" authorId="0" shapeId="0" xr:uid="{00000000-0006-0000-0600-000083000000}">
      <text>
        <r>
          <rPr>
            <sz val="11"/>
            <rFont val="Calibri"/>
          </rPr>
          <t>Windows Server 2025 must be configured to audit Account Logon - Credential Validation failures.</t>
        </r>
      </text>
    </comment>
    <comment ref="O23" authorId="0" shapeId="0" xr:uid="{00000000-0006-0000-0600-000084000000}">
      <text>
        <r>
          <rPr>
            <sz val="11"/>
            <rFont val="Calibri"/>
          </rPr>
          <t>Windows Server 2025 must be configured to audit Detailed Tracking - Process Creation successes.</t>
        </r>
      </text>
    </comment>
    <comment ref="P23" authorId="0" shapeId="0" xr:uid="{00000000-0006-0000-0600-000085000000}">
      <text>
        <r>
          <rPr>
            <sz val="11"/>
            <rFont val="Calibri"/>
          </rPr>
          <t>Windows Server 2025 must be configured to audit Logon/Logoff - Group Membership successes.</t>
        </r>
      </text>
    </comment>
    <comment ref="Q23" authorId="0" shapeId="0" xr:uid="{00000000-0006-0000-0600-000086000000}">
      <text>
        <r>
          <rPr>
            <sz val="11"/>
            <rFont val="Calibri"/>
          </rPr>
          <t>Windows Server 2025 must be configured to audit logoff successes.</t>
        </r>
      </text>
    </comment>
    <comment ref="R23" authorId="0" shapeId="0" xr:uid="{00000000-0006-0000-0600-000087000000}">
      <text>
        <r>
          <rPr>
            <sz val="11"/>
            <rFont val="Calibri"/>
          </rPr>
          <t>Windows Server 2025 must be configured to audit logon successes.</t>
        </r>
      </text>
    </comment>
    <comment ref="S23" authorId="0" shapeId="0" xr:uid="{00000000-0006-0000-0600-000088000000}">
      <text>
        <r>
          <rPr>
            <sz val="11"/>
            <rFont val="Calibri"/>
          </rPr>
          <t>Windows Server 2025 must be configured to audit logon failures.</t>
        </r>
      </text>
    </comment>
    <comment ref="T23" authorId="0" shapeId="0" xr:uid="{00000000-0006-0000-0600-000089000000}">
      <text>
        <r>
          <rPr>
            <sz val="11"/>
            <rFont val="Calibri"/>
          </rPr>
          <t>Windows Server 2025 must be configured to audit Logon/Logoff - Special Logon successes.</t>
        </r>
      </text>
    </comment>
    <comment ref="U23" authorId="0" shapeId="0" xr:uid="{00000000-0006-0000-0600-00008A000000}">
      <text>
        <r>
          <rPr>
            <sz val="11"/>
            <rFont val="Calibri"/>
          </rPr>
          <t>Windows Server 2025 must be configured to audit Object Access - Other Object Access Events successes.</t>
        </r>
      </text>
    </comment>
    <comment ref="V23" authorId="0" shapeId="0" xr:uid="{00000000-0006-0000-0600-00008B000000}">
      <text>
        <r>
          <rPr>
            <sz val="11"/>
            <rFont val="Calibri"/>
          </rPr>
          <t>Windows Server 2025 must be configured to audit Object Access - Other Object Access Events failures.</t>
        </r>
      </text>
    </comment>
    <comment ref="W23" authorId="0" shapeId="0" xr:uid="{00000000-0006-0000-0600-00008C000000}">
      <text>
        <r>
          <rPr>
            <sz val="11"/>
            <rFont val="Calibri"/>
          </rPr>
          <t>Windows Server 2025 must be configured to audit Object Access - Removable Storage successes.</t>
        </r>
      </text>
    </comment>
    <comment ref="X23" authorId="0" shapeId="0" xr:uid="{00000000-0006-0000-0600-00008D000000}">
      <text>
        <r>
          <rPr>
            <sz val="11"/>
            <rFont val="Calibri"/>
          </rPr>
          <t>Windows Server 2025 must be configured to audit Object Access - Removable Storage failures.</t>
        </r>
      </text>
    </comment>
    <comment ref="Y23" authorId="0" shapeId="0" xr:uid="{00000000-0006-0000-0600-00008E000000}">
      <text>
        <r>
          <rPr>
            <sz val="11"/>
            <rFont val="Calibri"/>
          </rPr>
          <t>Windows Server 2025 must be configured to audit Policy Change - Audit Policy Change successes.</t>
        </r>
      </text>
    </comment>
    <comment ref="Z23" authorId="0" shapeId="0" xr:uid="{00000000-0006-0000-0600-00008F000000}">
      <text>
        <r>
          <rPr>
            <sz val="11"/>
            <rFont val="Calibri"/>
          </rPr>
          <t>Windows Server 2025 must be configured to audit Policy Change - Audit Policy Change failures.</t>
        </r>
      </text>
    </comment>
    <comment ref="AA23" authorId="0" shapeId="0" xr:uid="{00000000-0006-0000-0600-000090000000}">
      <text>
        <r>
          <rPr>
            <sz val="11"/>
            <rFont val="Calibri"/>
          </rPr>
          <t>Windows Server 2025 must be configured to audit Policy Change - Authentication Policy Change successes.</t>
        </r>
      </text>
    </comment>
    <comment ref="AB23" authorId="0" shapeId="0" xr:uid="{00000000-0006-0000-0600-000091000000}">
      <text>
        <r>
          <rPr>
            <sz val="11"/>
            <rFont val="Calibri"/>
          </rPr>
          <t>Windows Server 2025 must be configured to audit Policy Change - Authorization Policy Change successes.</t>
        </r>
      </text>
    </comment>
    <comment ref="AC23" authorId="0" shapeId="0" xr:uid="{00000000-0006-0000-0600-000092000000}">
      <text>
        <r>
          <rPr>
            <sz val="11"/>
            <rFont val="Calibri"/>
          </rPr>
          <t>Windows Server 2025 must be configured to audit Privilege Use - Sensitive Privilege Use successes.</t>
        </r>
      </text>
    </comment>
    <comment ref="AD23" authorId="0" shapeId="0" xr:uid="{00000000-0006-0000-0600-000093000000}">
      <text>
        <r>
          <rPr>
            <sz val="11"/>
            <rFont val="Calibri"/>
          </rPr>
          <t>Windows Server 2025 must be configured to audit Privilege Use - Sensitive Privilege Use failures.</t>
        </r>
      </text>
    </comment>
    <comment ref="AE23" authorId="0" shapeId="0" xr:uid="{00000000-0006-0000-0600-000094000000}">
      <text>
        <r>
          <rPr>
            <sz val="11"/>
            <rFont val="Calibri"/>
          </rPr>
          <t>Windows Server 2025 must be configured to audit System - IPsec Driver successes.</t>
        </r>
      </text>
    </comment>
    <comment ref="AF23" authorId="0" shapeId="0" xr:uid="{00000000-0006-0000-0600-000095000000}">
      <text>
        <r>
          <rPr>
            <sz val="11"/>
            <rFont val="Calibri"/>
          </rPr>
          <t>Windows Server 2025 must be configured to audit System - IPsec Driver failures.</t>
        </r>
      </text>
    </comment>
    <comment ref="AG23" authorId="0" shapeId="0" xr:uid="{00000000-0006-0000-0600-000096000000}">
      <text>
        <r>
          <rPr>
            <sz val="11"/>
            <rFont val="Calibri"/>
          </rPr>
          <t>Windows Server 2025 must be configured to audit System - Other System Events successes.</t>
        </r>
      </text>
    </comment>
    <comment ref="AH23" authorId="0" shapeId="0" xr:uid="{00000000-0006-0000-0600-000097000000}">
      <text>
        <r>
          <rPr>
            <sz val="11"/>
            <rFont val="Calibri"/>
          </rPr>
          <t>Windows Server 2025 must be configured to audit System - Other System Events failures.</t>
        </r>
      </text>
    </comment>
    <comment ref="AI23" authorId="0" shapeId="0" xr:uid="{00000000-0006-0000-0600-000098000000}">
      <text>
        <r>
          <rPr>
            <sz val="11"/>
            <rFont val="Calibri"/>
          </rPr>
          <t>Windows Server 2025 Application event log size must be configured to 32768 KB or greater.</t>
        </r>
      </text>
    </comment>
    <comment ref="AJ23" authorId="0" shapeId="0" xr:uid="{00000000-0006-0000-0600-000099000000}">
      <text>
        <r>
          <rPr>
            <sz val="11"/>
            <rFont val="Calibri"/>
          </rPr>
          <t>Windows Server 2025 Security event log size must be configured to 196608 KB or greater.</t>
        </r>
      </text>
    </comment>
    <comment ref="AK23" authorId="0" shapeId="0" xr:uid="{00000000-0006-0000-0600-00009A000000}">
      <text>
        <r>
          <rPr>
            <sz val="11"/>
            <rFont val="Calibri"/>
          </rPr>
          <t>Windows Server 2025 System event log size must be configured to 32768 KB or greater.</t>
        </r>
      </text>
    </comment>
    <comment ref="AL23" authorId="0" shapeId="0" xr:uid="{00000000-0006-0000-0600-00009B000000}">
      <text>
        <r>
          <rPr>
            <sz val="11"/>
            <rFont val="Calibri"/>
          </rPr>
          <t>Windows Server 2025 Active Directory Group Policy Objects (GPOs) must be configured with proper audit settings.</t>
        </r>
      </text>
    </comment>
    <comment ref="AM23" authorId="0" shapeId="0" xr:uid="{00000000-0006-0000-0600-00009C000000}">
      <text>
        <r>
          <rPr>
            <sz val="11"/>
            <rFont val="Calibri"/>
          </rPr>
          <t>Windows Server 2025 Active Directory (AD) Domain object must be configured with proper audit settings.</t>
        </r>
      </text>
    </comment>
    <comment ref="AN23" authorId="0" shapeId="0" xr:uid="{00000000-0006-0000-0600-00009D000000}">
      <text>
        <r>
          <rPr>
            <sz val="11"/>
            <rFont val="Calibri"/>
          </rPr>
          <t>Windows Server 2025 Active Directory (AD) Infrastructure object must be configured with proper audit settings.</t>
        </r>
      </text>
    </comment>
    <comment ref="AO23" authorId="0" shapeId="0" xr:uid="{00000000-0006-0000-0600-00009E000000}">
      <text>
        <r>
          <rPr>
            <sz val="11"/>
            <rFont val="Calibri"/>
          </rPr>
          <t>Windows Server 2025 Active Directory (AD) Domain Controllers Organizational Unit (OU) object must be configured with proper audit settings.</t>
        </r>
      </text>
    </comment>
    <comment ref="AP23" authorId="0" shapeId="0" xr:uid="{00000000-0006-0000-0600-00009F000000}">
      <text>
        <r>
          <rPr>
            <sz val="11"/>
            <rFont val="Calibri"/>
          </rPr>
          <t>Windows Server 2025 Active Directory (AD) AdminSDHolder object must be configured with proper audit settings.</t>
        </r>
      </text>
    </comment>
    <comment ref="AQ23" authorId="0" shapeId="0" xr:uid="{00000000-0006-0000-0600-0000A0000000}">
      <text>
        <r>
          <rPr>
            <sz val="11"/>
            <rFont val="Calibri"/>
          </rPr>
          <t>Windows Server 2025 Active Directory (AD) RID Manager$ object must be configured with proper audit settings.</t>
        </r>
      </text>
    </comment>
    <comment ref="AR23" authorId="0" shapeId="0" xr:uid="{00000000-0006-0000-0600-0000A1000000}">
      <text>
        <r>
          <rPr>
            <sz val="11"/>
            <rFont val="Calibri"/>
          </rPr>
          <t>Windows Server 2025 must be configured to audit DS Access - Directory Service Access successes.</t>
        </r>
      </text>
    </comment>
    <comment ref="AS23" authorId="0" shapeId="0" xr:uid="{00000000-0006-0000-0600-0000A2000000}">
      <text>
        <r>
          <rPr>
            <sz val="11"/>
            <rFont val="Calibri"/>
          </rPr>
          <t>Windows Server 2025 must be configured to audit DS Access - Directory Service Access failures.</t>
        </r>
      </text>
    </comment>
    <comment ref="AT23" authorId="0" shapeId="0" xr:uid="{00000000-0006-0000-0600-0000A3000000}">
      <text>
        <r>
          <rPr>
            <sz val="11"/>
            <rFont val="Calibri"/>
          </rPr>
          <t>Windows Server 2025 must be configured to audit DS Access - Directory Service Changes successes.</t>
        </r>
      </text>
    </comment>
    <comment ref="AU23" authorId="0" shapeId="0" xr:uid="{00000000-0006-0000-0600-0000A4000000}">
      <text>
        <r>
          <rPr>
            <sz val="11"/>
            <rFont val="Calibri"/>
          </rPr>
          <t>Windows Server 2025 must be configured to audit DS Access - Directory Service Changes failures.</t>
        </r>
      </text>
    </comment>
    <comment ref="AV23" authorId="0" shapeId="0" xr:uid="{00000000-0006-0000-0600-0000A5000000}">
      <text>
        <r>
          <rPr>
            <sz val="11"/>
            <rFont val="Calibri"/>
          </rPr>
          <t>Windows Server 2025 must force audit policy subcategory settings to override audit policy category settings.</t>
        </r>
      </text>
    </comment>
    <comment ref="AW23" authorId="0" shapeId="0" xr:uid="{00000000-0006-0000-0600-0000A6000000}">
      <text>
        <r>
          <rPr>
            <sz val="11"/>
            <rFont val="Calibri"/>
          </rPr>
          <t>Windows Server 2025 must be configured to audit sensitive privilege use successes.</t>
        </r>
      </text>
    </comment>
    <comment ref="J24" authorId="0" shapeId="0" xr:uid="{00000000-0006-0000-0600-0000A7000000}">
      <text>
        <r>
          <rPr>
            <sz val="11"/>
            <rFont val="Calibri"/>
          </rPr>
          <t>Windows Server 2025 local volumes must use a format that supports New Technology File System (NTFS) attributes.</t>
        </r>
      </text>
    </comment>
    <comment ref="K24" authorId="0" shapeId="0" xr:uid="{00000000-0006-0000-0600-0000A8000000}">
      <text>
        <r>
          <rPr>
            <sz val="11"/>
            <rFont val="Calibri"/>
          </rPr>
          <t>The Windows Server 2025 time service must synchronize with an appropriate DOD time source.</t>
        </r>
      </text>
    </comment>
    <comment ref="L24" authorId="0" shapeId="0" xr:uid="{00000000-0006-0000-0600-0000A9000000}">
      <text>
        <r>
          <rPr>
            <sz val="11"/>
            <rFont val="Calibri"/>
          </rPr>
          <t>Windows Server 2025 audit records must be backed up to a different system or media than the system being audited.</t>
        </r>
      </text>
    </comment>
    <comment ref="M24" authorId="0" shapeId="0" xr:uid="{00000000-0006-0000-0600-0000AA000000}">
      <text>
        <r>
          <rPr>
            <sz val="11"/>
            <rFont val="Calibri"/>
          </rPr>
          <t>Windows Server 2025 must be configured to audit Account Logon - Credential Validation successes.</t>
        </r>
      </text>
    </comment>
    <comment ref="N24" authorId="0" shapeId="0" xr:uid="{00000000-0006-0000-0600-0000AB000000}">
      <text>
        <r>
          <rPr>
            <sz val="11"/>
            <rFont val="Calibri"/>
          </rPr>
          <t>Windows Server 2025 must be configured to audit Account Logon - Credential Validation failures.</t>
        </r>
      </text>
    </comment>
    <comment ref="O24" authorId="0" shapeId="0" xr:uid="{00000000-0006-0000-0600-0000AC000000}">
      <text>
        <r>
          <rPr>
            <sz val="11"/>
            <rFont val="Calibri"/>
          </rPr>
          <t>Windows Server 2025 must be configured to audit Detailed Tracking - Process Creation successes.</t>
        </r>
      </text>
    </comment>
    <comment ref="P24" authorId="0" shapeId="0" xr:uid="{00000000-0006-0000-0600-0000AD000000}">
      <text>
        <r>
          <rPr>
            <sz val="11"/>
            <rFont val="Calibri"/>
          </rPr>
          <t>Windows Server 2025 must be configured to audit Logon/Logoff - Group Membership successes.</t>
        </r>
      </text>
    </comment>
    <comment ref="Q24" authorId="0" shapeId="0" xr:uid="{00000000-0006-0000-0600-0000AE000000}">
      <text>
        <r>
          <rPr>
            <sz val="11"/>
            <rFont val="Calibri"/>
          </rPr>
          <t>Windows Server 2025 must be configured to audit logoff successes.</t>
        </r>
      </text>
    </comment>
    <comment ref="R24" authorId="0" shapeId="0" xr:uid="{00000000-0006-0000-0600-0000AF000000}">
      <text>
        <r>
          <rPr>
            <sz val="11"/>
            <rFont val="Calibri"/>
          </rPr>
          <t>Windows Server 2025 must be configured to audit logon successes.</t>
        </r>
      </text>
    </comment>
    <comment ref="S24" authorId="0" shapeId="0" xr:uid="{00000000-0006-0000-0600-0000B0000000}">
      <text>
        <r>
          <rPr>
            <sz val="11"/>
            <rFont val="Calibri"/>
          </rPr>
          <t>Windows Server 2025 must be configured to audit logon failures.</t>
        </r>
      </text>
    </comment>
    <comment ref="T24" authorId="0" shapeId="0" xr:uid="{00000000-0006-0000-0600-0000B1000000}">
      <text>
        <r>
          <rPr>
            <sz val="11"/>
            <rFont val="Calibri"/>
          </rPr>
          <t>Windows Server 2025 must be configured to audit Logon/Logoff - Special Logon successes.</t>
        </r>
      </text>
    </comment>
    <comment ref="U24" authorId="0" shapeId="0" xr:uid="{00000000-0006-0000-0600-0000B2000000}">
      <text>
        <r>
          <rPr>
            <sz val="11"/>
            <rFont val="Calibri"/>
          </rPr>
          <t>Windows Server 2025 must be configured to audit Object Access - Other Object Access Events successes.</t>
        </r>
      </text>
    </comment>
    <comment ref="V24" authorId="0" shapeId="0" xr:uid="{00000000-0006-0000-0600-0000B3000000}">
      <text>
        <r>
          <rPr>
            <sz val="11"/>
            <rFont val="Calibri"/>
          </rPr>
          <t>Windows Server 2025 must be configured to audit Object Access - Other Object Access Events failures.</t>
        </r>
      </text>
    </comment>
    <comment ref="W24" authorId="0" shapeId="0" xr:uid="{00000000-0006-0000-0600-0000B4000000}">
      <text>
        <r>
          <rPr>
            <sz val="11"/>
            <rFont val="Calibri"/>
          </rPr>
          <t>Windows Server 2025 must be configured to audit Object Access - Removable Storage successes.</t>
        </r>
      </text>
    </comment>
    <comment ref="X24" authorId="0" shapeId="0" xr:uid="{00000000-0006-0000-0600-0000B5000000}">
      <text>
        <r>
          <rPr>
            <sz val="11"/>
            <rFont val="Calibri"/>
          </rPr>
          <t>Windows Server 2025 must be configured to audit Object Access - Removable Storage failures.</t>
        </r>
      </text>
    </comment>
    <comment ref="Y24" authorId="0" shapeId="0" xr:uid="{00000000-0006-0000-0600-0000B6000000}">
      <text>
        <r>
          <rPr>
            <sz val="11"/>
            <rFont val="Calibri"/>
          </rPr>
          <t>Windows Server 2025 must be configured to audit Policy Change - Audit Policy Change successes.</t>
        </r>
      </text>
    </comment>
    <comment ref="Z24" authorId="0" shapeId="0" xr:uid="{00000000-0006-0000-0600-0000B7000000}">
      <text>
        <r>
          <rPr>
            <sz val="11"/>
            <rFont val="Calibri"/>
          </rPr>
          <t>Windows Server 2025 must be configured to audit Policy Change - Audit Policy Change failures.</t>
        </r>
      </text>
    </comment>
    <comment ref="AA24" authorId="0" shapeId="0" xr:uid="{00000000-0006-0000-0600-0000B8000000}">
      <text>
        <r>
          <rPr>
            <sz val="11"/>
            <rFont val="Calibri"/>
          </rPr>
          <t>Windows Server 2025 must be configured to audit Policy Change - Authentication Policy Change successes.</t>
        </r>
      </text>
    </comment>
    <comment ref="AB24" authorId="0" shapeId="0" xr:uid="{00000000-0006-0000-0600-0000B9000000}">
      <text>
        <r>
          <rPr>
            <sz val="11"/>
            <rFont val="Calibri"/>
          </rPr>
          <t>Windows Server 2025 must be configured to audit Policy Change - Authorization Policy Change successes.</t>
        </r>
      </text>
    </comment>
    <comment ref="AC24" authorId="0" shapeId="0" xr:uid="{00000000-0006-0000-0600-0000BA000000}">
      <text>
        <r>
          <rPr>
            <sz val="11"/>
            <rFont val="Calibri"/>
          </rPr>
          <t>Windows Server 2025 must be configured to audit Privilege Use - Sensitive Privilege Use successes.</t>
        </r>
      </text>
    </comment>
    <comment ref="AD24" authorId="0" shapeId="0" xr:uid="{00000000-0006-0000-0600-0000BB000000}">
      <text>
        <r>
          <rPr>
            <sz val="11"/>
            <rFont val="Calibri"/>
          </rPr>
          <t>Windows Server 2025 must be configured to audit Privilege Use - Sensitive Privilege Use failures.</t>
        </r>
      </text>
    </comment>
    <comment ref="AE24" authorId="0" shapeId="0" xr:uid="{00000000-0006-0000-0600-0000BC000000}">
      <text>
        <r>
          <rPr>
            <sz val="11"/>
            <rFont val="Calibri"/>
          </rPr>
          <t>Windows Server 2025 must be configured to audit System - IPsec Driver successes.</t>
        </r>
      </text>
    </comment>
    <comment ref="AF24" authorId="0" shapeId="0" xr:uid="{00000000-0006-0000-0600-0000BD000000}">
      <text>
        <r>
          <rPr>
            <sz val="11"/>
            <rFont val="Calibri"/>
          </rPr>
          <t>Windows Server 2025 must be configured to audit System - IPsec Driver failures.</t>
        </r>
      </text>
    </comment>
    <comment ref="AG24" authorId="0" shapeId="0" xr:uid="{00000000-0006-0000-0600-0000BE000000}">
      <text>
        <r>
          <rPr>
            <sz val="11"/>
            <rFont val="Calibri"/>
          </rPr>
          <t>Windows Server 2025 must be configured to audit System - Other System Events successes.</t>
        </r>
      </text>
    </comment>
    <comment ref="AH24" authorId="0" shapeId="0" xr:uid="{00000000-0006-0000-0600-0000BF000000}">
      <text>
        <r>
          <rPr>
            <sz val="11"/>
            <rFont val="Calibri"/>
          </rPr>
          <t>Windows Server 2025 must be configured to audit System - Other System Events failures.</t>
        </r>
      </text>
    </comment>
    <comment ref="AI24" authorId="0" shapeId="0" xr:uid="{00000000-0006-0000-0600-0000C0000000}">
      <text>
        <r>
          <rPr>
            <sz val="11"/>
            <rFont val="Calibri"/>
          </rPr>
          <t>Windows Server 2025 Active Directory Group Policy Objects (GPOs) must be configured with proper audit settings.</t>
        </r>
      </text>
    </comment>
    <comment ref="AJ24" authorId="0" shapeId="0" xr:uid="{00000000-0006-0000-0600-0000C1000000}">
      <text>
        <r>
          <rPr>
            <sz val="11"/>
            <rFont val="Calibri"/>
          </rPr>
          <t>Windows Server 2025 Active Directory (AD) Domain object must be configured with proper audit settings.</t>
        </r>
      </text>
    </comment>
    <comment ref="AK24" authorId="0" shapeId="0" xr:uid="{00000000-0006-0000-0600-0000C2000000}">
      <text>
        <r>
          <rPr>
            <sz val="11"/>
            <rFont val="Calibri"/>
          </rPr>
          <t>Windows Server 2025 Active Directory (AD) Infrastructure object must be configured with proper audit settings.</t>
        </r>
      </text>
    </comment>
    <comment ref="AL24" authorId="0" shapeId="0" xr:uid="{00000000-0006-0000-0600-0000C3000000}">
      <text>
        <r>
          <rPr>
            <sz val="11"/>
            <rFont val="Calibri"/>
          </rPr>
          <t>Windows Server 2025 Active Directory (AD) Domain Controllers Organizational Unit (OU) object must be configured with proper audit settings.</t>
        </r>
      </text>
    </comment>
    <comment ref="AM24" authorId="0" shapeId="0" xr:uid="{00000000-0006-0000-0600-0000C4000000}">
      <text>
        <r>
          <rPr>
            <sz val="11"/>
            <rFont val="Calibri"/>
          </rPr>
          <t>Windows Server 2025 Active Directory (AD) AdminSDHolder object must be configured with proper audit settings.</t>
        </r>
      </text>
    </comment>
    <comment ref="AN24" authorId="0" shapeId="0" xr:uid="{00000000-0006-0000-0600-0000C5000000}">
      <text>
        <r>
          <rPr>
            <sz val="11"/>
            <rFont val="Calibri"/>
          </rPr>
          <t>Windows Server 2025 Active Directory (AD) RID Manager$ object must be configured with proper audit settings.</t>
        </r>
      </text>
    </comment>
    <comment ref="AO24" authorId="0" shapeId="0" xr:uid="{00000000-0006-0000-0600-0000C6000000}">
      <text>
        <r>
          <rPr>
            <sz val="11"/>
            <rFont val="Calibri"/>
          </rPr>
          <t>Windows Server 2025 must be configured to audit DS Access - Directory Service Access successes.</t>
        </r>
      </text>
    </comment>
    <comment ref="AP24" authorId="0" shapeId="0" xr:uid="{00000000-0006-0000-0600-0000C7000000}">
      <text>
        <r>
          <rPr>
            <sz val="11"/>
            <rFont val="Calibri"/>
          </rPr>
          <t>Windows Server 2025 must be configured to audit DS Access - Directory Service Access failures.</t>
        </r>
      </text>
    </comment>
    <comment ref="AQ24" authorId="0" shapeId="0" xr:uid="{00000000-0006-0000-0600-0000C8000000}">
      <text>
        <r>
          <rPr>
            <sz val="11"/>
            <rFont val="Calibri"/>
          </rPr>
          <t>Windows Server 2025 must be configured to audit DS Access - Directory Service Changes successes.</t>
        </r>
      </text>
    </comment>
    <comment ref="AR24" authorId="0" shapeId="0" xr:uid="{00000000-0006-0000-0600-0000C9000000}">
      <text>
        <r>
          <rPr>
            <sz val="11"/>
            <rFont val="Calibri"/>
          </rPr>
          <t>Windows Server 2025 must be configured to audit DS Access - Directory Service Changes failures.</t>
        </r>
      </text>
    </comment>
    <comment ref="AS24" authorId="0" shapeId="0" xr:uid="{00000000-0006-0000-0600-0000CA000000}">
      <text>
        <r>
          <rPr>
            <sz val="11"/>
            <rFont val="Calibri"/>
          </rPr>
          <t>Windows Server 2025 must force audit policy subcategory settings to override audit policy category settings.</t>
        </r>
      </text>
    </comment>
    <comment ref="AT24" authorId="0" shapeId="0" xr:uid="{00000000-0006-0000-0600-0000CB000000}">
      <text>
        <r>
          <rPr>
            <sz val="11"/>
            <rFont val="Calibri"/>
          </rPr>
          <t>Windows Server 2025 must be configured to audit sensitive privilege use successes.</t>
        </r>
      </text>
    </comment>
    <comment ref="AU24" authorId="0" shapeId="0" xr:uid="{00000000-0006-0000-0600-0000CC000000}">
      <text>
        <r>
          <rPr>
            <sz val="11"/>
            <rFont val="Calibri"/>
          </rPr>
          <t>Windows Server 2025 must be configured to audit sensitive privilege use failures.</t>
        </r>
      </text>
    </comment>
    <comment ref="J25" authorId="0" shapeId="0" xr:uid="{00000000-0006-0000-0600-0000CD000000}">
      <text>
        <r>
          <rPr>
            <sz val="11"/>
            <rFont val="Calibri"/>
          </rPr>
          <t>Windows Server 2025 Event Viewer must be protected from unauthorized modification and deletion.</t>
        </r>
      </text>
    </comment>
    <comment ref="K25" authorId="0" shapeId="0" xr:uid="{00000000-0006-0000-0600-0000CE000000}">
      <text>
        <r>
          <rPr>
            <sz val="11"/>
            <rFont val="Calibri"/>
          </rPr>
          <t>Windows Server 2025 Application event log size must be configured to 32768 KB or greater.</t>
        </r>
      </text>
    </comment>
    <comment ref="L25" authorId="0" shapeId="0" xr:uid="{00000000-0006-0000-0600-0000CF000000}">
      <text>
        <r>
          <rPr>
            <sz val="11"/>
            <rFont val="Calibri"/>
          </rPr>
          <t>Windows Server 2025 Security event log size must be configured to 196608 KB or greater.</t>
        </r>
      </text>
    </comment>
    <comment ref="M25" authorId="0" shapeId="0" xr:uid="{00000000-0006-0000-0600-0000D0000000}">
      <text>
        <r>
          <rPr>
            <sz val="11"/>
            <rFont val="Calibri"/>
          </rPr>
          <t>Windows Server 2025 System event log size must be configured to 32768 KB or greater.</t>
        </r>
      </text>
    </comment>
    <comment ref="J27" authorId="0" shapeId="0" xr:uid="{00000000-0006-0000-0600-0000D1000000}">
      <text>
        <r>
          <rPr>
            <sz val="11"/>
            <rFont val="Calibri"/>
          </rPr>
          <t>Windows Server 2025 Event Viewer must be protected from unauthorized modification and deletion.</t>
        </r>
      </text>
    </comment>
    <comment ref="J32" authorId="0" shapeId="0" xr:uid="{00000000-0006-0000-0600-0000D2000000}">
      <text>
        <r>
          <rPr>
            <sz val="11"/>
            <rFont val="Calibri"/>
          </rPr>
          <t>Windows Server 2025 systems requiring data at rest protections must employ cryptographic mechanisms to prevent unauthorized disclosure and modification of the information at rest.</t>
        </r>
      </text>
    </comment>
    <comment ref="K32" authorId="0" shapeId="0" xr:uid="{00000000-0006-0000-0600-0000D3000000}">
      <text>
        <r>
          <rPr>
            <sz val="11"/>
            <rFont val="Calibri"/>
          </rPr>
          <t>Windows Server 2025 must implement protection methods such as TLS, encrypted VPNs, or IPsec if the data owner has a strict requirement for ensuring data integrity and confidentiality is maintained at every step of the data transfer and handling process.</t>
        </r>
      </text>
    </comment>
    <comment ref="L32" authorId="0" shapeId="0" xr:uid="{00000000-0006-0000-0600-0000D4000000}">
      <text>
        <r>
          <rPr>
            <sz val="11"/>
            <rFont val="Calibri"/>
          </rPr>
          <t>Windows Server 2025 must be configured to audit System - Security State Change successes.</t>
        </r>
      </text>
    </comment>
    <comment ref="M32" authorId="0" shapeId="0" xr:uid="{00000000-0006-0000-0600-0000D5000000}">
      <text>
        <r>
          <rPr>
            <sz val="11"/>
            <rFont val="Calibri"/>
          </rPr>
          <t>Windows Server 2025 must be configured to audit System - Security System Extension successes.</t>
        </r>
      </text>
    </comment>
    <comment ref="N32" authorId="0" shapeId="0" xr:uid="{00000000-0006-0000-0600-0000D6000000}">
      <text>
        <r>
          <rPr>
            <sz val="11"/>
            <rFont val="Calibri"/>
          </rPr>
          <t>Windows Server 2025 must be configured to audit System - System Integrity successes.</t>
        </r>
      </text>
    </comment>
    <comment ref="O32" authorId="0" shapeId="0" xr:uid="{00000000-0006-0000-0600-0000D7000000}">
      <text>
        <r>
          <rPr>
            <sz val="11"/>
            <rFont val="Calibri"/>
          </rPr>
          <t>Windows Server 2025 must be configured to audit System - System Integrity failures.</t>
        </r>
      </text>
    </comment>
    <comment ref="P32" authorId="0" shapeId="0" xr:uid="{00000000-0006-0000-0600-0000D8000000}">
      <text>
        <r>
          <rPr>
            <sz val="11"/>
            <rFont val="Calibri"/>
          </rPr>
          <t>Windows Server 2025 Windows Remote Management (WinRM) client must not allow unencrypted traffic.</t>
        </r>
      </text>
    </comment>
    <comment ref="Q32" authorId="0" shapeId="0" xr:uid="{00000000-0006-0000-0600-0000D9000000}">
      <text>
        <r>
          <rPr>
            <sz val="11"/>
            <rFont val="Calibri"/>
          </rPr>
          <t>Windows Server 2025 Windows Remote Management (WinRM) service must not allow unencrypted traffic.</t>
        </r>
      </text>
    </comment>
    <comment ref="R32" authorId="0" shapeId="0" xr:uid="{00000000-0006-0000-0600-0000DA000000}">
      <text>
        <r>
          <rPr>
            <sz val="11"/>
            <rFont val="Calibri"/>
          </rPr>
          <t>Windows Server 2025 Windows Remote Management (WinRM) service must not store RunAs credentials.</t>
        </r>
      </text>
    </comment>
    <comment ref="S32" authorId="0" shapeId="0" xr:uid="{00000000-0006-0000-0600-0000DB000000}">
      <text>
        <r>
          <rPr>
            <sz val="11"/>
            <rFont val="Calibri"/>
          </rPr>
          <t>Windows Server 2025 permissions on the Active Directory data files must only allow system administrators (SAs) access.</t>
        </r>
      </text>
    </comment>
    <comment ref="T32" authorId="0" shapeId="0" xr:uid="{00000000-0006-0000-0600-0000DC000000}">
      <text>
        <r>
          <rPr>
            <sz val="11"/>
            <rFont val="Calibri"/>
          </rPr>
          <t>Windows Server 2025 Active Directory (AD) Group Policy Objects (GPOs) must have proper access control permissions.</t>
        </r>
      </text>
    </comment>
    <comment ref="U32" authorId="0" shapeId="0" xr:uid="{00000000-0006-0000-0600-0000DD000000}">
      <text>
        <r>
          <rPr>
            <sz val="11"/>
            <rFont val="Calibri"/>
          </rPr>
          <t>Windows Server 2025 must be configured to require a strong session key.</t>
        </r>
      </text>
    </comment>
    <comment ref="V32" authorId="0" shapeId="0" xr:uid="{00000000-0006-0000-0600-0000DE000000}">
      <text>
        <r>
          <rPr>
            <sz val="11"/>
            <rFont val="Calibri"/>
          </rPr>
          <t xml:space="preserve">The Windows Server 2025 </t>
        </r>
        <r>
          <rPr>
            <sz val="11"/>
            <color rgb="FF000000"/>
            <rFont val="Calibri"/>
          </rPr>
          <t>"</t>
        </r>
        <r>
          <rPr>
            <b/>
            <sz val="11"/>
            <color rgb="FF000000"/>
            <rFont val="Calibri"/>
          </rPr>
          <t>Lock pages in memory</t>
        </r>
        <r>
          <rPr>
            <sz val="11"/>
            <color rgb="FF000000"/>
            <rFont val="Calibri"/>
          </rPr>
          <t>"</t>
        </r>
        <r>
          <rPr>
            <sz val="11"/>
            <color rgb="FF000000"/>
            <rFont val="Calibri"/>
          </rPr>
          <t xml:space="preserve"> user right must not be assigned to any groups or accounts.</t>
        </r>
      </text>
    </comment>
    <comment ref="W32" authorId="0" shapeId="0" xr:uid="{00000000-0006-0000-0600-0000DF000000}">
      <text>
        <r>
          <rPr>
            <sz val="11"/>
            <rFont val="Calibri"/>
          </rPr>
          <t xml:space="preserve">The Windows Server 2025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user right must only be assigned to the Administrators group.</t>
        </r>
      </text>
    </comment>
    <comment ref="J33" authorId="0" shapeId="0" xr:uid="{00000000-0006-0000-0600-0000E0000000}">
      <text>
        <r>
          <rPr>
            <sz val="11"/>
            <rFont val="Calibri"/>
          </rPr>
          <t>Windows Server 2025 systems requiring data at rest protections must employ cryptographic mechanisms to prevent unauthorized disclosure and modification of the information at rest.</t>
        </r>
      </text>
    </comment>
    <comment ref="K33" authorId="0" shapeId="0" xr:uid="{00000000-0006-0000-0600-0000E1000000}">
      <text>
        <r>
          <rPr>
            <sz val="11"/>
            <rFont val="Calibri"/>
          </rPr>
          <t>Windows Server 2025 must implement protection methods such as TLS, encrypted VPNs, or IPsec if the data owner has a strict requirement for ensuring data integrity and confidentiality is maintained at every step of the data transfer and handling process.</t>
        </r>
      </text>
    </comment>
    <comment ref="L33" authorId="0" shapeId="0" xr:uid="{00000000-0006-0000-0600-0000E2000000}">
      <text>
        <r>
          <rPr>
            <sz val="11"/>
            <rFont val="Calibri"/>
          </rPr>
          <t>Windows Server 2025 must be configured to audit System - Security State Change successes.</t>
        </r>
      </text>
    </comment>
    <comment ref="M33" authorId="0" shapeId="0" xr:uid="{00000000-0006-0000-0600-0000E3000000}">
      <text>
        <r>
          <rPr>
            <sz val="11"/>
            <rFont val="Calibri"/>
          </rPr>
          <t>Windows Server 2025 must be configured to audit System - Security System Extension successes.</t>
        </r>
      </text>
    </comment>
    <comment ref="N33" authorId="0" shapeId="0" xr:uid="{00000000-0006-0000-0600-0000E4000000}">
      <text>
        <r>
          <rPr>
            <sz val="11"/>
            <rFont val="Calibri"/>
          </rPr>
          <t>Windows Server 2025 must be configured to audit System - System Integrity successes.</t>
        </r>
      </text>
    </comment>
    <comment ref="O33" authorId="0" shapeId="0" xr:uid="{00000000-0006-0000-0600-0000E5000000}">
      <text>
        <r>
          <rPr>
            <sz val="11"/>
            <rFont val="Calibri"/>
          </rPr>
          <t>Windows Server 2025 must be configured to audit System - System Integrity failures.</t>
        </r>
      </text>
    </comment>
    <comment ref="P33" authorId="0" shapeId="0" xr:uid="{00000000-0006-0000-0600-0000E6000000}">
      <text>
        <r>
          <rPr>
            <sz val="11"/>
            <rFont val="Calibri"/>
          </rPr>
          <t>Windows Server 2025 Windows Remote Management (WinRM) client must not allow unencrypted traffic.</t>
        </r>
      </text>
    </comment>
    <comment ref="Q33" authorId="0" shapeId="0" xr:uid="{00000000-0006-0000-0600-0000E7000000}">
      <text>
        <r>
          <rPr>
            <sz val="11"/>
            <rFont val="Calibri"/>
          </rPr>
          <t>Windows Server 2025 Windows Remote Management (WinRM) service must not allow unencrypted traffic.</t>
        </r>
      </text>
    </comment>
    <comment ref="R33" authorId="0" shapeId="0" xr:uid="{00000000-0006-0000-0600-0000E8000000}">
      <text>
        <r>
          <rPr>
            <sz val="11"/>
            <rFont val="Calibri"/>
          </rPr>
          <t>Windows Server 2025 Windows Remote Management (WinRM) service must not store RunAs credentials.</t>
        </r>
      </text>
    </comment>
    <comment ref="S33" authorId="0" shapeId="0" xr:uid="{00000000-0006-0000-0600-0000E9000000}">
      <text>
        <r>
          <rPr>
            <sz val="11"/>
            <rFont val="Calibri"/>
          </rPr>
          <t>Windows Server 2025 permissions on the Active Directory data files must only allow system administrators (SAs) access.</t>
        </r>
      </text>
    </comment>
    <comment ref="T33" authorId="0" shapeId="0" xr:uid="{00000000-0006-0000-0600-0000EA000000}">
      <text>
        <r>
          <rPr>
            <sz val="11"/>
            <rFont val="Calibri"/>
          </rPr>
          <t>Windows Server 2025 Active Directory (AD) Group Policy Objects (GPOs) must have proper access control permissions.</t>
        </r>
      </text>
    </comment>
    <comment ref="U33" authorId="0" shapeId="0" xr:uid="{00000000-0006-0000-0600-0000EB000000}">
      <text>
        <r>
          <rPr>
            <sz val="11"/>
            <rFont val="Calibri"/>
          </rPr>
          <t>Windows Server 2025 must be configured to require a strong session key.</t>
        </r>
      </text>
    </comment>
    <comment ref="V33" authorId="0" shapeId="0" xr:uid="{00000000-0006-0000-0600-0000EC000000}">
      <text>
        <r>
          <rPr>
            <sz val="11"/>
            <rFont val="Calibri"/>
          </rPr>
          <t xml:space="preserve">The Windows Server 2025 </t>
        </r>
        <r>
          <rPr>
            <sz val="11"/>
            <color rgb="FF000000"/>
            <rFont val="Calibri"/>
          </rPr>
          <t>"</t>
        </r>
        <r>
          <rPr>
            <b/>
            <sz val="11"/>
            <color rgb="FF000000"/>
            <rFont val="Calibri"/>
          </rPr>
          <t>Lock pages in memory</t>
        </r>
        <r>
          <rPr>
            <sz val="11"/>
            <color rgb="FF000000"/>
            <rFont val="Calibri"/>
          </rPr>
          <t>"</t>
        </r>
        <r>
          <rPr>
            <sz val="11"/>
            <color rgb="FF000000"/>
            <rFont val="Calibri"/>
          </rPr>
          <t xml:space="preserve"> user right must not be assigned to any groups or accounts.</t>
        </r>
      </text>
    </comment>
    <comment ref="W33" authorId="0" shapeId="0" xr:uid="{00000000-0006-0000-0600-0000ED000000}">
      <text>
        <r>
          <rPr>
            <sz val="11"/>
            <rFont val="Calibri"/>
          </rPr>
          <t xml:space="preserve">The Windows Server 2025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user right must only be assigned to the Administrators group.</t>
        </r>
      </text>
    </comment>
    <comment ref="J37" authorId="0" shapeId="0" xr:uid="{00000000-0006-0000-0600-0000EE000000}">
      <text>
        <r>
          <rPr>
            <sz val="11"/>
            <rFont val="Calibri"/>
          </rPr>
          <t>Windows Server 2025 must have the roles and features required by the system documented.</t>
        </r>
      </text>
    </comment>
    <comment ref="K37" authorId="0" shapeId="0" xr:uid="{00000000-0006-0000-0600-0000EF000000}">
      <text>
        <r>
          <rPr>
            <sz val="11"/>
            <rFont val="Calibri"/>
          </rPr>
          <t>Windows Server 2025 must not have the Fax Server role installed.</t>
        </r>
      </text>
    </comment>
    <comment ref="L37" authorId="0" shapeId="0" xr:uid="{00000000-0006-0000-0600-0000F0000000}">
      <text>
        <r>
          <rPr>
            <sz val="11"/>
            <rFont val="Calibri"/>
          </rPr>
          <t>Windows Server 2025 must not have the Microsoft FTP service installed unless required by the organization.</t>
        </r>
      </text>
    </comment>
    <comment ref="M37" authorId="0" shapeId="0" xr:uid="{00000000-0006-0000-0600-0000F1000000}">
      <text>
        <r>
          <rPr>
            <sz val="11"/>
            <rFont val="Calibri"/>
          </rPr>
          <t>Windows Server 2025 must not have the Peer Name Resolution Protocol installed.</t>
        </r>
      </text>
    </comment>
    <comment ref="N37" authorId="0" shapeId="0" xr:uid="{00000000-0006-0000-0600-0000F2000000}">
      <text>
        <r>
          <rPr>
            <sz val="11"/>
            <rFont val="Calibri"/>
          </rPr>
          <t>Windows Server 2025 must not have Simple TCP/IP Services installed.</t>
        </r>
      </text>
    </comment>
    <comment ref="O37" authorId="0" shapeId="0" xr:uid="{00000000-0006-0000-0600-0000F3000000}">
      <text>
        <r>
          <rPr>
            <sz val="11"/>
            <rFont val="Calibri"/>
          </rPr>
          <t>Windows Server 2025 must not have the Telnet Client installed.</t>
        </r>
      </text>
    </comment>
    <comment ref="P37" authorId="0" shapeId="0" xr:uid="{00000000-0006-0000-0600-0000F4000000}">
      <text>
        <r>
          <rPr>
            <sz val="11"/>
            <rFont val="Calibri"/>
          </rPr>
          <t>Windows Server 2025 must not have the TFTP Client installed.</t>
        </r>
      </text>
    </comment>
    <comment ref="Q37" authorId="0" shapeId="0" xr:uid="{00000000-0006-0000-0600-0000F5000000}">
      <text>
        <r>
          <rPr>
            <sz val="11"/>
            <rFont val="Calibri"/>
          </rPr>
          <t>Windows Server 2025 Internet Protocol version 6 (IPv6) source routing must be configured to the highest protection level to prevent IP source routing.</t>
        </r>
      </text>
    </comment>
    <comment ref="R37" authorId="0" shapeId="0" xr:uid="{00000000-0006-0000-0600-0000F6000000}">
      <text>
        <r>
          <rPr>
            <sz val="11"/>
            <rFont val="Calibri"/>
          </rPr>
          <t>Windows Server 2025 Turning off File Explorer heap termination on corruption must be disabled.</t>
        </r>
      </text>
    </comment>
    <comment ref="S37" authorId="0" shapeId="0" xr:uid="{00000000-0006-0000-0600-0000F7000000}">
      <text>
        <r>
          <rPr>
            <sz val="11"/>
            <rFont val="Calibri"/>
          </rPr>
          <t>The Windows Server 2025 setting Microsoft network client: Digitally sign communications (always) must be configured to Enabled.</t>
        </r>
      </text>
    </comment>
    <comment ref="T37" authorId="0" shapeId="0" xr:uid="{00000000-0006-0000-0600-0000F8000000}">
      <text>
        <r>
          <rPr>
            <sz val="11"/>
            <rFont val="Calibri"/>
          </rPr>
          <t>The Windows Server 2025 setting Microsoft network client: Digitally sign communications (if server agrees) must be configured to Enabled.</t>
        </r>
      </text>
    </comment>
    <comment ref="U37" authorId="0" shapeId="0" xr:uid="{00000000-0006-0000-0600-0000F9000000}">
      <text>
        <r>
          <rPr>
            <sz val="11"/>
            <rFont val="Calibri"/>
          </rPr>
          <t>Windows Server 2025 unencrypted passwords must not be sent to third-party Server Message Block (SMB) servers.</t>
        </r>
      </text>
    </comment>
    <comment ref="V37" authorId="0" shapeId="0" xr:uid="{00000000-0006-0000-0600-0000FA000000}">
      <text>
        <r>
          <rPr>
            <sz val="11"/>
            <rFont val="Calibri"/>
          </rPr>
          <t>The Windows Server 2025 setting Microsoft network server: Digitally sign communications (always) must be configured to Enabled.</t>
        </r>
      </text>
    </comment>
    <comment ref="J38" authorId="0" shapeId="0" xr:uid="{00000000-0006-0000-0600-0000FB000000}">
      <text>
        <r>
          <rPr>
            <sz val="11"/>
            <rFont val="Calibri"/>
          </rPr>
          <t>Windows Server 2025 must have the roles and features required by the system documented.</t>
        </r>
      </text>
    </comment>
    <comment ref="K38" authorId="0" shapeId="0" xr:uid="{00000000-0006-0000-0600-0000FC000000}">
      <text>
        <r>
          <rPr>
            <sz val="11"/>
            <rFont val="Calibri"/>
          </rPr>
          <t>Windows Server 2025 must not have the Fax Server role installed.</t>
        </r>
      </text>
    </comment>
    <comment ref="L38" authorId="0" shapeId="0" xr:uid="{00000000-0006-0000-0600-0000FD000000}">
      <text>
        <r>
          <rPr>
            <sz val="11"/>
            <rFont val="Calibri"/>
          </rPr>
          <t>Windows Server 2025 must not have the Microsoft FTP service installed unless required by the organization.</t>
        </r>
      </text>
    </comment>
    <comment ref="M38" authorId="0" shapeId="0" xr:uid="{00000000-0006-0000-0600-0000FE000000}">
      <text>
        <r>
          <rPr>
            <sz val="11"/>
            <rFont val="Calibri"/>
          </rPr>
          <t>Windows Server 2025 must not have the Peer Name Resolution Protocol installed.</t>
        </r>
      </text>
    </comment>
    <comment ref="N38" authorId="0" shapeId="0" xr:uid="{00000000-0006-0000-0600-0000FF000000}">
      <text>
        <r>
          <rPr>
            <sz val="11"/>
            <rFont val="Calibri"/>
          </rPr>
          <t>Windows Server 2025 must not have Simple TCP/IP Services installed.</t>
        </r>
      </text>
    </comment>
    <comment ref="O38" authorId="0" shapeId="0" xr:uid="{00000000-0006-0000-0600-000000010000}">
      <text>
        <r>
          <rPr>
            <sz val="11"/>
            <rFont val="Calibri"/>
          </rPr>
          <t>Windows Server 2025 must not have the Telnet Client installed.</t>
        </r>
      </text>
    </comment>
    <comment ref="P38" authorId="0" shapeId="0" xr:uid="{00000000-0006-0000-0600-000001010000}">
      <text>
        <r>
          <rPr>
            <sz val="11"/>
            <rFont val="Calibri"/>
          </rPr>
          <t>Windows Server 2025 must not have the TFTP Client installed.</t>
        </r>
      </text>
    </comment>
    <comment ref="Q38" authorId="0" shapeId="0" xr:uid="{00000000-0006-0000-0600-000002010000}">
      <text>
        <r>
          <rPr>
            <sz val="11"/>
            <rFont val="Calibri"/>
          </rPr>
          <t>Windows Server 2025 Turning off File Explorer heap termination on corruption must be disabled.</t>
        </r>
      </text>
    </comment>
    <comment ref="J43" authorId="0" shapeId="0" xr:uid="{00000000-0006-0000-0600-000003010000}">
      <text>
        <r>
          <rPr>
            <sz val="11"/>
            <rFont val="Calibri"/>
          </rPr>
          <t>Outdated or unused accounts on Windows Server 2025 must be removed or disabled.</t>
        </r>
      </text>
    </comment>
    <comment ref="K43" authorId="0" shapeId="0" xr:uid="{00000000-0006-0000-0600-000004010000}">
      <text>
        <r>
          <rPr>
            <sz val="11"/>
            <rFont val="Calibri"/>
          </rPr>
          <t>Windows Server 2025 account lockout duration must be configured to 15 minutes or greater.</t>
        </r>
      </text>
    </comment>
    <comment ref="L43" authorId="0" shapeId="0" xr:uid="{00000000-0006-0000-0600-000005010000}">
      <text>
        <r>
          <rPr>
            <sz val="11"/>
            <rFont val="Calibri"/>
          </rPr>
          <t>Windows Server 2025 must have the number of allowed bad logon attempts configured to three or less.</t>
        </r>
      </text>
    </comment>
    <comment ref="M43" authorId="0" shapeId="0" xr:uid="{00000000-0006-0000-0600-000006010000}">
      <text>
        <r>
          <rPr>
            <sz val="11"/>
            <rFont val="Calibri"/>
          </rPr>
          <t>Windows Server 2025 must have the period of time before the bad logon counter is reset configured to 15 minutes or greater.</t>
        </r>
      </text>
    </comment>
    <comment ref="N43" authorId="0" shapeId="0" xr:uid="{00000000-0006-0000-0600-000007010000}">
      <text>
        <r>
          <rPr>
            <sz val="11"/>
            <rFont val="Calibri"/>
          </rPr>
          <t>Windows Server 2025 must be configured to audit Logon/Logoff - Account Lockout successes.</t>
        </r>
      </text>
    </comment>
    <comment ref="O43" authorId="0" shapeId="0" xr:uid="{00000000-0006-0000-0600-000008010000}">
      <text>
        <r>
          <rPr>
            <sz val="11"/>
            <rFont val="Calibri"/>
          </rPr>
          <t>Windows Server 2025 must be configured to audit Logon/Logoff - Account Lockout failures.</t>
        </r>
      </text>
    </comment>
    <comment ref="P43" authorId="0" shapeId="0" xr:uid="{00000000-0006-0000-0600-000009010000}">
      <text>
        <r>
          <rPr>
            <sz val="11"/>
            <rFont val="Calibri"/>
          </rPr>
          <t>Windows Server 2025 Kerberos user logon restrictions must be enforced.</t>
        </r>
      </text>
    </comment>
    <comment ref="Q43" authorId="0" shapeId="0" xr:uid="{00000000-0006-0000-0600-00000A010000}">
      <text>
        <r>
          <rPr>
            <sz val="11"/>
            <rFont val="Calibri"/>
          </rPr>
          <t>Windows Server 2025 Kerberos service ticket maximum lifetime must be limited to 600 minutes or less.</t>
        </r>
      </text>
    </comment>
    <comment ref="R43" authorId="0" shapeId="0" xr:uid="{00000000-0006-0000-0600-00000B010000}">
      <text>
        <r>
          <rPr>
            <sz val="11"/>
            <rFont val="Calibri"/>
          </rPr>
          <t>Windows Server 2025 Kerberos user ticket lifetime must be limited to 10 hours or less.</t>
        </r>
      </text>
    </comment>
    <comment ref="S43" authorId="0" shapeId="0" xr:uid="{00000000-0006-0000-0600-00000C010000}">
      <text>
        <r>
          <rPr>
            <sz val="11"/>
            <rFont val="Calibri"/>
          </rPr>
          <t>Windows Server 2025 Kerberos policy user ticket renewal maximum lifetime must be limited to seven days or less.</t>
        </r>
      </text>
    </comment>
    <comment ref="T43" authorId="0" shapeId="0" xr:uid="{00000000-0006-0000-0600-00000D010000}">
      <text>
        <r>
          <rPr>
            <sz val="11"/>
            <rFont val="Calibri"/>
          </rPr>
          <t>Windows Server 2025 computer clock synchronization tolerance must be limited to five minutes or less.</t>
        </r>
      </text>
    </comment>
    <comment ref="U43" authorId="0" shapeId="0" xr:uid="{00000000-0006-0000-0600-00000E010000}">
      <text>
        <r>
          <rPr>
            <sz val="11"/>
            <rFont val="Calibri"/>
          </rPr>
          <t>Windows Server 2025 Kerberos encryption types must be configured to prevent the use of DES and RC4 encryption suites.</t>
        </r>
      </text>
    </comment>
    <comment ref="J44" authorId="0" shapeId="0" xr:uid="{00000000-0006-0000-0600-00000F010000}">
      <text>
        <r>
          <rPr>
            <sz val="11"/>
            <rFont val="Calibri"/>
          </rPr>
          <t>Outdated or unused accounts on Windows Server 2025 must be removed or disabled.</t>
        </r>
      </text>
    </comment>
    <comment ref="J45" authorId="0" shapeId="0" xr:uid="{00000000-0006-0000-0600-000010010000}">
      <text>
        <r>
          <rPr>
            <sz val="11"/>
            <rFont val="Calibri"/>
          </rPr>
          <t>Windows Server 2025 Kerberos user logon restrictions must be enforced.</t>
        </r>
      </text>
    </comment>
    <comment ref="K45" authorId="0" shapeId="0" xr:uid="{00000000-0006-0000-0600-000011010000}">
      <text>
        <r>
          <rPr>
            <sz val="11"/>
            <rFont val="Calibri"/>
          </rPr>
          <t>Windows Server 2025 Kerberos service ticket maximum lifetime must be limited to 600 minutes or less.</t>
        </r>
      </text>
    </comment>
    <comment ref="L45" authorId="0" shapeId="0" xr:uid="{00000000-0006-0000-0600-000012010000}">
      <text>
        <r>
          <rPr>
            <sz val="11"/>
            <rFont val="Calibri"/>
          </rPr>
          <t>Windows Server 2025 Kerberos user ticket lifetime must be limited to 10 hours or less.</t>
        </r>
      </text>
    </comment>
    <comment ref="M45" authorId="0" shapeId="0" xr:uid="{00000000-0006-0000-0600-000013010000}">
      <text>
        <r>
          <rPr>
            <sz val="11"/>
            <rFont val="Calibri"/>
          </rPr>
          <t>Windows Server 2025 Kerberos policy user ticket renewal maximum lifetime must be limited to seven days or less.</t>
        </r>
      </text>
    </comment>
    <comment ref="N45" authorId="0" shapeId="0" xr:uid="{00000000-0006-0000-0600-000014010000}">
      <text>
        <r>
          <rPr>
            <sz val="11"/>
            <rFont val="Calibri"/>
          </rPr>
          <t>Windows Server 2025 computer clock synchronization tolerance must be limited to five minutes or less.</t>
        </r>
      </text>
    </comment>
    <comment ref="O45" authorId="0" shapeId="0" xr:uid="{00000000-0006-0000-0600-000015010000}">
      <text>
        <r>
          <rPr>
            <sz val="11"/>
            <rFont val="Calibri"/>
          </rPr>
          <t>Windows Server 2025 Active Directory (AD) user accounts, including administrators, must be configured to require the use of a common access card (CAC), Personal Identity Verification (PIV)-compliant hardware token, or Alternate Logon Token (ALT) for user authentication.</t>
        </r>
      </text>
    </comment>
    <comment ref="P45" authorId="0" shapeId="0" xr:uid="{00000000-0006-0000-0600-000016010000}">
      <text>
        <r>
          <rPr>
            <sz val="11"/>
            <rFont val="Calibri"/>
          </rPr>
          <t>Windows Server 2025 domain controllers must require LDAP access signing.</t>
        </r>
      </text>
    </comment>
    <comment ref="Q45" authorId="0" shapeId="0" xr:uid="{00000000-0006-0000-0600-000017010000}">
      <text>
        <r>
          <rPr>
            <sz val="11"/>
            <rFont val="Calibri"/>
          </rPr>
          <t>The Windows Server 2025 Smart Card removal option must be configured to Force Logoff or Lock Workstation.</t>
        </r>
      </text>
    </comment>
    <comment ref="R45" authorId="0" shapeId="0" xr:uid="{00000000-0006-0000-0600-000018010000}">
      <text>
        <r>
          <rPr>
            <sz val="11"/>
            <rFont val="Calibri"/>
          </rPr>
          <t>Windows Server 2025 Kerberos encryption types must be configured to prevent the use of DES and RC4 encryption suites.</t>
        </r>
      </text>
    </comment>
    <comment ref="S45" authorId="0" shapeId="0" xr:uid="{00000000-0006-0000-0600-000019010000}">
      <text>
        <r>
          <rPr>
            <sz val="11"/>
            <rFont val="Calibri"/>
          </rPr>
          <t>Windows Server 2025 LAN Manager authentication level must be configured to send NTLMv2 response only and to refuse LM and NTLM.</t>
        </r>
      </text>
    </comment>
    <comment ref="T45" authorId="0" shapeId="0" xr:uid="{00000000-0006-0000-0600-00001A010000}">
      <text>
        <r>
          <rPr>
            <sz val="11"/>
            <rFont val="Calibri"/>
          </rPr>
          <t>Windows Server 2025 must be configured to at least negotiate signing for LDAP client signing.</t>
        </r>
      </text>
    </comment>
    <comment ref="U45" authorId="0" shapeId="0" xr:uid="{00000000-0006-0000-0600-00001B010000}">
      <text>
        <r>
          <rPr>
            <sz val="11"/>
            <rFont val="Calibri"/>
          </rPr>
          <t>Windows Server 2025 session security for NTLM SSP-based clients must be configured to require NTLMv2 session security and 128-bit encryption.</t>
        </r>
      </text>
    </comment>
    <comment ref="V45" authorId="0" shapeId="0" xr:uid="{00000000-0006-0000-0600-00001C010000}">
      <text>
        <r>
          <rPr>
            <sz val="11"/>
            <rFont val="Calibri"/>
          </rPr>
          <t>Windows Server 2025 session security for NTLM SSP-based servers must be configured to require NTLMv2 session security and 128-bit encryption.</t>
        </r>
      </text>
    </comment>
    <comment ref="J46" authorId="0" shapeId="0" xr:uid="{00000000-0006-0000-0600-00001D010000}">
      <text>
        <r>
          <rPr>
            <sz val="11"/>
            <rFont val="Calibri"/>
          </rPr>
          <t>Windows Server 2025 Active Directory (AD) user accounts, including administrators, must be configured to require the use of a common access card (CAC), Personal Identity Verification (PIV)-compliant hardware token, or Alternate Logon Token (ALT) for user authentication.</t>
        </r>
      </text>
    </comment>
    <comment ref="K46" authorId="0" shapeId="0" xr:uid="{00000000-0006-0000-0600-00001E010000}">
      <text>
        <r>
          <rPr>
            <sz val="11"/>
            <rFont val="Calibri"/>
          </rPr>
          <t>The Windows Server 2025 Smart Card removal option must be configured to Force Logoff or Lock Workstation.</t>
        </r>
      </text>
    </comment>
    <comment ref="J48" authorId="0" shapeId="0" xr:uid="{00000000-0006-0000-0600-00001F010000}">
      <text>
        <r>
          <rPr>
            <sz val="11"/>
            <rFont val="Calibri"/>
          </rPr>
          <t>Windows Server 2025 passwords for the built-in Administrator account must be changed at least every 60 days.</t>
        </r>
      </text>
    </comment>
    <comment ref="K48" authorId="0" shapeId="0" xr:uid="{00000000-0006-0000-0600-000020010000}">
      <text>
        <r>
          <rPr>
            <sz val="11"/>
            <rFont val="Calibri"/>
          </rPr>
          <t>Windows Server 2025 manually managed application account passwords must be changed at least annually or when a system administrator with knowledge of the password leaves the organization.</t>
        </r>
      </text>
    </comment>
    <comment ref="L48" authorId="0" shapeId="0" xr:uid="{00000000-0006-0000-0600-000021010000}">
      <text>
        <r>
          <rPr>
            <sz val="11"/>
            <rFont val="Calibri"/>
          </rPr>
          <t>Windows Server 2025 account lockout duration must be configured to 15 minutes or greater.</t>
        </r>
      </text>
    </comment>
    <comment ref="M48" authorId="0" shapeId="0" xr:uid="{00000000-0006-0000-0600-000022010000}">
      <text>
        <r>
          <rPr>
            <sz val="11"/>
            <rFont val="Calibri"/>
          </rPr>
          <t>Windows Server 2025 must have the number of allowed bad logon attempts configured to three or less.</t>
        </r>
      </text>
    </comment>
    <comment ref="N48" authorId="0" shapeId="0" xr:uid="{00000000-0006-0000-0600-000023010000}">
      <text>
        <r>
          <rPr>
            <sz val="11"/>
            <rFont val="Calibri"/>
          </rPr>
          <t>Windows Server 2025 must have the period of time before the bad logon counter is reset configured to 15 minutes or greater.</t>
        </r>
      </text>
    </comment>
    <comment ref="O48" authorId="0" shapeId="0" xr:uid="{00000000-0006-0000-0600-000024010000}">
      <text>
        <r>
          <rPr>
            <sz val="11"/>
            <rFont val="Calibri"/>
          </rPr>
          <t>Windows Server 2025 password history must be configured to 24 passwords remembered.</t>
        </r>
      </text>
    </comment>
    <comment ref="P48" authorId="0" shapeId="0" xr:uid="{00000000-0006-0000-0600-000025010000}">
      <text>
        <r>
          <rPr>
            <sz val="11"/>
            <rFont val="Calibri"/>
          </rPr>
          <t>Windows Server 2025 maximum password age must be configured to 60 days or less.</t>
        </r>
      </text>
    </comment>
    <comment ref="Q48" authorId="0" shapeId="0" xr:uid="{00000000-0006-0000-0600-000026010000}">
      <text>
        <r>
          <rPr>
            <sz val="11"/>
            <rFont val="Calibri"/>
          </rPr>
          <t>Windows Server 2025 minimum password age must be configured to at least one day.</t>
        </r>
      </text>
    </comment>
    <comment ref="R48" authorId="0" shapeId="0" xr:uid="{00000000-0006-0000-0600-000027010000}">
      <text>
        <r>
          <rPr>
            <sz val="11"/>
            <rFont val="Calibri"/>
          </rPr>
          <t>Windows Server 2025 must have the built-in Windows password complexity policy enabled.</t>
        </r>
      </text>
    </comment>
    <comment ref="S48" authorId="0" shapeId="0" xr:uid="{00000000-0006-0000-0600-000028010000}">
      <text>
        <r>
          <rPr>
            <sz val="11"/>
            <rFont val="Calibri"/>
          </rPr>
          <t>Windows Server 2025 reversible password encryption must be disabled.</t>
        </r>
      </text>
    </comment>
    <comment ref="T48" authorId="0" shapeId="0" xr:uid="{00000000-0006-0000-0600-000029010000}">
      <text>
        <r>
          <rPr>
            <sz val="11"/>
            <rFont val="Calibri"/>
          </rPr>
          <t>Windows Server 2025 must be configured to audit Account Management - Other Account Management Events successes.</t>
        </r>
      </text>
    </comment>
    <comment ref="U48" authorId="0" shapeId="0" xr:uid="{00000000-0006-0000-0600-00002A010000}">
      <text>
        <r>
          <rPr>
            <sz val="11"/>
            <rFont val="Calibri"/>
          </rPr>
          <t>Windows Server 2025 must be configured to audit Logon/Logoff - Account Lockout successes.</t>
        </r>
      </text>
    </comment>
    <comment ref="V48" authorId="0" shapeId="0" xr:uid="{00000000-0006-0000-0600-00002B010000}">
      <text>
        <r>
          <rPr>
            <sz val="11"/>
            <rFont val="Calibri"/>
          </rPr>
          <t>Windows Server 2025 must be configured to audit Logon/Logoff - Account Lockout failures.</t>
        </r>
      </text>
    </comment>
    <comment ref="W48" authorId="0" shapeId="0" xr:uid="{00000000-0006-0000-0600-00002C010000}">
      <text>
        <r>
          <rPr>
            <sz val="11"/>
            <rFont val="Calibri"/>
          </rPr>
          <t>The password for the krbtgt account on a domain must be reset at least every 180 days.</t>
        </r>
      </text>
    </comment>
    <comment ref="X48" authorId="0" shapeId="0" xr:uid="{00000000-0006-0000-0600-00002D010000}">
      <text>
        <r>
          <rPr>
            <sz val="11"/>
            <rFont val="Calibri"/>
          </rPr>
          <t>Windows Server 2025 maximum age for machine account passwords must be configured to 30 days or less.</t>
        </r>
      </text>
    </comment>
    <comment ref="J49" authorId="0" shapeId="0" xr:uid="{00000000-0006-0000-0600-00002E010000}">
      <text>
        <r>
          <rPr>
            <sz val="11"/>
            <rFont val="Calibri"/>
          </rPr>
          <t>Windows Server 2025 passwords for the built-in Administrator account must be changed at least every 60 days.</t>
        </r>
      </text>
    </comment>
    <comment ref="K49" authorId="0" shapeId="0" xr:uid="{00000000-0006-0000-0600-00002F010000}">
      <text>
        <r>
          <rPr>
            <sz val="11"/>
            <rFont val="Calibri"/>
          </rPr>
          <t>Windows Server 2025 manually managed application account passwords must be changed at least annually or when a system administrator with knowledge of the password leaves the organization.</t>
        </r>
      </text>
    </comment>
    <comment ref="L49" authorId="0" shapeId="0" xr:uid="{00000000-0006-0000-0600-000030010000}">
      <text>
        <r>
          <rPr>
            <sz val="11"/>
            <rFont val="Calibri"/>
          </rPr>
          <t>Windows Server 2025 password history must be configured to 24 passwords remembered.</t>
        </r>
      </text>
    </comment>
    <comment ref="M49" authorId="0" shapeId="0" xr:uid="{00000000-0006-0000-0600-000031010000}">
      <text>
        <r>
          <rPr>
            <sz val="11"/>
            <rFont val="Calibri"/>
          </rPr>
          <t>Windows Server 2025 maximum password age must be configured to 60 days or less.</t>
        </r>
      </text>
    </comment>
    <comment ref="N49" authorId="0" shapeId="0" xr:uid="{00000000-0006-0000-0600-000032010000}">
      <text>
        <r>
          <rPr>
            <sz val="11"/>
            <rFont val="Calibri"/>
          </rPr>
          <t>Windows Server 2025 minimum password age must be configured to at least one day.</t>
        </r>
      </text>
    </comment>
    <comment ref="O49" authorId="0" shapeId="0" xr:uid="{00000000-0006-0000-0600-000033010000}">
      <text>
        <r>
          <rPr>
            <sz val="11"/>
            <rFont val="Calibri"/>
          </rPr>
          <t>Windows Server 2025 must have the built-in Windows password complexity policy enabled.</t>
        </r>
      </text>
    </comment>
    <comment ref="P49" authorId="0" shapeId="0" xr:uid="{00000000-0006-0000-0600-000034010000}">
      <text>
        <r>
          <rPr>
            <sz val="11"/>
            <rFont val="Calibri"/>
          </rPr>
          <t>The password for the krbtgt account on a domain must be reset at least every 180 days.</t>
        </r>
      </text>
    </comment>
    <comment ref="Q49" authorId="0" shapeId="0" xr:uid="{00000000-0006-0000-0600-000035010000}">
      <text>
        <r>
          <rPr>
            <sz val="11"/>
            <rFont val="Calibri"/>
          </rPr>
          <t>Windows Server 2025 maximum age for machine account passwords must be configured to 30 days or less.</t>
        </r>
      </text>
    </comment>
    <comment ref="J52" authorId="0" shapeId="0" xr:uid="{00000000-0006-0000-0600-000036010000}">
      <text>
        <r>
          <rPr>
            <sz val="11"/>
            <rFont val="Calibri"/>
          </rPr>
          <t>Windows Server 2025 members of the Backup Operators group must have separate accounts for backup duties and normal operational tasks.</t>
        </r>
      </text>
    </comment>
    <comment ref="J53" authorId="0" shapeId="0" xr:uid="{00000000-0006-0000-0600-000037010000}">
      <text>
        <r>
          <rPr>
            <sz val="11"/>
            <rFont val="Calibri"/>
          </rPr>
          <t>Windows Server 2025 members of the Backup Operators group must have separate accounts for backup duties and normal operational tasks.</t>
        </r>
      </text>
    </comment>
    <comment ref="J70" authorId="0" shapeId="0" xr:uid="{00000000-0006-0000-0600-000038010000}">
      <text>
        <r>
          <rPr>
            <sz val="11"/>
            <rFont val="Calibri"/>
          </rPr>
          <t>The Windows Server 2025 required legal notice must be configured to display before console logon.</t>
        </r>
      </text>
    </comment>
    <comment ref="K70" authorId="0" shapeId="0" xr:uid="{00000000-0006-0000-0600-000039010000}">
      <text>
        <r>
          <rPr>
            <sz val="11"/>
            <rFont val="Calibri"/>
          </rPr>
          <t>Windows Server 2025 title for legal banner dialog box must be configured with the appropriate text.</t>
        </r>
      </text>
    </comment>
    <comment ref="J88" authorId="0" shapeId="0" xr:uid="{00000000-0006-0000-0600-00003A010000}">
      <text>
        <r>
          <rPr>
            <sz val="11"/>
            <rFont val="Calibri"/>
          </rPr>
          <t>Windows Server 2025 must have a host-based firewall installed and enabled.</t>
        </r>
      </text>
    </comment>
    <comment ref="K88" authorId="0" shapeId="0" xr:uid="{00000000-0006-0000-0600-00003B010000}">
      <text>
        <r>
          <rPr>
            <sz val="11"/>
            <rFont val="Calibri"/>
          </rPr>
          <t>Windows Server 2025 source routing must be configured to the highest protection level to prevent Internet Protocol (IP) source routing.</t>
        </r>
      </text>
    </comment>
    <comment ref="L88" authorId="0" shapeId="0" xr:uid="{00000000-0006-0000-0600-00003C010000}">
      <text>
        <r>
          <rPr>
            <sz val="11"/>
            <rFont val="Calibri"/>
          </rPr>
          <t>Windows Server 2025 must be configured to prevent Internet Control Message Protocol (ICMP) redirects from overriding Open Shortest Path First (OSPF)-generated routes.</t>
        </r>
      </text>
    </comment>
    <comment ref="M88" authorId="0" shapeId="0" xr:uid="{00000000-0006-0000-0600-00003D010000}">
      <text>
        <r>
          <rPr>
            <sz val="11"/>
            <rFont val="Calibri"/>
          </rPr>
          <t>The Windows Server 2025 setting Microsoft network client: Digitally sign communications (always) must be configured to Enabled.</t>
        </r>
      </text>
    </comment>
    <comment ref="N88" authorId="0" shapeId="0" xr:uid="{00000000-0006-0000-0600-00003E010000}">
      <text>
        <r>
          <rPr>
            <sz val="11"/>
            <rFont val="Calibri"/>
          </rPr>
          <t>The Windows Server 2025 setting Microsoft network client: Digitally sign communications (if server agrees) must be configured to Enabled.</t>
        </r>
      </text>
    </comment>
    <comment ref="O88" authorId="0" shapeId="0" xr:uid="{00000000-0006-0000-0600-00003F010000}">
      <text>
        <r>
          <rPr>
            <sz val="11"/>
            <rFont val="Calibri"/>
          </rPr>
          <t>Windows Server 2025 unencrypted passwords must not be sent to third-party Server Message Block (SMB) servers.</t>
        </r>
      </text>
    </comment>
    <comment ref="P88" authorId="0" shapeId="0" xr:uid="{00000000-0006-0000-0600-000040010000}">
      <text>
        <r>
          <rPr>
            <sz val="11"/>
            <rFont val="Calibri"/>
          </rPr>
          <t>The Windows Server 2025 setting Microsoft network server: Digitally sign communications (always) must be configured to Enabled.</t>
        </r>
      </text>
    </comment>
    <comment ref="Q88" authorId="0" shapeId="0" xr:uid="{00000000-0006-0000-0600-000041010000}">
      <text>
        <r>
          <rPr>
            <sz val="11"/>
            <rFont val="Calibri"/>
          </rPr>
          <t>Windows Server 2025 LAN Manager authentication level must be configured to send NTLMv2 response only and to refuse LM and NTLM.</t>
        </r>
      </text>
    </comment>
    <comment ref="R88" authorId="0" shapeId="0" xr:uid="{00000000-0006-0000-0600-000042010000}">
      <text>
        <r>
          <rPr>
            <sz val="11"/>
            <rFont val="Calibri"/>
          </rPr>
          <t>Windows Server 2025 session security for NTLM SSP-based clients must be configured to require NTLMv2 session security and 128-bit encryption.</t>
        </r>
      </text>
    </comment>
    <comment ref="S88" authorId="0" shapeId="0" xr:uid="{00000000-0006-0000-0600-000043010000}">
      <text>
        <r>
          <rPr>
            <sz val="11"/>
            <rFont val="Calibri"/>
          </rPr>
          <t>Windows Server 2025 session security for NTLM SSP-based servers must be configured to require NTLMv2 session security and 128-bit encryption.</t>
        </r>
      </text>
    </comment>
    <comment ref="J90" authorId="0" shapeId="0" xr:uid="{00000000-0006-0000-0600-000044010000}">
      <text>
        <r>
          <rPr>
            <sz val="11"/>
            <rFont val="Calibri"/>
          </rPr>
          <t>Windows Server 2025 must have a host-based firewall installed and enabled.</t>
        </r>
      </text>
    </comment>
    <comment ref="K90" authorId="0" shapeId="0" xr:uid="{00000000-0006-0000-0600-000045010000}">
      <text>
        <r>
          <rPr>
            <sz val="11"/>
            <rFont val="Calibri"/>
          </rPr>
          <t>Windows Server 2025 source routing must be configured to the highest protection level to prevent Internet Protocol (IP) source routing.</t>
        </r>
      </text>
    </comment>
    <comment ref="L90" authorId="0" shapeId="0" xr:uid="{00000000-0006-0000-0600-000046010000}">
      <text>
        <r>
          <rPr>
            <sz val="11"/>
            <rFont val="Calibri"/>
          </rPr>
          <t>Windows Server 2025 must be configured to prevent Internet Control Message Protocol (ICMP) redirects from overriding Open Shortest Path First (OSPF)-generated routes.</t>
        </r>
      </text>
    </comment>
    <comment ref="J91" authorId="0" shapeId="0" xr:uid="{00000000-0006-0000-0600-000047010000}">
      <text>
        <r>
          <rPr>
            <sz val="11"/>
            <rFont val="Calibri"/>
          </rPr>
          <t>Windows Server 2025 must not have the Server Message Block (SMB) v1 protocol installed.</t>
        </r>
      </text>
    </comment>
    <comment ref="K91" authorId="0" shapeId="0" xr:uid="{00000000-0006-0000-0600-000048010000}">
      <text>
        <r>
          <rPr>
            <sz val="11"/>
            <rFont val="Calibri"/>
          </rPr>
          <t>Windows Server 2025 must have the Server Message Block (SMB) v1 protocol disabled on the SMB server.</t>
        </r>
      </text>
    </comment>
    <comment ref="L91" authorId="0" shapeId="0" xr:uid="{00000000-0006-0000-0600-000049010000}">
      <text>
        <r>
          <rPr>
            <sz val="11"/>
            <rFont val="Calibri"/>
          </rPr>
          <t>Windows Server 2025 must have the Server Message Block (SMB) v1 protocol disabled on the SMB client.</t>
        </r>
      </text>
    </comment>
    <comment ref="M91" authorId="0" shapeId="0" xr:uid="{00000000-0006-0000-0600-00004A010000}">
      <text>
        <r>
          <rPr>
            <sz val="11"/>
            <rFont val="Calibri"/>
          </rPr>
          <t>Windows Server 2025 must be configured to enable Remote host allows delegation of nonexportable credentials.</t>
        </r>
      </text>
    </comment>
    <comment ref="N91" authorId="0" shapeId="0" xr:uid="{00000000-0006-0000-0600-00004B010000}">
      <text>
        <r>
          <rPr>
            <sz val="11"/>
            <rFont val="Calibri"/>
          </rPr>
          <t>Windows Server 2025 must not save passwords in the Remote Desktop Client.</t>
        </r>
      </text>
    </comment>
    <comment ref="O91" authorId="0" shapeId="0" xr:uid="{00000000-0006-0000-0600-00004C010000}">
      <text>
        <r>
          <rPr>
            <sz val="11"/>
            <rFont val="Calibri"/>
          </rPr>
          <t>Windows Server 2025 Remote Desktop Services must prevent drive redirection.</t>
        </r>
      </text>
    </comment>
    <comment ref="P91" authorId="0" shapeId="0" xr:uid="{00000000-0006-0000-0600-00004D010000}">
      <text>
        <r>
          <rPr>
            <sz val="11"/>
            <rFont val="Calibri"/>
          </rPr>
          <t>Windows Server 2025 Remote Desktop Services must always prompt a client for passwords upon connection.</t>
        </r>
      </text>
    </comment>
    <comment ref="Q91" authorId="0" shapeId="0" xr:uid="{00000000-0006-0000-0600-00004E010000}">
      <text>
        <r>
          <rPr>
            <sz val="11"/>
            <rFont val="Calibri"/>
          </rPr>
          <t>Windows Server 2025 Remote Desktop Services must require secure Remote Procedure Call (RPC) communications.</t>
        </r>
      </text>
    </comment>
    <comment ref="R91" authorId="0" shapeId="0" xr:uid="{00000000-0006-0000-0600-00004F010000}">
      <text>
        <r>
          <rPr>
            <sz val="11"/>
            <rFont val="Calibri"/>
          </rPr>
          <t>Windows Server 2025 Remote Desktop Services must be configured with the client connection encryption set to High Level.</t>
        </r>
      </text>
    </comment>
    <comment ref="S91" authorId="0" shapeId="0" xr:uid="{00000000-0006-0000-0600-000050010000}">
      <text>
        <r>
          <rPr>
            <sz val="11"/>
            <rFont val="Calibri"/>
          </rPr>
          <t>Windows Server 2025 domain controllers must require LDAP access signing.</t>
        </r>
      </text>
    </comment>
    <comment ref="T91" authorId="0" shapeId="0" xr:uid="{00000000-0006-0000-0600-000051010000}">
      <text>
        <r>
          <rPr>
            <sz val="11"/>
            <rFont val="Calibri"/>
          </rPr>
          <t>Windows Server 2025 must restrict remote calls to the Security Account Manager (SAM) to Administrators on domain-joined member servers and stand-alone or nondomain-joined systems.</t>
        </r>
      </text>
    </comment>
    <comment ref="U91" authorId="0" shapeId="0" xr:uid="{00000000-0006-0000-0600-000052010000}">
      <text>
        <r>
          <rPr>
            <sz val="11"/>
            <rFont val="Calibri"/>
          </rPr>
          <t>The Windows Server 2025 setting Domain member: Digitally encrypt or sign secure channel data (always) must be configured to Enabled.</t>
        </r>
      </text>
    </comment>
    <comment ref="V91" authorId="0" shapeId="0" xr:uid="{00000000-0006-0000-0600-000053010000}">
      <text>
        <r>
          <rPr>
            <sz val="11"/>
            <rFont val="Calibri"/>
          </rPr>
          <t>Windows Server 2025 setting Domain member: Digitally encrypt secure channel data (when possible) must be configured to Enabled.</t>
        </r>
      </text>
    </comment>
    <comment ref="W91" authorId="0" shapeId="0" xr:uid="{00000000-0006-0000-0600-000054010000}">
      <text>
        <r>
          <rPr>
            <sz val="11"/>
            <rFont val="Calibri"/>
          </rPr>
          <t>The Windows Server 2025 setting Domain member: Digitally sign secure channel data (when possible) must be configured to Enabled.</t>
        </r>
      </text>
    </comment>
    <comment ref="X91" authorId="0" shapeId="0" xr:uid="{00000000-0006-0000-0600-000055010000}">
      <text>
        <r>
          <rPr>
            <sz val="11"/>
            <rFont val="Calibri"/>
          </rPr>
          <t>The Windows Server 2025 setting Microsoft network server: Digitally sign communications (if client agrees) must be configured to Enabled.</t>
        </r>
      </text>
    </comment>
    <comment ref="Y91" authorId="0" shapeId="0" xr:uid="{00000000-0006-0000-0600-000056010000}">
      <text>
        <r>
          <rPr>
            <sz val="11"/>
            <rFont val="Calibri"/>
          </rPr>
          <t>Windows Server 2025 must be configured to at least negotiate signing for LDAP client signing.</t>
        </r>
      </text>
    </comment>
    <comment ref="Z91" authorId="0" shapeId="0" xr:uid="{00000000-0006-0000-0600-000057010000}">
      <text>
        <r>
          <rPr>
            <sz val="11"/>
            <rFont val="Calibri"/>
          </rPr>
          <t>Windows Server 2025 must be configured to use FIPS-compliant algorithms for encryption, hashing, and signing.</t>
        </r>
      </text>
    </comment>
    <comment ref="J92" authorId="0" shapeId="0" xr:uid="{00000000-0006-0000-0600-000058010000}">
      <text>
        <r>
          <rPr>
            <sz val="11"/>
            <rFont val="Calibri"/>
          </rPr>
          <t>Windows Server 2025 domain-joined systems must have a Trusted Platform Module (TPM) enabled and ready for use.</t>
        </r>
      </text>
    </comment>
    <comment ref="K92" authorId="0" shapeId="0" xr:uid="{00000000-0006-0000-0600-000059010000}">
      <text>
        <r>
          <rPr>
            <sz val="11"/>
            <rFont val="Calibri"/>
          </rPr>
          <t>Windows Server 2025 systems must have Unified Extensible Firmware Interface (UEFI) firmware and be configured to run in UEFI mode, not Legacy BIOS.</t>
        </r>
      </text>
    </comment>
    <comment ref="L92" authorId="0" shapeId="0" xr:uid="{00000000-0006-0000-0600-00005A010000}">
      <text>
        <r>
          <rPr>
            <sz val="11"/>
            <rFont val="Calibri"/>
          </rPr>
          <t>Windows Server 2025 must have Secure Boot enabled.</t>
        </r>
      </text>
    </comment>
    <comment ref="M92" authorId="0" shapeId="0" xr:uid="{00000000-0006-0000-0600-00005B010000}">
      <text>
        <r>
          <rPr>
            <sz val="11"/>
            <rFont val="Calibri"/>
          </rPr>
          <t>Windows Server 2025 virtualization-based security must be enabled with the platform security level configured to Secure Boot or Secure Boot with DMA Protection.</t>
        </r>
      </text>
    </comment>
    <comment ref="N92" authorId="0" shapeId="0" xr:uid="{00000000-0006-0000-0600-00005C010000}">
      <text>
        <r>
          <rPr>
            <sz val="11"/>
            <rFont val="Calibri"/>
          </rPr>
          <t>Windows Server 2025 must be running Credential Guard on domain-joined member servers.</t>
        </r>
      </text>
    </comment>
    <comment ref="O92" authorId="0" shapeId="0" xr:uid="{00000000-0006-0000-0600-00005D010000}">
      <text>
        <r>
          <rPr>
            <sz val="11"/>
            <rFont val="Calibri"/>
          </rPr>
          <t>The Windows Server 2025 setting Domain member: Digitally encrypt or sign secure channel data (always) must be configured to Enabled.</t>
        </r>
      </text>
    </comment>
    <comment ref="P92" authorId="0" shapeId="0" xr:uid="{00000000-0006-0000-0600-00005E010000}">
      <text>
        <r>
          <rPr>
            <sz val="11"/>
            <rFont val="Calibri"/>
          </rPr>
          <t>Windows Server 2025 setting Domain member: Digitally encrypt secure channel data (when possible) must be configured to Enabled.</t>
        </r>
      </text>
    </comment>
    <comment ref="Q92" authorId="0" shapeId="0" xr:uid="{00000000-0006-0000-0600-00005F010000}">
      <text>
        <r>
          <rPr>
            <sz val="11"/>
            <rFont val="Calibri"/>
          </rPr>
          <t>The Windows Server 2025 setting Domain member: Digitally sign secure channel data (when possible) must be configured to Enabled.</t>
        </r>
      </text>
    </comment>
    <comment ref="J93" authorId="0" shapeId="0" xr:uid="{00000000-0006-0000-0600-000060010000}">
      <text>
        <r>
          <rPr>
            <sz val="11"/>
            <rFont val="Calibri"/>
          </rPr>
          <t>Windows Server 2025 must have software certificate installation files removed.</t>
        </r>
      </text>
    </comment>
    <comment ref="K93" authorId="0" shapeId="0" xr:uid="{00000000-0006-0000-0600-000061010000}">
      <text>
        <r>
          <rPr>
            <sz val="11"/>
            <rFont val="Calibri"/>
          </rPr>
          <t>Windows Server 2025 must not have the Server Message Block (SMB) v1 protocol installed.</t>
        </r>
      </text>
    </comment>
    <comment ref="L93" authorId="0" shapeId="0" xr:uid="{00000000-0006-0000-0600-000062010000}">
      <text>
        <r>
          <rPr>
            <sz val="11"/>
            <rFont val="Calibri"/>
          </rPr>
          <t>Windows Server 2025 must have the Server Message Block (SMB) v1 protocol disabled on the SMB server.</t>
        </r>
      </text>
    </comment>
    <comment ref="M93" authorId="0" shapeId="0" xr:uid="{00000000-0006-0000-0600-000063010000}">
      <text>
        <r>
          <rPr>
            <sz val="11"/>
            <rFont val="Calibri"/>
          </rPr>
          <t>Windows Server 2025 must have the Server Message Block (SMB) v1 protocol disabled on the SMB client.</t>
        </r>
      </text>
    </comment>
    <comment ref="N93" authorId="0" shapeId="0" xr:uid="{00000000-0006-0000-0600-000064010000}">
      <text>
        <r>
          <rPr>
            <sz val="11"/>
            <rFont val="Calibri"/>
          </rPr>
          <t>Windows Server 2025 reversible password encryption must be disabled.</t>
        </r>
      </text>
    </comment>
    <comment ref="O93" authorId="0" shapeId="0" xr:uid="{00000000-0006-0000-0600-000065010000}">
      <text>
        <r>
          <rPr>
            <sz val="11"/>
            <rFont val="Calibri"/>
          </rPr>
          <t>Windows Server 2025 must be configured to audit Account Management - Other Account Management Events successes.</t>
        </r>
      </text>
    </comment>
    <comment ref="P93" authorId="0" shapeId="0" xr:uid="{00000000-0006-0000-0600-000066010000}">
      <text>
        <r>
          <rPr>
            <sz val="11"/>
            <rFont val="Calibri"/>
          </rPr>
          <t>Windows Server 2025 domain controllers must have a PKI server certificate.</t>
        </r>
      </text>
    </comment>
    <comment ref="Q93" authorId="0" shapeId="0" xr:uid="{00000000-0006-0000-0600-000067010000}">
      <text>
        <r>
          <rPr>
            <sz val="11"/>
            <rFont val="Calibri"/>
          </rPr>
          <t>Windows Server 2025 domain Controller PKI certificates must be issued by the DOD PKI or an approved External Certificate Authority (ECA).</t>
        </r>
      </text>
    </comment>
    <comment ref="R93" authorId="0" shapeId="0" xr:uid="{00000000-0006-0000-0600-000068010000}">
      <text>
        <r>
          <rPr>
            <sz val="11"/>
            <rFont val="Calibri"/>
          </rPr>
          <t>Windows Server 2025 PKI certificates associated with user accounts must be issued by a DOD PKI or an approved External Certificate Authority (ECA).</t>
        </r>
      </text>
    </comment>
    <comment ref="S93" authorId="0" shapeId="0" xr:uid="{00000000-0006-0000-0600-000069010000}">
      <text>
        <r>
          <rPr>
            <sz val="11"/>
            <rFont val="Calibri"/>
          </rPr>
          <t>Windows Server 2025 must be configured for certificate-based authentication for domain controllers.</t>
        </r>
      </text>
    </comment>
    <comment ref="T93" authorId="0" shapeId="0" xr:uid="{00000000-0006-0000-0600-00006A010000}">
      <text>
        <r>
          <rPr>
            <sz val="11"/>
            <rFont val="Calibri"/>
          </rPr>
          <t>Windows Server 2025 must be configured for name-based strong mappings for certificates.</t>
        </r>
      </text>
    </comment>
    <comment ref="U93" authorId="0" shapeId="0" xr:uid="{00000000-0006-0000-0600-00006B010000}">
      <text>
        <r>
          <rPr>
            <sz val="11"/>
            <rFont val="Calibri"/>
          </rPr>
          <t>Windows Server 2025 must have the DOD Root Certificate Authority (CA) certificates installed in the Trusted Root Store.</t>
        </r>
      </text>
    </comment>
    <comment ref="V93" authorId="0" shapeId="0" xr:uid="{00000000-0006-0000-0600-00006C010000}">
      <text>
        <r>
          <rPr>
            <sz val="11"/>
            <rFont val="Calibri"/>
          </rPr>
          <t>Windows Server 2025 must have the DOD Interoperability Root Certificate Authority (CA) cross-certificates installed in the Untrusted Certificates Store on unclassified systems.</t>
        </r>
      </text>
    </comment>
    <comment ref="W93" authorId="0" shapeId="0" xr:uid="{00000000-0006-0000-0600-00006D010000}">
      <text>
        <r>
          <rPr>
            <sz val="11"/>
            <rFont val="Calibri"/>
          </rPr>
          <t>Windows Server 2025 must have the US DOD CCEB Interoperability Root CA cross-certificates in the Untrusted Certificates Store on unclassified systems.</t>
        </r>
      </text>
    </comment>
    <comment ref="X93" authorId="0" shapeId="0" xr:uid="{00000000-0006-0000-0600-00006E010000}">
      <text>
        <r>
          <rPr>
            <sz val="11"/>
            <rFont val="Calibri"/>
          </rPr>
          <t>Windows Server 2025 users must be required to enter a password to access private keys stored on the computer.</t>
        </r>
      </text>
    </comment>
    <comment ref="Y93" authorId="0" shapeId="0" xr:uid="{00000000-0006-0000-0600-00006F010000}">
      <text>
        <r>
          <rPr>
            <sz val="11"/>
            <rFont val="Calibri"/>
          </rPr>
          <t>Windows Server 2025 must be configured to use FIPS-compliant algorithms for encryption, hashing, and signing.</t>
        </r>
      </text>
    </comment>
    <comment ref="J99" authorId="0" shapeId="0" xr:uid="{00000000-0006-0000-0600-000070010000}">
      <text>
        <r>
          <rPr>
            <sz val="11"/>
            <rFont val="Calibri"/>
          </rPr>
          <t>Windows Server 2025 must install security-relevant software updates within 30 days unless the time period is directed by an authoritative source (e.g., IAVM, CTOs, DTMs, STIGs).</t>
        </r>
      </text>
    </comment>
    <comment ref="K99" authorId="0" shapeId="0" xr:uid="{00000000-0006-0000-0600-000071010000}">
      <text>
        <r>
          <rPr>
            <sz val="11"/>
            <rFont val="Calibri"/>
          </rPr>
          <t>Windows Server 2025 must not have Windows PowerShell 2.0 installed.</t>
        </r>
      </text>
    </comment>
    <comment ref="L99" authorId="0" shapeId="0" xr:uid="{00000000-0006-0000-0600-000072010000}">
      <text>
        <r>
          <rPr>
            <sz val="11"/>
            <rFont val="Calibri"/>
          </rPr>
          <t>Windows Server 2025 must be configured to ignore NetBIOS name release requests except from WINS servers.</t>
        </r>
      </text>
    </comment>
    <comment ref="M99" authorId="0" shapeId="0" xr:uid="{00000000-0006-0000-0600-000073010000}">
      <text>
        <r>
          <rPr>
            <sz val="11"/>
            <rFont val="Calibri"/>
          </rPr>
          <t>Windows Server 2025 command line data must be included in process creation events.</t>
        </r>
      </text>
    </comment>
    <comment ref="N99" authorId="0" shapeId="0" xr:uid="{00000000-0006-0000-0600-000074010000}">
      <text>
        <r>
          <rPr>
            <sz val="11"/>
            <rFont val="Calibri"/>
          </rPr>
          <t>Windows Server 2025 group policy objects must be reprocessed even if they have not changed.</t>
        </r>
      </text>
    </comment>
    <comment ref="O99" authorId="0" shapeId="0" xr:uid="{00000000-0006-0000-0600-000075010000}">
      <text>
        <r>
          <rPr>
            <sz val="11"/>
            <rFont val="Calibri"/>
          </rPr>
          <t>Windows Server 2025 Telemetry must be configured to limit diagnostic data sent to Microsoft.</t>
        </r>
      </text>
    </comment>
    <comment ref="P99" authorId="0" shapeId="0" xr:uid="{00000000-0006-0000-0600-000076010000}">
      <text>
        <r>
          <rPr>
            <sz val="11"/>
            <rFont val="Calibri"/>
          </rPr>
          <t>Windows Server 2025 Windows Update must not obtain updates from other PCs on the internet.</t>
        </r>
      </text>
    </comment>
    <comment ref="Q99" authorId="0" shapeId="0" xr:uid="{00000000-0006-0000-0600-000077010000}">
      <text>
        <r>
          <rPr>
            <sz val="11"/>
            <rFont val="Calibri"/>
          </rPr>
          <t>Windows Server 2025 must disable automatically signing in the last interactive user after a system-initiated restart.</t>
        </r>
      </text>
    </comment>
    <comment ref="R99" authorId="0" shapeId="0" xr:uid="{00000000-0006-0000-0600-000078010000}">
      <text>
        <r>
          <rPr>
            <sz val="11"/>
            <rFont val="Calibri"/>
          </rPr>
          <t>Windows Server 2025 PowerShell script block logging must be enabled.</t>
        </r>
      </text>
    </comment>
    <comment ref="S99" authorId="0" shapeId="0" xr:uid="{00000000-0006-0000-0600-000079010000}">
      <text>
        <r>
          <rPr>
            <sz val="11"/>
            <rFont val="Calibri"/>
          </rPr>
          <t>Windows Server 2025 must have PowerShell Transcription enabled.</t>
        </r>
      </text>
    </comment>
    <comment ref="J100" authorId="0" shapeId="0" xr:uid="{00000000-0006-0000-0600-00007A010000}">
      <text>
        <r>
          <rPr>
            <sz val="11"/>
            <rFont val="Calibri"/>
          </rPr>
          <t>Windows Server 2025 must employ a deny-all, permit-by-exception policy to allow the execution of authorized software programs.</t>
        </r>
      </text>
    </comment>
    <comment ref="K100" authorId="0" shapeId="0" xr:uid="{00000000-0006-0000-0600-00007B010000}">
      <text>
        <r>
          <rPr>
            <sz val="11"/>
            <rFont val="Calibri"/>
          </rPr>
          <t>Windows Server 2025 must not have Windows PowerShell 2.0 installed.</t>
        </r>
      </text>
    </comment>
    <comment ref="L100" authorId="0" shapeId="0" xr:uid="{00000000-0006-0000-0600-00007C010000}">
      <text>
        <r>
          <rPr>
            <sz val="11"/>
            <rFont val="Calibri"/>
          </rPr>
          <t>Windows Server 2025 command line data must be included in process creation events.</t>
        </r>
      </text>
    </comment>
    <comment ref="M100" authorId="0" shapeId="0" xr:uid="{00000000-0006-0000-0600-00007D010000}">
      <text>
        <r>
          <rPr>
            <sz val="11"/>
            <rFont val="Calibri"/>
          </rPr>
          <t>Windows Server 2025 AutoPlay must be turned off for nonvolume devices.</t>
        </r>
      </text>
    </comment>
    <comment ref="N100" authorId="0" shapeId="0" xr:uid="{00000000-0006-0000-0600-00007E010000}">
      <text>
        <r>
          <rPr>
            <sz val="11"/>
            <rFont val="Calibri"/>
          </rPr>
          <t>Windows Server 2025 default AutoRun behavior must be configured to prevent AutoRun commands.</t>
        </r>
      </text>
    </comment>
    <comment ref="O100" authorId="0" shapeId="0" xr:uid="{00000000-0006-0000-0600-00007F010000}">
      <text>
        <r>
          <rPr>
            <sz val="11"/>
            <rFont val="Calibri"/>
          </rPr>
          <t>Windows Server 2025 AutoPlay must be disabled for all drives.</t>
        </r>
      </text>
    </comment>
    <comment ref="P100" authorId="0" shapeId="0" xr:uid="{00000000-0006-0000-0600-000080010000}">
      <text>
        <r>
          <rPr>
            <sz val="11"/>
            <rFont val="Calibri"/>
          </rPr>
          <t>Windows Server 2025 Telemetry must be configured to limit diagnostic data sent to Microsoft.</t>
        </r>
      </text>
    </comment>
    <comment ref="Q100" authorId="0" shapeId="0" xr:uid="{00000000-0006-0000-0600-000081010000}">
      <text>
        <r>
          <rPr>
            <sz val="11"/>
            <rFont val="Calibri"/>
          </rPr>
          <t>Windows Server 2025 Microsoft Defender antivirus SmartScreen must be enabled.</t>
        </r>
      </text>
    </comment>
    <comment ref="R100" authorId="0" shapeId="0" xr:uid="{00000000-0006-0000-0600-000082010000}">
      <text>
        <r>
          <rPr>
            <sz val="11"/>
            <rFont val="Calibri"/>
          </rPr>
          <t>Windows Server 2025 Explorer Data Execution Prevention must be enabled.</t>
        </r>
      </text>
    </comment>
    <comment ref="S100" authorId="0" shapeId="0" xr:uid="{00000000-0006-0000-0600-000083010000}">
      <text>
        <r>
          <rPr>
            <sz val="11"/>
            <rFont val="Calibri"/>
          </rPr>
          <t>Windows Server 2025 PowerShell script block logging must be enabled.</t>
        </r>
      </text>
    </comment>
    <comment ref="T100" authorId="0" shapeId="0" xr:uid="{00000000-0006-0000-0600-000084010000}">
      <text>
        <r>
          <rPr>
            <sz val="11"/>
            <rFont val="Calibri"/>
          </rPr>
          <t>Windows Server 2025 must have PowerShell Transcription enabled.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4" authorId="0" shapeId="0" xr:uid="{00000000-0006-0000-0700-000001000000}">
      <text>
        <r>
          <rPr>
            <sz val="11"/>
            <rFont val="Calibri"/>
          </rPr>
          <t>The Windows Server 2025 required legal notice must be configured to display before console logon.</t>
        </r>
      </text>
    </comment>
    <comment ref="I14" authorId="0" shapeId="0" xr:uid="{00000000-0006-0000-0700-000002000000}">
      <text>
        <r>
          <rPr>
            <sz val="11"/>
            <rFont val="Calibri"/>
          </rPr>
          <t>Windows Server 2025 title for legal banner dialog box must be configured with the appropriate text.</t>
        </r>
      </text>
    </comment>
    <comment ref="H89" authorId="0" shapeId="0" xr:uid="{00000000-0006-0000-0700-000003000000}">
      <text>
        <r>
          <rPr>
            <sz val="11"/>
            <rFont val="Calibri"/>
          </rPr>
          <t>Windows Server 2025 passwords for the built-in Administrator account must be changed at least every 60 days.</t>
        </r>
      </text>
    </comment>
    <comment ref="I89" authorId="0" shapeId="0" xr:uid="{00000000-0006-0000-0700-000025000000}">
      <text>
        <r>
          <rPr>
            <sz val="11"/>
            <rFont val="Calibri"/>
          </rPr>
          <t>Windows Server 2025 manually managed application account passwords must be changed at least annually or when a system administrator with knowledge of the password leaves the organization.</t>
        </r>
      </text>
    </comment>
    <comment ref="J89" authorId="0" shapeId="0" xr:uid="{00000000-0006-0000-0700-000004000000}">
      <text>
        <r>
          <rPr>
            <sz val="11"/>
            <rFont val="Calibri"/>
          </rPr>
          <t>Windows Server 2025 permissions for the system drive root directory (usually C:\) must conform to minimum requirements.</t>
        </r>
      </text>
    </comment>
    <comment ref="K89" authorId="0" shapeId="0" xr:uid="{00000000-0006-0000-0700-000005000000}">
      <text>
        <r>
          <rPr>
            <sz val="11"/>
            <rFont val="Calibri"/>
          </rPr>
          <t>Windows Server 2025 permissions for program file directories must conform to minimum requirements.</t>
        </r>
      </text>
    </comment>
    <comment ref="L89" authorId="0" shapeId="0" xr:uid="{00000000-0006-0000-0700-000006000000}">
      <text>
        <r>
          <rPr>
            <sz val="11"/>
            <rFont val="Calibri"/>
          </rPr>
          <t>Windows Server 2025 permissions for the Windows installation directory must conform to minimum requirements.</t>
        </r>
      </text>
    </comment>
    <comment ref="M89" authorId="0" shapeId="0" xr:uid="{00000000-0006-0000-0700-000007000000}">
      <text>
        <r>
          <rPr>
            <sz val="11"/>
            <rFont val="Calibri"/>
          </rPr>
          <t>Windows Server 2025 default permissions for the HKEY_LOCAL_MACHINE registry hive must be maintained.</t>
        </r>
      </text>
    </comment>
    <comment ref="N89" authorId="0" shapeId="0" xr:uid="{00000000-0006-0000-0700-000008000000}">
      <text>
        <r>
          <rPr>
            <sz val="11"/>
            <rFont val="Calibri"/>
          </rPr>
          <t>Outdated or unused accounts on Windows Server 2025 must be removed or disabled.</t>
        </r>
      </text>
    </comment>
    <comment ref="O89" authorId="0" shapeId="0" xr:uid="{00000000-0006-0000-0700-000009000000}">
      <text>
        <r>
          <rPr>
            <sz val="11"/>
            <rFont val="Calibri"/>
          </rPr>
          <t>Windows Server 2025 FTP servers must be configured to prevent anonymous logons.</t>
        </r>
      </text>
    </comment>
    <comment ref="P89" authorId="0" shapeId="0" xr:uid="{00000000-0006-0000-0700-00000A000000}">
      <text>
        <r>
          <rPr>
            <sz val="11"/>
            <rFont val="Calibri"/>
          </rPr>
          <t>Windows Server 2025 account lockout duration must be configured to 15 minutes or greater.</t>
        </r>
      </text>
    </comment>
    <comment ref="Q89" authorId="0" shapeId="0" xr:uid="{00000000-0006-0000-0700-00000B000000}">
      <text>
        <r>
          <rPr>
            <sz val="11"/>
            <rFont val="Calibri"/>
          </rPr>
          <t>Windows Server 2025 must have the number of allowed bad logon attempts configured to three or less.</t>
        </r>
      </text>
    </comment>
    <comment ref="R89" authorId="0" shapeId="0" xr:uid="{00000000-0006-0000-0700-00000C000000}">
      <text>
        <r>
          <rPr>
            <sz val="11"/>
            <rFont val="Calibri"/>
          </rPr>
          <t>Windows Server 2025 must have the period of time before the bad logon counter is reset configured to 15 minutes or greater.</t>
        </r>
      </text>
    </comment>
    <comment ref="S89" authorId="0" shapeId="0" xr:uid="{00000000-0006-0000-0700-00000D000000}">
      <text>
        <r>
          <rPr>
            <sz val="11"/>
            <rFont val="Calibri"/>
          </rPr>
          <t>Windows Server 2025 password history must be configured to 24 passwords remembered.</t>
        </r>
      </text>
    </comment>
    <comment ref="T89" authorId="0" shapeId="0" xr:uid="{00000000-0006-0000-0700-00000E000000}">
      <text>
        <r>
          <rPr>
            <sz val="11"/>
            <rFont val="Calibri"/>
          </rPr>
          <t>Windows Server 2025 maximum password age must be configured to 60 days or less.</t>
        </r>
      </text>
    </comment>
    <comment ref="U89" authorId="0" shapeId="0" xr:uid="{00000000-0006-0000-0700-00000F000000}">
      <text>
        <r>
          <rPr>
            <sz val="11"/>
            <rFont val="Calibri"/>
          </rPr>
          <t>Windows Server 2025 minimum password age must be configured to at least one day.</t>
        </r>
      </text>
    </comment>
    <comment ref="V89" authorId="0" shapeId="0" xr:uid="{00000000-0006-0000-0700-000010000000}">
      <text>
        <r>
          <rPr>
            <sz val="11"/>
            <rFont val="Calibri"/>
          </rPr>
          <t>Windows Server 2025 must have the built-in Windows password complexity policy enabled.</t>
        </r>
      </text>
    </comment>
    <comment ref="W89" authorId="0" shapeId="0" xr:uid="{00000000-0006-0000-0700-000011000000}">
      <text>
        <r>
          <rPr>
            <sz val="11"/>
            <rFont val="Calibri"/>
          </rPr>
          <t>Windows Server 2025 reversible password encryption must be disabled.</t>
        </r>
      </text>
    </comment>
    <comment ref="X89" authorId="0" shapeId="0" xr:uid="{00000000-0006-0000-0700-000012000000}">
      <text>
        <r>
          <rPr>
            <sz val="11"/>
            <rFont val="Calibri"/>
          </rPr>
          <t>Windows Server 2025 must be configured to audit Account Management - Other Account Management Events successes.</t>
        </r>
      </text>
    </comment>
    <comment ref="Y89" authorId="0" shapeId="0" xr:uid="{00000000-0006-0000-0700-000013000000}">
      <text>
        <r>
          <rPr>
            <sz val="11"/>
            <rFont val="Calibri"/>
          </rPr>
          <t>Windows Server 2025 must be configured to audit Logon/Logoff - Account Lockout successes.</t>
        </r>
      </text>
    </comment>
    <comment ref="Z89" authorId="0" shapeId="0" xr:uid="{00000000-0006-0000-0700-000014000000}">
      <text>
        <r>
          <rPr>
            <sz val="11"/>
            <rFont val="Calibri"/>
          </rPr>
          <t>Windows Server 2025 must be configured to audit Logon/Logoff - Account Lockout failures.</t>
        </r>
      </text>
    </comment>
    <comment ref="AA89" authorId="0" shapeId="0" xr:uid="{00000000-0006-0000-0700-000015000000}">
      <text>
        <r>
          <rPr>
            <sz val="11"/>
            <rFont val="Calibri"/>
          </rPr>
          <t>Windows Server 2025 directory data (outside the root DSE) of a nonpublic directory must be configured to prevent anonymous access.</t>
        </r>
      </text>
    </comment>
    <comment ref="AB89" authorId="0" shapeId="0" xr:uid="{00000000-0006-0000-0700-000016000000}">
      <text>
        <r>
          <rPr>
            <sz val="11"/>
            <rFont val="Calibri"/>
          </rPr>
          <t>Windows Server 2025 directory service must be configured to terminate LDAP-based network connections to the directory server after five minutes of inactivity.</t>
        </r>
      </text>
    </comment>
    <comment ref="AC89" authorId="0" shapeId="0" xr:uid="{00000000-0006-0000-0700-000017000000}">
      <text>
        <r>
          <rPr>
            <sz val="11"/>
            <rFont val="Calibri"/>
          </rPr>
          <t>The password for the krbtgt account on a domain must be reset at least every 180 days.</t>
        </r>
      </text>
    </comment>
    <comment ref="AD89" authorId="0" shapeId="0" xr:uid="{00000000-0006-0000-0700-000018000000}">
      <text>
        <r>
          <rPr>
            <sz val="11"/>
            <rFont val="Calibri"/>
          </rPr>
          <t>Windows Server 2025 must restrict unauthenticated Remote Procedure Call (RPC) clients from connecting to the RPC server on domain-joined member servers and stand-alone or nondomain-joined systems.</t>
        </r>
      </text>
    </comment>
    <comment ref="AE89" authorId="0" shapeId="0" xr:uid="{00000000-0006-0000-0700-000019000000}">
      <text>
        <r>
          <rPr>
            <sz val="11"/>
            <rFont val="Calibri"/>
          </rPr>
          <t>Windows Server 2025 must have the built-in guest account disabled.</t>
        </r>
      </text>
    </comment>
    <comment ref="AF89" authorId="0" shapeId="0" xr:uid="{00000000-0006-0000-0700-00001A000000}">
      <text>
        <r>
          <rPr>
            <sz val="11"/>
            <rFont val="Calibri"/>
          </rPr>
          <t>The Windows Server 2025 built-in administrator account must be renamed.</t>
        </r>
      </text>
    </comment>
    <comment ref="AG89" authorId="0" shapeId="0" xr:uid="{00000000-0006-0000-0700-00001B000000}">
      <text>
        <r>
          <rPr>
            <sz val="11"/>
            <rFont val="Calibri"/>
          </rPr>
          <t>The Windows Server 2025 built-in guest account must be renamed.</t>
        </r>
      </text>
    </comment>
    <comment ref="AH89" authorId="0" shapeId="0" xr:uid="{00000000-0006-0000-0700-00001C000000}">
      <text>
        <r>
          <rPr>
            <sz val="11"/>
            <rFont val="Calibri"/>
          </rPr>
          <t>Windows Server 2025 maximum age for machine account passwords must be configured to 30 days or less.</t>
        </r>
      </text>
    </comment>
    <comment ref="AI89" authorId="0" shapeId="0" xr:uid="{00000000-0006-0000-0700-00001D000000}">
      <text>
        <r>
          <rPr>
            <sz val="11"/>
            <rFont val="Calibri"/>
          </rPr>
          <t>Windows Server 2025 machine inactivity limit must be set to 15 minutes or less, locking the system with the screen saver.</t>
        </r>
      </text>
    </comment>
    <comment ref="AJ89" authorId="0" shapeId="0" xr:uid="{00000000-0006-0000-0700-00001E000000}">
      <text>
        <r>
          <rPr>
            <sz val="11"/>
            <rFont val="Calibri"/>
          </rPr>
          <t>Windows Server 2025 must not allow anonymous SID/Name translation.</t>
        </r>
      </text>
    </comment>
    <comment ref="AK89" authorId="0" shapeId="0" xr:uid="{00000000-0006-0000-0700-00001F000000}">
      <text>
        <r>
          <rPr>
            <sz val="11"/>
            <rFont val="Calibri"/>
          </rPr>
          <t>Windows Server 2025 must not allow anonymous enumeration of Security Account Manager (SAM) accounts.</t>
        </r>
      </text>
    </comment>
    <comment ref="AL89" authorId="0" shapeId="0" xr:uid="{00000000-0006-0000-0700-000020000000}">
      <text>
        <r>
          <rPr>
            <sz val="11"/>
            <rFont val="Calibri"/>
          </rPr>
          <t>Windows Server 2025 must not allow anonymous enumeration of shares.</t>
        </r>
      </text>
    </comment>
    <comment ref="AM89" authorId="0" shapeId="0" xr:uid="{00000000-0006-0000-0700-000021000000}">
      <text>
        <r>
          <rPr>
            <sz val="11"/>
            <rFont val="Calibri"/>
          </rPr>
          <t>Windows Server 2025 must be configured to prevent anonymous users from having the same permissions as the Everyone group.</t>
        </r>
      </text>
    </comment>
    <comment ref="AN89" authorId="0" shapeId="0" xr:uid="{00000000-0006-0000-0700-000022000000}">
      <text>
        <r>
          <rPr>
            <sz val="11"/>
            <rFont val="Calibri"/>
          </rPr>
          <t>Windows Server 2025 must restrict anonymous access to Named Pipes and Shares.</t>
        </r>
      </text>
    </comment>
    <comment ref="AO89" authorId="0" shapeId="0" xr:uid="{00000000-0006-0000-0700-000023000000}">
      <text>
        <r>
          <rPr>
            <sz val="11"/>
            <rFont val="Calibri"/>
          </rPr>
          <t>Windows Server 2025 services using Local System that use Negotiate when reverting to NTLM authentication must use the computer identity instead of authenticating anonymously.</t>
        </r>
      </text>
    </comment>
    <comment ref="AP89" authorId="0" shapeId="0" xr:uid="{00000000-0006-0000-0700-000024000000}">
      <text>
        <r>
          <rPr>
            <sz val="11"/>
            <rFont val="Calibri"/>
          </rPr>
          <t>Windows Server 2025 must prevent NTLM from falling back to a Null session.</t>
        </r>
      </text>
    </comment>
    <comment ref="H90" authorId="0" shapeId="0" xr:uid="{00000000-0006-0000-0700-000026000000}">
      <text>
        <r>
          <rPr>
            <sz val="11"/>
            <rFont val="Calibri"/>
          </rPr>
          <t>Windows Server 2025 passwords for the built-in Administrator account must be changed at least every 60 days.</t>
        </r>
      </text>
    </comment>
    <comment ref="I90" authorId="0" shapeId="0" xr:uid="{00000000-0006-0000-0700-000027000000}">
      <text>
        <r>
          <rPr>
            <sz val="11"/>
            <rFont val="Calibri"/>
          </rPr>
          <t>Windows Server 2025 manually managed application account passwords must be changed at least annually or when a system administrator with knowledge of the password leaves the organization.</t>
        </r>
      </text>
    </comment>
    <comment ref="J90" authorId="0" shapeId="0" xr:uid="{00000000-0006-0000-0700-000028000000}">
      <text>
        <r>
          <rPr>
            <sz val="11"/>
            <rFont val="Calibri"/>
          </rPr>
          <t>Windows Server 2025 domain-joined systems must have a Trusted Platform Module (TPM) enabled and ready for use.</t>
        </r>
      </text>
    </comment>
    <comment ref="K90" authorId="0" shapeId="0" xr:uid="{00000000-0006-0000-0700-000029000000}">
      <text>
        <r>
          <rPr>
            <sz val="11"/>
            <rFont val="Calibri"/>
          </rPr>
          <t>Windows Server 2025 systems must have Unified Extensible Firmware Interface (UEFI) firmware and be configured to run in UEFI mode, not Legacy BIOS.</t>
        </r>
      </text>
    </comment>
    <comment ref="L90" authorId="0" shapeId="0" xr:uid="{00000000-0006-0000-0700-00002A000000}">
      <text>
        <r>
          <rPr>
            <sz val="11"/>
            <rFont val="Calibri"/>
          </rPr>
          <t>Windows Server 2025 must have Secure Boot enabled.</t>
        </r>
      </text>
    </comment>
    <comment ref="M90" authorId="0" shapeId="0" xr:uid="{00000000-0006-0000-0700-00002B000000}">
      <text>
        <r>
          <rPr>
            <sz val="11"/>
            <rFont val="Calibri"/>
          </rPr>
          <t>Windows Server 2025 account lockout duration must be configured to 15 minutes or greater.</t>
        </r>
      </text>
    </comment>
    <comment ref="N90" authorId="0" shapeId="0" xr:uid="{00000000-0006-0000-0700-00002C000000}">
      <text>
        <r>
          <rPr>
            <sz val="11"/>
            <rFont val="Calibri"/>
          </rPr>
          <t>Windows Server 2025 must have the number of allowed bad logon attempts configured to three or less.</t>
        </r>
      </text>
    </comment>
    <comment ref="O90" authorId="0" shapeId="0" xr:uid="{00000000-0006-0000-0700-00002D000000}">
      <text>
        <r>
          <rPr>
            <sz val="11"/>
            <rFont val="Calibri"/>
          </rPr>
          <t>Windows Server 2025 must have the period of time before the bad logon counter is reset configured to 15 minutes or greater.</t>
        </r>
      </text>
    </comment>
    <comment ref="P90" authorId="0" shapeId="0" xr:uid="{00000000-0006-0000-0700-00002E000000}">
      <text>
        <r>
          <rPr>
            <sz val="11"/>
            <rFont val="Calibri"/>
          </rPr>
          <t>Windows Server 2025 password history must be configured to 24 passwords remembered.</t>
        </r>
      </text>
    </comment>
    <comment ref="Q90" authorId="0" shapeId="0" xr:uid="{00000000-0006-0000-0700-00002F000000}">
      <text>
        <r>
          <rPr>
            <sz val="11"/>
            <rFont val="Calibri"/>
          </rPr>
          <t>Windows Server 2025 maximum password age must be configured to 60 days or less.</t>
        </r>
      </text>
    </comment>
    <comment ref="R90" authorId="0" shapeId="0" xr:uid="{00000000-0006-0000-0700-000030000000}">
      <text>
        <r>
          <rPr>
            <sz val="11"/>
            <rFont val="Calibri"/>
          </rPr>
          <t>Windows Server 2025 minimum password age must be configured to at least one day.</t>
        </r>
      </text>
    </comment>
    <comment ref="S90" authorId="0" shapeId="0" xr:uid="{00000000-0006-0000-0700-000031000000}">
      <text>
        <r>
          <rPr>
            <sz val="11"/>
            <rFont val="Calibri"/>
          </rPr>
          <t>Windows Server 2025 must have the built-in Windows password complexity policy enabled.</t>
        </r>
      </text>
    </comment>
    <comment ref="T90" authorId="0" shapeId="0" xr:uid="{00000000-0006-0000-0700-000032000000}">
      <text>
        <r>
          <rPr>
            <sz val="11"/>
            <rFont val="Calibri"/>
          </rPr>
          <t>Windows Server 2025 must be configured to audit Logon/Logoff - Account Lockout successes.</t>
        </r>
      </text>
    </comment>
    <comment ref="U90" authorId="0" shapeId="0" xr:uid="{00000000-0006-0000-0700-000033000000}">
      <text>
        <r>
          <rPr>
            <sz val="11"/>
            <rFont val="Calibri"/>
          </rPr>
          <t>Windows Server 2025 must be configured to audit Logon/Logoff - Account Lockout failures.</t>
        </r>
      </text>
    </comment>
    <comment ref="V90" authorId="0" shapeId="0" xr:uid="{00000000-0006-0000-0700-000034000000}">
      <text>
        <r>
          <rPr>
            <sz val="11"/>
            <rFont val="Calibri"/>
          </rPr>
          <t>Windows Server 2025 virtualization-based security must be enabled with the platform security level configured to Secure Boot or Secure Boot with DMA Protection.</t>
        </r>
      </text>
    </comment>
    <comment ref="W90" authorId="0" shapeId="0" xr:uid="{00000000-0006-0000-0700-000035000000}">
      <text>
        <r>
          <rPr>
            <sz val="11"/>
            <rFont val="Calibri"/>
          </rPr>
          <t>Windows Server 2025 Kerberos user logon restrictions must be enforced.</t>
        </r>
      </text>
    </comment>
    <comment ref="X90" authorId="0" shapeId="0" xr:uid="{00000000-0006-0000-0700-000036000000}">
      <text>
        <r>
          <rPr>
            <sz val="11"/>
            <rFont val="Calibri"/>
          </rPr>
          <t>Windows Server 2025 Kerberos service ticket maximum lifetime must be limited to 600 minutes or less.</t>
        </r>
      </text>
    </comment>
    <comment ref="Y90" authorId="0" shapeId="0" xr:uid="{00000000-0006-0000-0700-000037000000}">
      <text>
        <r>
          <rPr>
            <sz val="11"/>
            <rFont val="Calibri"/>
          </rPr>
          <t>Windows Server 2025 Kerberos user ticket lifetime must be limited to 10 hours or less.</t>
        </r>
      </text>
    </comment>
    <comment ref="Z90" authorId="0" shapeId="0" xr:uid="{00000000-0006-0000-0700-000038000000}">
      <text>
        <r>
          <rPr>
            <sz val="11"/>
            <rFont val="Calibri"/>
          </rPr>
          <t>Windows Server 2025 Kerberos policy user ticket renewal maximum lifetime must be limited to seven days or less.</t>
        </r>
      </text>
    </comment>
    <comment ref="AA90" authorId="0" shapeId="0" xr:uid="{00000000-0006-0000-0700-000039000000}">
      <text>
        <r>
          <rPr>
            <sz val="11"/>
            <rFont val="Calibri"/>
          </rPr>
          <t>Windows Server 2025 computer clock synchronization tolerance must be limited to five minutes or less.</t>
        </r>
      </text>
    </comment>
    <comment ref="AB90" authorId="0" shapeId="0" xr:uid="{00000000-0006-0000-0700-00003A000000}">
      <text>
        <r>
          <rPr>
            <sz val="11"/>
            <rFont val="Calibri"/>
          </rPr>
          <t>Windows Server 2025 Active Directory (AD) user accounts, including administrators, must be configured to require the use of a common access card (CAC), Personal Identity Verification (PIV)-compliant hardware token, or Alternate Logon Token (ALT) for user authentication.</t>
        </r>
      </text>
    </comment>
    <comment ref="AC90" authorId="0" shapeId="0" xr:uid="{00000000-0006-0000-0700-00003B000000}">
      <text>
        <r>
          <rPr>
            <sz val="11"/>
            <rFont val="Calibri"/>
          </rPr>
          <t>Windows Server 2025 domain controllers must require LDAP access signing.</t>
        </r>
      </text>
    </comment>
    <comment ref="AD90" authorId="0" shapeId="0" xr:uid="{00000000-0006-0000-0700-00003C000000}">
      <text>
        <r>
          <rPr>
            <sz val="11"/>
            <rFont val="Calibri"/>
          </rPr>
          <t>The password for the krbtgt account on a domain must be reset at least every 180 days.</t>
        </r>
      </text>
    </comment>
    <comment ref="AE90" authorId="0" shapeId="0" xr:uid="{00000000-0006-0000-0700-00003D000000}">
      <text>
        <r>
          <rPr>
            <sz val="11"/>
            <rFont val="Calibri"/>
          </rPr>
          <t>Windows Server 2025 must be running Credential Guard on domain-joined member servers.</t>
        </r>
      </text>
    </comment>
    <comment ref="AF90" authorId="0" shapeId="0" xr:uid="{00000000-0006-0000-0700-00003E000000}">
      <text>
        <r>
          <rPr>
            <sz val="11"/>
            <rFont val="Calibri"/>
          </rPr>
          <t>The Windows Server 2025 setting Domain member: Digitally encrypt or sign secure channel data (always) must be configured to Enabled.</t>
        </r>
      </text>
    </comment>
    <comment ref="AG90" authorId="0" shapeId="0" xr:uid="{00000000-0006-0000-0700-00003F000000}">
      <text>
        <r>
          <rPr>
            <sz val="11"/>
            <rFont val="Calibri"/>
          </rPr>
          <t>Windows Server 2025 setting Domain member: Digitally encrypt secure channel data (when possible) must be configured to Enabled.</t>
        </r>
      </text>
    </comment>
    <comment ref="AH90" authorId="0" shapeId="0" xr:uid="{00000000-0006-0000-0700-000040000000}">
      <text>
        <r>
          <rPr>
            <sz val="11"/>
            <rFont val="Calibri"/>
          </rPr>
          <t>The Windows Server 2025 setting Domain member: Digitally sign secure channel data (when possible) must be configured to Enabled.</t>
        </r>
      </text>
    </comment>
    <comment ref="AI90" authorId="0" shapeId="0" xr:uid="{00000000-0006-0000-0700-000041000000}">
      <text>
        <r>
          <rPr>
            <sz val="11"/>
            <rFont val="Calibri"/>
          </rPr>
          <t>Windows Server 2025 maximum age for machine account passwords must be configured to 30 days or less.</t>
        </r>
      </text>
    </comment>
    <comment ref="AJ90" authorId="0" shapeId="0" xr:uid="{00000000-0006-0000-0700-000042000000}">
      <text>
        <r>
          <rPr>
            <sz val="11"/>
            <rFont val="Calibri"/>
          </rPr>
          <t>The Windows Server 2025 Smart Card removal option must be configured to Force Logoff or Lock Workstation.</t>
        </r>
      </text>
    </comment>
    <comment ref="AK90" authorId="0" shapeId="0" xr:uid="{00000000-0006-0000-0700-000043000000}">
      <text>
        <r>
          <rPr>
            <sz val="11"/>
            <rFont val="Calibri"/>
          </rPr>
          <t>Windows Server 2025 Kerberos encryption types must be configured to prevent the use of DES and RC4 encryption suites.</t>
        </r>
      </text>
    </comment>
    <comment ref="AL90" authorId="0" shapeId="0" xr:uid="{00000000-0006-0000-0700-000044000000}">
      <text>
        <r>
          <rPr>
            <sz val="11"/>
            <rFont val="Calibri"/>
          </rPr>
          <t>Windows Server 2025 LAN Manager authentication level must be configured to send NTLMv2 response only and to refuse LM and NTLM.</t>
        </r>
      </text>
    </comment>
    <comment ref="AM90" authorId="0" shapeId="0" xr:uid="{00000000-0006-0000-0700-000045000000}">
      <text>
        <r>
          <rPr>
            <sz val="11"/>
            <rFont val="Calibri"/>
          </rPr>
          <t>Windows Server 2025 must be configured to at least negotiate signing for LDAP client signing.</t>
        </r>
      </text>
    </comment>
    <comment ref="AN90" authorId="0" shapeId="0" xr:uid="{00000000-0006-0000-0700-000046000000}">
      <text>
        <r>
          <rPr>
            <sz val="11"/>
            <rFont val="Calibri"/>
          </rPr>
          <t>Windows Server 2025 session security for NTLM SSP-based clients must be configured to require NTLMv2 session security and 128-bit encryption.</t>
        </r>
      </text>
    </comment>
    <comment ref="AO90" authorId="0" shapeId="0" xr:uid="{00000000-0006-0000-0700-000047000000}">
      <text>
        <r>
          <rPr>
            <sz val="11"/>
            <rFont val="Calibri"/>
          </rPr>
          <t>Windows Server 2025 session security for NTLM SSP-based servers must be configured to require NTLMv2 session security and 128-bit encryption.</t>
        </r>
      </text>
    </comment>
    <comment ref="H91" authorId="0" shapeId="0" xr:uid="{00000000-0006-0000-0700-000048000000}">
      <text>
        <r>
          <rPr>
            <sz val="11"/>
            <rFont val="Calibri"/>
          </rPr>
          <t>Windows Server 2025 Active Directory (AD) user accounts, including administrators, must be configured to require the use of a common access card (CAC), Personal Identity Verification (PIV)-compliant hardware token, or Alternate Logon Token (ALT) for user authentication.</t>
        </r>
      </text>
    </comment>
    <comment ref="I91" authorId="0" shapeId="0" xr:uid="{00000000-0006-0000-0700-000049000000}">
      <text>
        <r>
          <rPr>
            <sz val="11"/>
            <rFont val="Calibri"/>
          </rPr>
          <t>The Windows Server 2025 Smart Card removal option must be configured to Force Logoff or Lock Workstation.</t>
        </r>
      </text>
    </comment>
    <comment ref="H93" authorId="0" shapeId="0" xr:uid="{00000000-0006-0000-0700-00004A000000}">
      <text>
        <r>
          <rPr>
            <sz val="11"/>
            <rFont val="Calibri"/>
          </rPr>
          <t>Windows Server 2025 users with administrative privileges must have separate accounts for administrative duties and normal operational tasks.</t>
        </r>
      </text>
    </comment>
    <comment ref="I93" authorId="0" shapeId="0" xr:uid="{00000000-0006-0000-0700-000050000000}">
      <text>
        <r>
          <rPr>
            <sz val="11"/>
            <rFont val="Calibri"/>
          </rPr>
          <t>Windows Server 2025 administrative accounts must not be used with applications that access the internet, such as web browsers, or with potential internet sources, such as email.</t>
        </r>
      </text>
    </comment>
    <comment ref="J93" authorId="0" shapeId="0" xr:uid="{00000000-0006-0000-0700-000051000000}">
      <text>
        <r>
          <rPr>
            <sz val="11"/>
            <rFont val="Calibri"/>
          </rPr>
          <t>Windows Server 2025 manually managed application account passwords must be at least 15 characters in length.</t>
        </r>
      </text>
    </comment>
    <comment ref="K93" authorId="0" shapeId="0" xr:uid="{00000000-0006-0000-0700-000052000000}">
      <text>
        <r>
          <rPr>
            <sz val="11"/>
            <rFont val="Calibri"/>
          </rPr>
          <t>Windows Server 2025 permissions for the system drive root directory (usually C:\) must conform to minimum requirements.</t>
        </r>
      </text>
    </comment>
    <comment ref="L93" authorId="0" shapeId="0" xr:uid="{00000000-0006-0000-0700-000053000000}">
      <text>
        <r>
          <rPr>
            <sz val="11"/>
            <rFont val="Calibri"/>
          </rPr>
          <t>Windows Server 2025 permissions for program file directories must conform to minimum requirements.</t>
        </r>
      </text>
    </comment>
    <comment ref="M93" authorId="0" shapeId="0" xr:uid="{00000000-0006-0000-0700-000054000000}">
      <text>
        <r>
          <rPr>
            <sz val="11"/>
            <rFont val="Calibri"/>
          </rPr>
          <t>Windows Server 2025 permissions for the Windows installation directory must conform to minimum requirements.</t>
        </r>
      </text>
    </comment>
    <comment ref="N93" authorId="0" shapeId="0" xr:uid="{00000000-0006-0000-0700-000055000000}">
      <text>
        <r>
          <rPr>
            <sz val="11"/>
            <rFont val="Calibri"/>
          </rPr>
          <t>Windows Server 2025 default permissions for the HKEY_LOCAL_MACHINE registry hive must be maintained.</t>
        </r>
      </text>
    </comment>
    <comment ref="O93" authorId="0" shapeId="0" xr:uid="{00000000-0006-0000-0700-000056000000}">
      <text>
        <r>
          <rPr>
            <sz val="11"/>
            <rFont val="Calibri"/>
          </rPr>
          <t>Windows Server 2025 nonadministrative accounts or groups must only have print permissions on printer shares.</t>
        </r>
      </text>
    </comment>
    <comment ref="P93" authorId="0" shapeId="0" xr:uid="{00000000-0006-0000-0700-000057000000}">
      <text>
        <r>
          <rPr>
            <sz val="11"/>
            <rFont val="Calibri"/>
          </rPr>
          <t>Windows Server 2025 nonsystem-created file shares must limit access to groups that require it.</t>
        </r>
      </text>
    </comment>
    <comment ref="Q93" authorId="0" shapeId="0" xr:uid="{00000000-0006-0000-0700-000058000000}">
      <text>
        <r>
          <rPr>
            <sz val="11"/>
            <rFont val="Calibri"/>
          </rPr>
          <t>Windows Server 2025 must automatically remove or disable emergency accounts after the crisis is resolved or within 72 hours.</t>
        </r>
      </text>
    </comment>
    <comment ref="R93" authorId="0" shapeId="0" xr:uid="{00000000-0006-0000-0700-000059000000}">
      <text>
        <r>
          <rPr>
            <sz val="11"/>
            <rFont val="Calibri"/>
          </rPr>
          <t>Windows Server 2025 FTP servers must be configured to prevent anonymous logons.</t>
        </r>
      </text>
    </comment>
    <comment ref="S93" authorId="0" shapeId="0" xr:uid="{00000000-0006-0000-0700-00005A000000}">
      <text>
        <r>
          <rPr>
            <sz val="11"/>
            <rFont val="Calibri"/>
          </rPr>
          <t>Windows Server 2025 permissions for the Application event log must prevent access by nonprivileged accounts.</t>
        </r>
      </text>
    </comment>
    <comment ref="T93" authorId="0" shapeId="0" xr:uid="{00000000-0006-0000-0700-00005B000000}">
      <text>
        <r>
          <rPr>
            <sz val="11"/>
            <rFont val="Calibri"/>
          </rPr>
          <t>Windows Server 2025 permissions for the Security event log must prevent access by nonprivileged accounts.</t>
        </r>
      </text>
    </comment>
    <comment ref="U93" authorId="0" shapeId="0" xr:uid="{00000000-0006-0000-0700-00005C000000}">
      <text>
        <r>
          <rPr>
            <sz val="11"/>
            <rFont val="Calibri"/>
          </rPr>
          <t>Windows Server 2025 permissions for the System event log must prevent access by nonprivileged accounts.</t>
        </r>
      </text>
    </comment>
    <comment ref="V93" authorId="0" shapeId="0" xr:uid="{00000000-0006-0000-0700-00005D000000}">
      <text>
        <r>
          <rPr>
            <sz val="11"/>
            <rFont val="Calibri"/>
          </rPr>
          <t>Windows Server 2025 must be configured to audit Account Management - Security Group Management successes.</t>
        </r>
      </text>
    </comment>
    <comment ref="W93" authorId="0" shapeId="0" xr:uid="{00000000-0006-0000-0700-00005E000000}">
      <text>
        <r>
          <rPr>
            <sz val="11"/>
            <rFont val="Calibri"/>
          </rPr>
          <t>Windows Server 2025 must be configured to audit Account Management - User Account Management successes.</t>
        </r>
      </text>
    </comment>
    <comment ref="X93" authorId="0" shapeId="0" xr:uid="{00000000-0006-0000-0700-00005F000000}">
      <text>
        <r>
          <rPr>
            <sz val="11"/>
            <rFont val="Calibri"/>
          </rPr>
          <t>Windows Server 2025 must be configured to audit Account Management - User Account Management failures.</t>
        </r>
      </text>
    </comment>
    <comment ref="Y93" authorId="0" shapeId="0" xr:uid="{00000000-0006-0000-0700-000060000000}">
      <text>
        <r>
          <rPr>
            <sz val="11"/>
            <rFont val="Calibri"/>
          </rPr>
          <t>Windows Server 2025 insecure logons to an SMB server must be disabled.</t>
        </r>
      </text>
    </comment>
    <comment ref="Z93" authorId="0" shapeId="0" xr:uid="{00000000-0006-0000-0700-000061000000}">
      <text>
        <r>
          <rPr>
            <sz val="11"/>
            <rFont val="Calibri"/>
          </rPr>
          <t>Windows Server 2025 must be configured to enable Remote host allows delegation of nonexportable credentials.</t>
        </r>
      </text>
    </comment>
    <comment ref="AA93" authorId="0" shapeId="0" xr:uid="{00000000-0006-0000-0700-000062000000}">
      <text>
        <r>
          <rPr>
            <sz val="11"/>
            <rFont val="Calibri"/>
          </rPr>
          <t>Windows Server 2025 administrator accounts must not be enumerated during elevation.</t>
        </r>
      </text>
    </comment>
    <comment ref="AB93" authorId="0" shapeId="0" xr:uid="{00000000-0006-0000-0700-000063000000}">
      <text>
        <r>
          <rPr>
            <sz val="11"/>
            <rFont val="Calibri"/>
          </rPr>
          <t>Windows Server 2025 must not save passwords in the Remote Desktop Client.</t>
        </r>
      </text>
    </comment>
    <comment ref="AC93" authorId="0" shapeId="0" xr:uid="{00000000-0006-0000-0700-000064000000}">
      <text>
        <r>
          <rPr>
            <sz val="11"/>
            <rFont val="Calibri"/>
          </rPr>
          <t>Windows Server 2025 Remote Desktop Services must prevent drive redirection.</t>
        </r>
      </text>
    </comment>
    <comment ref="AD93" authorId="0" shapeId="0" xr:uid="{00000000-0006-0000-0700-000065000000}">
      <text>
        <r>
          <rPr>
            <sz val="11"/>
            <rFont val="Calibri"/>
          </rPr>
          <t>Windows Server 2025 Remote Desktop Services must always prompt a client for passwords upon connection.</t>
        </r>
      </text>
    </comment>
    <comment ref="AE93" authorId="0" shapeId="0" xr:uid="{00000000-0006-0000-0700-000066000000}">
      <text>
        <r>
          <rPr>
            <sz val="11"/>
            <rFont val="Calibri"/>
          </rPr>
          <t>Windows Server 2025 Remote Desktop Services must require secure Remote Procedure Call (RPC) communications.</t>
        </r>
      </text>
    </comment>
    <comment ref="AF93" authorId="0" shapeId="0" xr:uid="{00000000-0006-0000-0700-000067000000}">
      <text>
        <r>
          <rPr>
            <sz val="11"/>
            <rFont val="Calibri"/>
          </rPr>
          <t>Windows Server 2025 must disable the Windows Installer Always install with elevated privileges option.</t>
        </r>
      </text>
    </comment>
    <comment ref="AG93" authorId="0" shapeId="0" xr:uid="{00000000-0006-0000-0700-000068000000}">
      <text>
        <r>
          <rPr>
            <sz val="11"/>
            <rFont val="Calibri"/>
          </rPr>
          <t>Windows Server 2025 must only allow administrators responsible for the domain controller to have Administrator rights on the system.</t>
        </r>
      </text>
    </comment>
    <comment ref="AH93" authorId="0" shapeId="0" xr:uid="{00000000-0006-0000-0700-000069000000}">
      <text>
        <r>
          <rPr>
            <sz val="11"/>
            <rFont val="Calibri"/>
          </rPr>
          <t>Windows Server 2025 Active Directory Domain Controllers Organizational Unit (OU) object must have the proper access control permissions.</t>
        </r>
      </text>
    </comment>
    <comment ref="AI93" authorId="0" shapeId="0" xr:uid="{00000000-0006-0000-0700-00006A000000}">
      <text>
        <r>
          <rPr>
            <sz val="11"/>
            <rFont val="Calibri"/>
          </rPr>
          <t>Windows Server 2025 domain controllers must run on a machine dedicated to that function.</t>
        </r>
      </text>
    </comment>
    <comment ref="AJ93" authorId="0" shapeId="0" xr:uid="{00000000-0006-0000-0700-00006B000000}">
      <text>
        <r>
          <rPr>
            <sz val="11"/>
            <rFont val="Calibri"/>
          </rPr>
          <t>Windows Server 2025 directory data (outside the root DSE) of a nonpublic directory must be configured to prevent anonymous access.</t>
        </r>
      </text>
    </comment>
    <comment ref="AK93" authorId="0" shapeId="0" xr:uid="{00000000-0006-0000-0700-00006C000000}">
      <text>
        <r>
          <rPr>
            <sz val="11"/>
            <rFont val="Calibri"/>
          </rPr>
          <t>Windows Server 2025 must be configured to audit Account Management - Computer Account Management successes.</t>
        </r>
      </text>
    </comment>
    <comment ref="AL93" authorId="0" shapeId="0" xr:uid="{00000000-0006-0000-0700-00006D000000}">
      <text>
        <r>
          <rPr>
            <sz val="11"/>
            <rFont val="Calibri"/>
          </rPr>
          <t>Windows Server 2025 domain controllers must be configured to allow reset of machine account passwords.</t>
        </r>
      </text>
    </comment>
    <comment ref="AM93" authorId="0" shapeId="0" xr:uid="{00000000-0006-0000-0700-00006E000000}">
      <text>
        <r>
          <rPr>
            <sz val="11"/>
            <rFont val="Calibri"/>
          </rPr>
          <t xml:space="preserve">The Windows Server 2025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user right must only be assigned to the Administrators group on domain controllers.</t>
        </r>
      </text>
    </comment>
    <comment ref="AN93" authorId="0" shapeId="0" xr:uid="{00000000-0006-0000-0700-00006F000000}">
      <text>
        <r>
          <rPr>
            <sz val="11"/>
            <rFont val="Calibri"/>
          </rPr>
          <t xml:space="preserve">The Windows Server 2025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user right must only be assigned to the Administrators group on domain controllers.</t>
        </r>
      </text>
    </comment>
    <comment ref="AO93" authorId="0" shapeId="0" xr:uid="{00000000-0006-0000-0700-000070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 controllers must be configured to prevent unauthenticated access.</t>
        </r>
      </text>
    </comment>
    <comment ref="AP93" authorId="0" shapeId="0" xr:uid="{00000000-0006-0000-0700-000071000000}">
      <text>
        <r>
          <rPr>
            <sz val="11"/>
            <rFont val="Calibri"/>
          </rPr>
          <t xml:space="preserve">The Windows Server 2025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 controllers must be configured to prevent unauthenticated access.</t>
        </r>
      </text>
    </comment>
    <comment ref="AQ93" authorId="0" shapeId="0" xr:uid="{00000000-0006-0000-0700-00004B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must be configured to include no accounts or groups (blank) on domain controllers.</t>
        </r>
      </text>
    </comment>
    <comment ref="AR93" authorId="0" shapeId="0" xr:uid="{00000000-0006-0000-0700-00004C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 controllers must be configured to prevent unauthenticated access.</t>
        </r>
      </text>
    </comment>
    <comment ref="AS93" authorId="0" shapeId="0" xr:uid="{00000000-0006-0000-0700-00004D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 controllers must be configured to prevent unauthenticated access.</t>
        </r>
      </text>
    </comment>
    <comment ref="AT93" authorId="0" shapeId="0" xr:uid="{00000000-0006-0000-0700-00004E000000}">
      <text>
        <r>
          <rPr>
            <sz val="11"/>
            <rFont val="Calibri"/>
          </rPr>
          <t>Windows Server 2025 must only allow administrators responsible for the member server or stand-alone or nondomain-joined system to have Administrator rights on the system.</t>
        </r>
      </text>
    </comment>
    <comment ref="AU93" authorId="0" shapeId="0" xr:uid="{00000000-0006-0000-0700-00004F000000}">
      <text>
        <r>
          <rPr>
            <sz val="11"/>
            <rFont val="Calibri"/>
          </rPr>
          <t>Windows Server 2025 local administrator accounts must have their privileged token filtered to prevent elevated privileges from being used over the network on domain-joined member servers.</t>
        </r>
      </text>
    </comment>
    <comment ref="H94" authorId="0" shapeId="0" xr:uid="{00000000-0006-0000-0700-000072000000}">
      <text>
        <r>
          <rPr>
            <sz val="11"/>
            <rFont val="Calibri"/>
          </rPr>
          <t>Windows Server 2025 users with administrative privileges must have separate accounts for administrative duties and normal operational tasks.</t>
        </r>
      </text>
    </comment>
    <comment ref="I94" authorId="0" shapeId="0" xr:uid="{00000000-0006-0000-0700-000073000000}">
      <text>
        <r>
          <rPr>
            <sz val="11"/>
            <rFont val="Calibri"/>
          </rPr>
          <t>Windows Server 2025 administrative accounts must not be used with applications that access the internet, such as web browsers, or with potential internet sources, such as email.</t>
        </r>
      </text>
    </comment>
    <comment ref="J94" authorId="0" shapeId="0" xr:uid="{00000000-0006-0000-0700-000074000000}">
      <text>
        <r>
          <rPr>
            <sz val="11"/>
            <rFont val="Calibri"/>
          </rPr>
          <t>Windows Server 2025 nonadministrative accounts or groups must only have print permissions on printer shares.</t>
        </r>
      </text>
    </comment>
    <comment ref="K94" authorId="0" shapeId="0" xr:uid="{00000000-0006-0000-0700-000075000000}">
      <text>
        <r>
          <rPr>
            <sz val="11"/>
            <rFont val="Calibri"/>
          </rPr>
          <t>Windows Server 2025 permissions for the Application event log must prevent access by nonprivileged accounts.</t>
        </r>
      </text>
    </comment>
    <comment ref="L94" authorId="0" shapeId="0" xr:uid="{00000000-0006-0000-0700-000076000000}">
      <text>
        <r>
          <rPr>
            <sz val="11"/>
            <rFont val="Calibri"/>
          </rPr>
          <t>Windows Server 2025 permissions for the Security event log must prevent access by nonprivileged accounts.</t>
        </r>
      </text>
    </comment>
    <comment ref="M94" authorId="0" shapeId="0" xr:uid="{00000000-0006-0000-0700-000077000000}">
      <text>
        <r>
          <rPr>
            <sz val="11"/>
            <rFont val="Calibri"/>
          </rPr>
          <t>Windows Server 2025 permissions for the System event log must prevent access by nonprivileged accounts.</t>
        </r>
      </text>
    </comment>
    <comment ref="N94" authorId="0" shapeId="0" xr:uid="{00000000-0006-0000-0700-000078000000}">
      <text>
        <r>
          <rPr>
            <sz val="11"/>
            <rFont val="Calibri"/>
          </rPr>
          <t>Windows Server 2025 must be configured to audit Account Management - Security Group Management successes.</t>
        </r>
      </text>
    </comment>
    <comment ref="O94" authorId="0" shapeId="0" xr:uid="{00000000-0006-0000-0700-000079000000}">
      <text>
        <r>
          <rPr>
            <sz val="11"/>
            <rFont val="Calibri"/>
          </rPr>
          <t>Windows Server 2025 must be configured to audit Account Management - User Account Management successes.</t>
        </r>
      </text>
    </comment>
    <comment ref="P94" authorId="0" shapeId="0" xr:uid="{00000000-0006-0000-0700-00007A000000}">
      <text>
        <r>
          <rPr>
            <sz val="11"/>
            <rFont val="Calibri"/>
          </rPr>
          <t>Windows Server 2025 must be configured to audit Account Management - User Account Management failures.</t>
        </r>
      </text>
    </comment>
    <comment ref="Q94" authorId="0" shapeId="0" xr:uid="{00000000-0006-0000-0700-00007B000000}">
      <text>
        <r>
          <rPr>
            <sz val="11"/>
            <rFont val="Calibri"/>
          </rPr>
          <t>Windows Server 2025 administrator accounts must not be enumerated during elevation.</t>
        </r>
      </text>
    </comment>
    <comment ref="R94" authorId="0" shapeId="0" xr:uid="{00000000-0006-0000-0700-00007C000000}">
      <text>
        <r>
          <rPr>
            <sz val="11"/>
            <rFont val="Calibri"/>
          </rPr>
          <t>Windows Server 2025 must disable the Windows Installer Always install with elevated privileges option.</t>
        </r>
      </text>
    </comment>
    <comment ref="S94" authorId="0" shapeId="0" xr:uid="{00000000-0006-0000-0700-00007D000000}">
      <text>
        <r>
          <rPr>
            <sz val="11"/>
            <rFont val="Calibri"/>
          </rPr>
          <t>Windows Server 2025 domain controllers must run on a machine dedicated to that function.</t>
        </r>
      </text>
    </comment>
    <comment ref="T94" authorId="0" shapeId="0" xr:uid="{00000000-0006-0000-0700-00007E000000}">
      <text>
        <r>
          <rPr>
            <sz val="11"/>
            <rFont val="Calibri"/>
          </rPr>
          <t>Windows Server 2025 must be configured to audit Account Management - Computer Account Management successes.</t>
        </r>
      </text>
    </comment>
    <comment ref="U94" authorId="0" shapeId="0" xr:uid="{00000000-0006-0000-0700-00007F000000}">
      <text>
        <r>
          <rPr>
            <sz val="11"/>
            <rFont val="Calibri"/>
          </rPr>
          <t xml:space="preserve">The Windows Server 2025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user right must only be assigned to the Administrators group on domain controllers.</t>
        </r>
      </text>
    </comment>
    <comment ref="V94" authorId="0" shapeId="0" xr:uid="{00000000-0006-0000-0700-000080000000}">
      <text>
        <r>
          <rPr>
            <sz val="11"/>
            <rFont val="Calibri"/>
          </rPr>
          <t xml:space="preserve">The Windows Server 2025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 controllers must be configured to prevent unauthenticated access.</t>
        </r>
      </text>
    </comment>
    <comment ref="W94" authorId="0" shapeId="0" xr:uid="{00000000-0006-0000-0700-000081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must be configured to include no accounts or groups (blank) on domain controllers.</t>
        </r>
      </text>
    </comment>
    <comment ref="X94" authorId="0" shapeId="0" xr:uid="{00000000-0006-0000-0700-000082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 controllers must be configured to prevent unauthenticated access.</t>
        </r>
      </text>
    </comment>
    <comment ref="Y94" authorId="0" shapeId="0" xr:uid="{00000000-0006-0000-0700-000083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 controllers must be configured to prevent unauthenticated access.</t>
        </r>
      </text>
    </comment>
    <comment ref="Z94" authorId="0" shapeId="0" xr:uid="{00000000-0006-0000-0700-000084000000}">
      <text>
        <r>
          <rPr>
            <sz val="11"/>
            <rFont val="Calibri"/>
          </rPr>
          <t>Windows Server 2025 local administrator accounts must have their privileged token filtered to prevent elevated privileges from being used over the network on domain-joined member servers.</t>
        </r>
      </text>
    </comment>
    <comment ref="AA94" authorId="0" shapeId="0" xr:uid="{00000000-0006-0000-0700-000085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AB94" authorId="0" shapeId="0" xr:uid="{00000000-0006-0000-0700-000086000000}">
      <text>
        <r>
          <rPr>
            <sz val="11"/>
            <rFont val="Calibri"/>
          </rPr>
          <t>Windows Server 2025 Deny log on as a batch job user right on domain-joined member servers must be configured to prevent access from highly privileged domain accounts and from unauthenticated access on all systems.</t>
        </r>
      </text>
    </comment>
    <comment ref="AC94" authorId="0" shapeId="0" xr:uid="{00000000-0006-0000-0700-000087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AD94" authorId="0" shapeId="0" xr:uid="{00000000-0006-0000-0700-000088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AE94" authorId="0" shapeId="0" xr:uid="{00000000-0006-0000-0700-000089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F94" authorId="0" shapeId="0" xr:uid="{00000000-0006-0000-0700-00008A000000}">
      <text>
        <r>
          <rPr>
            <sz val="11"/>
            <rFont val="Calibri"/>
          </rPr>
          <t>Windows Server 2025 User Account Control (UAC) approval mode for the built-in Administrator must be enabled.</t>
        </r>
      </text>
    </comment>
    <comment ref="AG94" authorId="0" shapeId="0" xr:uid="{00000000-0006-0000-0700-00008B000000}">
      <text>
        <r>
          <rPr>
            <sz val="11"/>
            <rFont val="Calibri"/>
          </rPr>
          <t>Windows Server 2025 UIAccess applications must not be allowed to prompt for elevation without using the secure desktop.</t>
        </r>
      </text>
    </comment>
    <comment ref="AH94" authorId="0" shapeId="0" xr:uid="{00000000-0006-0000-0700-00008C000000}">
      <text>
        <r>
          <rPr>
            <sz val="11"/>
            <rFont val="Calibri"/>
          </rPr>
          <t>Windows Server 2025 User Account Control (UAC) must, at a minimum, prompt administrators for consent on the secure desktop.</t>
        </r>
      </text>
    </comment>
    <comment ref="AI94" authorId="0" shapeId="0" xr:uid="{00000000-0006-0000-0700-00008D000000}">
      <text>
        <r>
          <rPr>
            <sz val="11"/>
            <rFont val="Calibri"/>
          </rPr>
          <t>Windows Server 2025 User Account Control (UAC) must automatically deny standard user requests for elevation.</t>
        </r>
      </text>
    </comment>
    <comment ref="AJ94" authorId="0" shapeId="0" xr:uid="{00000000-0006-0000-0700-00008E000000}">
      <text>
        <r>
          <rPr>
            <sz val="11"/>
            <rFont val="Calibri"/>
          </rPr>
          <t>Windows Server 2025 User Account Control (UAC) must be configured to detect application installations and prompt for elevation.</t>
        </r>
      </text>
    </comment>
    <comment ref="AK94" authorId="0" shapeId="0" xr:uid="{00000000-0006-0000-0700-00008F000000}">
      <text>
        <r>
          <rPr>
            <sz val="11"/>
            <rFont val="Calibri"/>
          </rPr>
          <t>Windows Server 2025 User Account Control (UAC) must only elevate UIAccess applications that are installed in secure locations.</t>
        </r>
      </text>
    </comment>
    <comment ref="AL94" authorId="0" shapeId="0" xr:uid="{00000000-0006-0000-0700-000090000000}">
      <text>
        <r>
          <rPr>
            <sz val="11"/>
            <rFont val="Calibri"/>
          </rPr>
          <t>Windows Server 2025 User Account Control (UAC) must run all administrators in Admin Approval Mode, enabling UAC.</t>
        </r>
      </text>
    </comment>
    <comment ref="AM94" authorId="0" shapeId="0" xr:uid="{00000000-0006-0000-0700-000091000000}">
      <text>
        <r>
          <rPr>
            <sz val="11"/>
            <rFont val="Calibri"/>
          </rPr>
          <t>Windows Server 2025 User Account Control (UAC) must virtualize file and registry write failures to per-user locations.</t>
        </r>
      </text>
    </comment>
    <comment ref="AN94" authorId="0" shapeId="0" xr:uid="{00000000-0006-0000-0700-000092000000}">
      <text>
        <r>
          <rPr>
            <sz val="11"/>
            <rFont val="Calibri"/>
          </rPr>
          <t xml:space="preserve">The Windows Server 2025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user right must not be assigned to any groups or accounts.</t>
        </r>
      </text>
    </comment>
    <comment ref="AO94" authorId="0" shapeId="0" xr:uid="{00000000-0006-0000-0700-000093000000}">
      <text>
        <r>
          <rPr>
            <sz val="11"/>
            <rFont val="Calibri"/>
          </rPr>
          <t xml:space="preserve">The Windows Server 2025 </t>
        </r>
        <r>
          <rPr>
            <sz val="11"/>
            <color rgb="FF000000"/>
            <rFont val="Calibri"/>
          </rPr>
          <t>"</t>
        </r>
        <r>
          <rPr>
            <b/>
            <sz val="11"/>
            <color rgb="FF000000"/>
            <rFont val="Calibri"/>
          </rPr>
          <t>Allow log on locally</t>
        </r>
        <r>
          <rPr>
            <sz val="11"/>
            <color rgb="FF000000"/>
            <rFont val="Calibri"/>
          </rPr>
          <t>"</t>
        </r>
        <r>
          <rPr>
            <sz val="11"/>
            <color rgb="FF000000"/>
            <rFont val="Calibri"/>
          </rPr>
          <t xml:space="preserve"> user right must only be assigned to the Administrators group.</t>
        </r>
      </text>
    </comment>
    <comment ref="AP94" authorId="0" shapeId="0" xr:uid="{00000000-0006-0000-0700-000094000000}">
      <text>
        <r>
          <rPr>
            <sz val="11"/>
            <rFont val="Calibri"/>
          </rPr>
          <t xml:space="preserve">The Windows Server 2025 </t>
        </r>
        <r>
          <rPr>
            <sz val="11"/>
            <color rgb="FF000000"/>
            <rFont val="Calibri"/>
          </rPr>
          <t>"</t>
        </r>
        <r>
          <rPr>
            <b/>
            <sz val="11"/>
            <color rgb="FF000000"/>
            <rFont val="Calibri"/>
          </rPr>
          <t>Create a token object</t>
        </r>
        <r>
          <rPr>
            <sz val="11"/>
            <color rgb="FF000000"/>
            <rFont val="Calibri"/>
          </rPr>
          <t>"</t>
        </r>
        <r>
          <rPr>
            <sz val="11"/>
            <color rgb="FF000000"/>
            <rFont val="Calibri"/>
          </rPr>
          <t xml:space="preserve"> user right must not be assigned to any groups or accounts.</t>
        </r>
      </text>
    </comment>
    <comment ref="AQ94" authorId="0" shapeId="0" xr:uid="{00000000-0006-0000-0700-000095000000}">
      <text>
        <r>
          <rPr>
            <sz val="11"/>
            <rFont val="Calibri"/>
          </rPr>
          <t xml:space="preserve">The Windows Server 2025 </t>
        </r>
        <r>
          <rPr>
            <sz val="11"/>
            <color rgb="FF000000"/>
            <rFont val="Calibri"/>
          </rPr>
          <t>"</t>
        </r>
        <r>
          <rPr>
            <b/>
            <sz val="11"/>
            <color rgb="FF000000"/>
            <rFont val="Calibri"/>
          </rPr>
          <t>Debug programs</t>
        </r>
        <r>
          <rPr>
            <sz val="11"/>
            <color rgb="FF000000"/>
            <rFont val="Calibri"/>
          </rPr>
          <t>"</t>
        </r>
        <r>
          <rPr>
            <sz val="11"/>
            <color rgb="FF000000"/>
            <rFont val="Calibri"/>
          </rPr>
          <t xml:space="preserve"> user right must only be assigned to the Administrators group.</t>
        </r>
      </text>
    </comment>
    <comment ref="AR94" authorId="0" shapeId="0" xr:uid="{00000000-0006-0000-0700-000096000000}">
      <text>
        <r>
          <rPr>
            <sz val="11"/>
            <rFont val="Calibri"/>
          </rPr>
          <t xml:space="preserve">The Windows Server 2025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user right must only be assigned to the Administrators group.</t>
        </r>
      </text>
    </comment>
    <comment ref="AS94" authorId="0" shapeId="0" xr:uid="{00000000-0006-0000-0700-000097000000}">
      <text>
        <r>
          <rPr>
            <sz val="11"/>
            <rFont val="Calibri"/>
          </rPr>
          <t xml:space="preserve">The Windows Server 2025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user right must only be assigned to the Administrators group.</t>
        </r>
      </text>
    </comment>
    <comment ref="H110" authorId="0" shapeId="0" xr:uid="{00000000-0006-0000-0700-000098000000}">
      <text>
        <r>
          <rPr>
            <sz val="11"/>
            <rFont val="Calibri"/>
          </rPr>
          <t>Windows Server 2025 nonsystem-created file shares must limit access to groups that require it.</t>
        </r>
      </text>
    </comment>
    <comment ref="I110" authorId="0" shapeId="0" xr:uid="{00000000-0006-0000-0700-000099000000}">
      <text>
        <r>
          <rPr>
            <sz val="11"/>
            <rFont val="Calibri"/>
          </rPr>
          <t>Windows Server 2025 must not have the Server Message Block (SMB) v1 protocol installed.</t>
        </r>
      </text>
    </comment>
    <comment ref="J110" authorId="0" shapeId="0" xr:uid="{00000000-0006-0000-0700-00009A000000}">
      <text>
        <r>
          <rPr>
            <sz val="11"/>
            <rFont val="Calibri"/>
          </rPr>
          <t>Windows Server 2025 must have the Server Message Block (SMB) v1 protocol disabled on the SMB server.</t>
        </r>
      </text>
    </comment>
    <comment ref="K110" authorId="0" shapeId="0" xr:uid="{00000000-0006-0000-0700-00009B000000}">
      <text>
        <r>
          <rPr>
            <sz val="11"/>
            <rFont val="Calibri"/>
          </rPr>
          <t>Windows Server 2025 must have the Server Message Block (SMB) v1 protocol disabled on the SMB client.</t>
        </r>
      </text>
    </comment>
    <comment ref="L110" authorId="0" shapeId="0" xr:uid="{00000000-0006-0000-0700-00009C000000}">
      <text>
        <r>
          <rPr>
            <sz val="11"/>
            <rFont val="Calibri"/>
          </rPr>
          <t>Windows Server 2025 reversible password encryption must be disabled.</t>
        </r>
      </text>
    </comment>
    <comment ref="M110" authorId="0" shapeId="0" xr:uid="{00000000-0006-0000-0700-00009D000000}">
      <text>
        <r>
          <rPr>
            <sz val="11"/>
            <rFont val="Calibri"/>
          </rPr>
          <t>Windows Server 2025 Event Viewer must be protected from unauthorized modification and deletion.</t>
        </r>
      </text>
    </comment>
    <comment ref="N110" authorId="0" shapeId="0" xr:uid="{00000000-0006-0000-0700-00009E000000}">
      <text>
        <r>
          <rPr>
            <sz val="11"/>
            <rFont val="Calibri"/>
          </rPr>
          <t>Windows Server 2025 must be configured to audit Account Management - Other Account Management Events successes.</t>
        </r>
      </text>
    </comment>
    <comment ref="O110" authorId="0" shapeId="0" xr:uid="{00000000-0006-0000-0700-00009F000000}">
      <text>
        <r>
          <rPr>
            <sz val="11"/>
            <rFont val="Calibri"/>
          </rPr>
          <t>Windows Server 2025 insecure logons to an SMB server must be disabled.</t>
        </r>
      </text>
    </comment>
    <comment ref="P110" authorId="0" shapeId="0" xr:uid="{00000000-0006-0000-0700-0000A0000000}">
      <text>
        <r>
          <rPr>
            <sz val="11"/>
            <rFont val="Calibri"/>
          </rPr>
          <t>Windows Server 2025 must be configured to use FIPS-compliant algorithms for encryption, hashing, and signing.</t>
        </r>
      </text>
    </comment>
    <comment ref="Q110" authorId="0" shapeId="0" xr:uid="{00000000-0006-0000-0700-0000A1000000}">
      <text>
        <r>
          <rPr>
            <sz val="11"/>
            <rFont val="Calibri"/>
          </rPr>
          <t xml:space="preserve">The Windows Server 2025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user right must only be assigned to the Administrators group.</t>
        </r>
      </text>
    </comment>
    <comment ref="R110" authorId="0" shapeId="0" xr:uid="{00000000-0006-0000-0700-0000A2000000}">
      <text>
        <r>
          <rPr>
            <sz val="11"/>
            <rFont val="Calibri"/>
          </rPr>
          <t xml:space="preserve">The Windows Server 2025 </t>
        </r>
        <r>
          <rPr>
            <sz val="11"/>
            <color rgb="FF000000"/>
            <rFont val="Calibri"/>
          </rPr>
          <t>"</t>
        </r>
        <r>
          <rPr>
            <b/>
            <sz val="11"/>
            <color rgb="FF000000"/>
            <rFont val="Calibri"/>
          </rPr>
          <t>Create a pagefile</t>
        </r>
        <r>
          <rPr>
            <sz val="11"/>
            <color rgb="FF000000"/>
            <rFont val="Calibri"/>
          </rPr>
          <t>"</t>
        </r>
        <r>
          <rPr>
            <sz val="11"/>
            <color rgb="FF000000"/>
            <rFont val="Calibri"/>
          </rPr>
          <t xml:space="preserve"> user right must only be assigned to the Administrators group.</t>
        </r>
      </text>
    </comment>
    <comment ref="H111" authorId="0" shapeId="0" xr:uid="{00000000-0006-0000-0700-0000A3000000}">
      <text>
        <r>
          <rPr>
            <sz val="11"/>
            <rFont val="Calibri"/>
          </rPr>
          <t>Windows Server 2025 must have software certificate installation files removed.</t>
        </r>
      </text>
    </comment>
    <comment ref="I111" authorId="0" shapeId="0" xr:uid="{00000000-0006-0000-0700-0000A4000000}">
      <text>
        <r>
          <rPr>
            <sz val="11"/>
            <rFont val="Calibri"/>
          </rPr>
          <t>Windows Server 2025 must not have the Server Message Block (SMB) v1 protocol installed.</t>
        </r>
      </text>
    </comment>
    <comment ref="J111" authorId="0" shapeId="0" xr:uid="{00000000-0006-0000-0700-0000A5000000}">
      <text>
        <r>
          <rPr>
            <sz val="11"/>
            <rFont val="Calibri"/>
          </rPr>
          <t>Windows Server 2025 must have the Server Message Block (SMB) v1 protocol disabled on the SMB server.</t>
        </r>
      </text>
    </comment>
    <comment ref="K111" authorId="0" shapeId="0" xr:uid="{00000000-0006-0000-0700-0000A6000000}">
      <text>
        <r>
          <rPr>
            <sz val="11"/>
            <rFont val="Calibri"/>
          </rPr>
          <t>Windows Server 2025 must have the Server Message Block (SMB) v1 protocol disabled on the SMB client.</t>
        </r>
      </text>
    </comment>
    <comment ref="L111" authorId="0" shapeId="0" xr:uid="{00000000-0006-0000-0700-0000A7000000}">
      <text>
        <r>
          <rPr>
            <sz val="11"/>
            <rFont val="Calibri"/>
          </rPr>
          <t>Windows Server 2025 Remote Desktop Services must be configured with the client connection encryption set to High Level.</t>
        </r>
      </text>
    </comment>
    <comment ref="M111" authorId="0" shapeId="0" xr:uid="{00000000-0006-0000-0700-0000A8000000}">
      <text>
        <r>
          <rPr>
            <sz val="11"/>
            <rFont val="Calibri"/>
          </rPr>
          <t>Windows Server 2025 domain controllers must have a PKI server certificate.</t>
        </r>
      </text>
    </comment>
    <comment ref="N111" authorId="0" shapeId="0" xr:uid="{00000000-0006-0000-0700-0000A9000000}">
      <text>
        <r>
          <rPr>
            <sz val="11"/>
            <rFont val="Calibri"/>
          </rPr>
          <t>Windows Server 2025 domain Controller PKI certificates must be issued by the DOD PKI or an approved External Certificate Authority (ECA).</t>
        </r>
      </text>
    </comment>
    <comment ref="O111" authorId="0" shapeId="0" xr:uid="{00000000-0006-0000-0700-0000AA000000}">
      <text>
        <r>
          <rPr>
            <sz val="11"/>
            <rFont val="Calibri"/>
          </rPr>
          <t>Windows Server 2025 PKI certificates associated with user accounts must be issued by a DOD PKI or an approved External Certificate Authority (ECA).</t>
        </r>
      </text>
    </comment>
    <comment ref="P111" authorId="0" shapeId="0" xr:uid="{00000000-0006-0000-0700-0000AB000000}">
      <text>
        <r>
          <rPr>
            <sz val="11"/>
            <rFont val="Calibri"/>
          </rPr>
          <t>Windows Server 2025 domain controllers must require LDAP access signing.</t>
        </r>
      </text>
    </comment>
    <comment ref="Q111" authorId="0" shapeId="0" xr:uid="{00000000-0006-0000-0700-0000AC000000}">
      <text>
        <r>
          <rPr>
            <sz val="11"/>
            <rFont val="Calibri"/>
          </rPr>
          <t>Windows Server 2025 must be configured for certificate-based authentication for domain controllers.</t>
        </r>
      </text>
    </comment>
    <comment ref="R111" authorId="0" shapeId="0" xr:uid="{00000000-0006-0000-0700-0000AD000000}">
      <text>
        <r>
          <rPr>
            <sz val="11"/>
            <rFont val="Calibri"/>
          </rPr>
          <t>Windows Server 2025 must be configured for name-based strong mappings for certificates.</t>
        </r>
      </text>
    </comment>
    <comment ref="S111" authorId="0" shapeId="0" xr:uid="{00000000-0006-0000-0700-0000AE000000}">
      <text>
        <r>
          <rPr>
            <sz val="11"/>
            <rFont val="Calibri"/>
          </rPr>
          <t>Windows Server 2025 must have the DOD Root Certificate Authority (CA) certificates installed in the Trusted Root Store.</t>
        </r>
      </text>
    </comment>
    <comment ref="T111" authorId="0" shapeId="0" xr:uid="{00000000-0006-0000-0700-0000AF000000}">
      <text>
        <r>
          <rPr>
            <sz val="11"/>
            <rFont val="Calibri"/>
          </rPr>
          <t>Windows Server 2025 must have the DOD Interoperability Root Certificate Authority (CA) cross-certificates installed in the Untrusted Certificates Store on unclassified systems.</t>
        </r>
      </text>
    </comment>
    <comment ref="U111" authorId="0" shapeId="0" xr:uid="{00000000-0006-0000-0700-0000B0000000}">
      <text>
        <r>
          <rPr>
            <sz val="11"/>
            <rFont val="Calibri"/>
          </rPr>
          <t>Windows Server 2025 must have the US DOD CCEB Interoperability Root CA cross-certificates in the Untrusted Certificates Store on unclassified systems.</t>
        </r>
      </text>
    </comment>
    <comment ref="V111" authorId="0" shapeId="0" xr:uid="{00000000-0006-0000-0700-0000B1000000}">
      <text>
        <r>
          <rPr>
            <sz val="11"/>
            <rFont val="Calibri"/>
          </rPr>
          <t>The Windows Server 2025 setting Domain member: Digitally encrypt or sign secure channel data (always) must be configured to Enabled.</t>
        </r>
      </text>
    </comment>
    <comment ref="W111" authorId="0" shapeId="0" xr:uid="{00000000-0006-0000-0700-0000B2000000}">
      <text>
        <r>
          <rPr>
            <sz val="11"/>
            <rFont val="Calibri"/>
          </rPr>
          <t>Windows Server 2025 setting Domain member: Digitally encrypt secure channel data (when possible) must be configured to Enabled.</t>
        </r>
      </text>
    </comment>
    <comment ref="X111" authorId="0" shapeId="0" xr:uid="{00000000-0006-0000-0700-0000B3000000}">
      <text>
        <r>
          <rPr>
            <sz val="11"/>
            <rFont val="Calibri"/>
          </rPr>
          <t>The Windows Server 2025 setting Domain member: Digitally sign secure channel data (when possible) must be configured to Enabled.</t>
        </r>
      </text>
    </comment>
    <comment ref="Y111" authorId="0" shapeId="0" xr:uid="{00000000-0006-0000-0700-0000B4000000}">
      <text>
        <r>
          <rPr>
            <sz val="11"/>
            <rFont val="Calibri"/>
          </rPr>
          <t>The Windows Server 2025 setting Microsoft network server: Digitally sign communications (if client agrees) must be configured to Enabled.</t>
        </r>
      </text>
    </comment>
    <comment ref="Z111" authorId="0" shapeId="0" xr:uid="{00000000-0006-0000-0700-0000B5000000}">
      <text>
        <r>
          <rPr>
            <sz val="11"/>
            <rFont val="Calibri"/>
          </rPr>
          <t>Windows Server 2025 must be configured to at least negotiate signing for LDAP client signing.</t>
        </r>
      </text>
    </comment>
    <comment ref="AA111" authorId="0" shapeId="0" xr:uid="{00000000-0006-0000-0700-0000B6000000}">
      <text>
        <r>
          <rPr>
            <sz val="11"/>
            <rFont val="Calibri"/>
          </rPr>
          <t>Windows Server 2025 users must be required to enter a password to access private keys stored on the computer.</t>
        </r>
      </text>
    </comment>
    <comment ref="AB111" authorId="0" shapeId="0" xr:uid="{00000000-0006-0000-0700-0000B7000000}">
      <text>
        <r>
          <rPr>
            <sz val="11"/>
            <rFont val="Calibri"/>
          </rPr>
          <t>Windows Server 2025 must be configured to use FIPS-compliant algorithms for encryption, hashing, and signing.</t>
        </r>
      </text>
    </comment>
    <comment ref="H124" authorId="0" shapeId="0" xr:uid="{00000000-0006-0000-0700-0000B8000000}">
      <text>
        <r>
          <rPr>
            <sz val="11"/>
            <rFont val="Calibri"/>
          </rPr>
          <t>Windows Server 2025 members of the Backup Operators group must have separate accounts for backup duties and normal operational tasks.</t>
        </r>
      </text>
    </comment>
    <comment ref="H134" authorId="0" shapeId="0" xr:uid="{00000000-0006-0000-0700-0000B9000000}">
      <text>
        <r>
          <rPr>
            <sz val="11"/>
            <rFont val="Calibri"/>
          </rPr>
          <t>Windows Server 2025 must have a host-based firewall installed and enabled.</t>
        </r>
      </text>
    </comment>
    <comment ref="I134" authorId="0" shapeId="0" xr:uid="{00000000-0006-0000-0700-0000BA000000}">
      <text>
        <r>
          <rPr>
            <sz val="11"/>
            <rFont val="Calibri"/>
          </rPr>
          <t>Windows Server 2025 source routing must be configured to the highest protection level to prevent Internet Protocol (IP) source routing.</t>
        </r>
      </text>
    </comment>
    <comment ref="J134" authorId="0" shapeId="0" xr:uid="{00000000-0006-0000-0700-0000BB000000}">
      <text>
        <r>
          <rPr>
            <sz val="11"/>
            <rFont val="Calibri"/>
          </rPr>
          <t>Windows Server 2025 must be configured to prevent Internet Control Message Protocol (ICMP) redirects from overriding Open Shortest Path First (OSPF)-generated routes.</t>
        </r>
      </text>
    </comment>
    <comment ref="K134" authorId="0" shapeId="0" xr:uid="{00000000-0006-0000-0700-0000BC000000}">
      <text>
        <r>
          <rPr>
            <sz val="11"/>
            <rFont val="Calibri"/>
          </rPr>
          <t>The Windows Server 2025 setting Microsoft network client: Digitally sign communications (always) must be configured to Enabled.</t>
        </r>
      </text>
    </comment>
    <comment ref="L134" authorId="0" shapeId="0" xr:uid="{00000000-0006-0000-0700-0000BD000000}">
      <text>
        <r>
          <rPr>
            <sz val="11"/>
            <rFont val="Calibri"/>
          </rPr>
          <t>The Windows Server 2025 setting Microsoft network client: Digitally sign communications (if server agrees) must be configured to Enabled.</t>
        </r>
      </text>
    </comment>
    <comment ref="M134" authorId="0" shapeId="0" xr:uid="{00000000-0006-0000-0700-0000BE000000}">
      <text>
        <r>
          <rPr>
            <sz val="11"/>
            <rFont val="Calibri"/>
          </rPr>
          <t>Windows Server 2025 unencrypted passwords must not be sent to third-party Server Message Block (SMB) servers.</t>
        </r>
      </text>
    </comment>
    <comment ref="N134" authorId="0" shapeId="0" xr:uid="{00000000-0006-0000-0700-0000BF000000}">
      <text>
        <r>
          <rPr>
            <sz val="11"/>
            <rFont val="Calibri"/>
          </rPr>
          <t>The Windows Server 2025 setting Microsoft network server: Digitally sign communications (always) must be configured to Enabled.</t>
        </r>
      </text>
    </comment>
    <comment ref="H135" authorId="0" shapeId="0" xr:uid="{00000000-0006-0000-0700-0000C0000000}">
      <text>
        <r>
          <rPr>
            <sz val="11"/>
            <rFont val="Calibri"/>
          </rPr>
          <t>Windows Server 2025 must be configured to enable Remote host allows delegation of nonexportable credentials.</t>
        </r>
      </text>
    </comment>
    <comment ref="I135" authorId="0" shapeId="0" xr:uid="{00000000-0006-0000-0700-0000C1000000}">
      <text>
        <r>
          <rPr>
            <sz val="11"/>
            <rFont val="Calibri"/>
          </rPr>
          <t>Windows Server 2025 must not save passwords in the Remote Desktop Client.</t>
        </r>
      </text>
    </comment>
    <comment ref="J135" authorId="0" shapeId="0" xr:uid="{00000000-0006-0000-0700-0000C2000000}">
      <text>
        <r>
          <rPr>
            <sz val="11"/>
            <rFont val="Calibri"/>
          </rPr>
          <t>Windows Server 2025 Remote Desktop Services must prevent drive redirection.</t>
        </r>
      </text>
    </comment>
    <comment ref="K135" authorId="0" shapeId="0" xr:uid="{00000000-0006-0000-0700-0000C3000000}">
      <text>
        <r>
          <rPr>
            <sz val="11"/>
            <rFont val="Calibri"/>
          </rPr>
          <t>Windows Server 2025 Remote Desktop Services must always prompt a client for passwords upon connection.</t>
        </r>
      </text>
    </comment>
    <comment ref="L135" authorId="0" shapeId="0" xr:uid="{00000000-0006-0000-0700-0000C4000000}">
      <text>
        <r>
          <rPr>
            <sz val="11"/>
            <rFont val="Calibri"/>
          </rPr>
          <t>Windows Server 2025 Remote Desktop Services must require secure Remote Procedure Call (RPC) communications.</t>
        </r>
      </text>
    </comment>
    <comment ref="M135" authorId="0" shapeId="0" xr:uid="{00000000-0006-0000-0700-0000C5000000}">
      <text>
        <r>
          <rPr>
            <sz val="11"/>
            <rFont val="Calibri"/>
          </rPr>
          <t>Windows Server 2025 Remote Desktop Services must be configured with the client connection encryption set to High Level.</t>
        </r>
      </text>
    </comment>
    <comment ref="N135" authorId="0" shapeId="0" xr:uid="{00000000-0006-0000-0700-0000C6000000}">
      <text>
        <r>
          <rPr>
            <sz val="11"/>
            <rFont val="Calibri"/>
          </rPr>
          <t>Windows Server 2025 must restrict remote calls to the Security Account Manager (SAM) to Administrators on domain-joined member servers and stand-alone or nondomain-joined systems.</t>
        </r>
      </text>
    </comment>
    <comment ref="H142" authorId="0" shapeId="0" xr:uid="{00000000-0006-0000-0700-0000C7000000}">
      <text>
        <r>
          <rPr>
            <sz val="11"/>
            <rFont val="Calibri"/>
          </rPr>
          <t>Windows Server 2025 must employ a deny-all, permit-by-exception policy to allow the execution of authorized software programs.</t>
        </r>
      </text>
    </comment>
    <comment ref="I142" authorId="0" shapeId="0" xr:uid="{00000000-0006-0000-0700-0000C8000000}">
      <text>
        <r>
          <rPr>
            <sz val="11"/>
            <rFont val="Calibri"/>
          </rPr>
          <t>Windows Server 2025 domain-joined systems must have a Trusted Platform Module (TPM) enabled and ready for use.</t>
        </r>
      </text>
    </comment>
    <comment ref="J142" authorId="0" shapeId="0" xr:uid="{00000000-0006-0000-0700-0000C9000000}">
      <text>
        <r>
          <rPr>
            <sz val="11"/>
            <rFont val="Calibri"/>
          </rPr>
          <t>Windows Server 2025 systems requiring data at rest protections must employ cryptographic mechanisms to prevent unauthorized disclosure and modification of the information at rest.</t>
        </r>
      </text>
    </comment>
    <comment ref="K142" authorId="0" shapeId="0" xr:uid="{00000000-0006-0000-0700-0000CA000000}">
      <text>
        <r>
          <rPr>
            <sz val="11"/>
            <rFont val="Calibri"/>
          </rPr>
          <t>Windows Server 2025 must implement protection methods such as TLS, encrypted VPNs, or IPsec if the data owner has a strict requirement for ensuring data integrity and confidentiality is maintained at every step of the data transfer and handling process.</t>
        </r>
      </text>
    </comment>
    <comment ref="L142" authorId="0" shapeId="0" xr:uid="{00000000-0006-0000-0700-0000CB000000}">
      <text>
        <r>
          <rPr>
            <sz val="11"/>
            <rFont val="Calibri"/>
          </rPr>
          <t>Windows Server 2025 must not have Windows PowerShell 2.0 installed.</t>
        </r>
      </text>
    </comment>
    <comment ref="M142" authorId="0" shapeId="0" xr:uid="{00000000-0006-0000-0700-0000CC000000}">
      <text>
        <r>
          <rPr>
            <sz val="11"/>
            <rFont val="Calibri"/>
          </rPr>
          <t>Windows Server 2025 systems must have Unified Extensible Firmware Interface (UEFI) firmware and be configured to run in UEFI mode, not Legacy BIOS.</t>
        </r>
      </text>
    </comment>
    <comment ref="N142" authorId="0" shapeId="0" xr:uid="{00000000-0006-0000-0700-0000CD000000}">
      <text>
        <r>
          <rPr>
            <sz val="11"/>
            <rFont val="Calibri"/>
          </rPr>
          <t>Windows Server 2025 must have Secure Boot enabled.</t>
        </r>
      </text>
    </comment>
    <comment ref="O142" authorId="0" shapeId="0" xr:uid="{00000000-0006-0000-0700-0000CE000000}">
      <text>
        <r>
          <rPr>
            <sz val="11"/>
            <rFont val="Calibri"/>
          </rPr>
          <t>Windows Server 2025 must be configured to audit System - Security State Change successes.</t>
        </r>
      </text>
    </comment>
    <comment ref="P142" authorId="0" shapeId="0" xr:uid="{00000000-0006-0000-0700-0000CF000000}">
      <text>
        <r>
          <rPr>
            <sz val="11"/>
            <rFont val="Calibri"/>
          </rPr>
          <t>Windows Server 2025 must be configured to audit System - Security System Extension successes.</t>
        </r>
      </text>
    </comment>
    <comment ref="Q142" authorId="0" shapeId="0" xr:uid="{00000000-0006-0000-0700-0000D0000000}">
      <text>
        <r>
          <rPr>
            <sz val="11"/>
            <rFont val="Calibri"/>
          </rPr>
          <t>Windows Server 2025 must be configured to audit System - System Integrity successes.</t>
        </r>
      </text>
    </comment>
    <comment ref="R142" authorId="0" shapeId="0" xr:uid="{00000000-0006-0000-0700-0000D1000000}">
      <text>
        <r>
          <rPr>
            <sz val="11"/>
            <rFont val="Calibri"/>
          </rPr>
          <t>Windows Server 2025 must be configured to audit System - System Integrity failures.</t>
        </r>
      </text>
    </comment>
    <comment ref="S142" authorId="0" shapeId="0" xr:uid="{00000000-0006-0000-0700-0000D2000000}">
      <text>
        <r>
          <rPr>
            <sz val="11"/>
            <rFont val="Calibri"/>
          </rPr>
          <t>Windows Server 2025 must be configured to ignore NetBIOS name release requests except from WINS servers.</t>
        </r>
      </text>
    </comment>
    <comment ref="T142" authorId="0" shapeId="0" xr:uid="{00000000-0006-0000-0700-0000D3000000}">
      <text>
        <r>
          <rPr>
            <sz val="11"/>
            <rFont val="Calibri"/>
          </rPr>
          <t>Windows Server 2025 command line data must be included in process creation events.</t>
        </r>
      </text>
    </comment>
    <comment ref="U142" authorId="0" shapeId="0" xr:uid="{00000000-0006-0000-0700-0000D4000000}">
      <text>
        <r>
          <rPr>
            <sz val="11"/>
            <rFont val="Calibri"/>
          </rPr>
          <t>Windows Server 2025 virtualization-based security must be enabled with the platform security level configured to Secure Boot or Secure Boot with DMA Protection.</t>
        </r>
      </text>
    </comment>
    <comment ref="V142" authorId="0" shapeId="0" xr:uid="{00000000-0006-0000-0700-0000D5000000}">
      <text>
        <r>
          <rPr>
            <sz val="11"/>
            <rFont val="Calibri"/>
          </rPr>
          <t>Windows Server 2025 group policy objects must be reprocessed even if they have not changed.</t>
        </r>
      </text>
    </comment>
    <comment ref="W142" authorId="0" shapeId="0" xr:uid="{00000000-0006-0000-0700-0000D6000000}">
      <text>
        <r>
          <rPr>
            <sz val="11"/>
            <rFont val="Calibri"/>
          </rPr>
          <t>Windows Server 2025 Telemetry must be configured to limit diagnostic data sent to Microsoft.</t>
        </r>
      </text>
    </comment>
    <comment ref="X142" authorId="0" shapeId="0" xr:uid="{00000000-0006-0000-0700-0000D7000000}">
      <text>
        <r>
          <rPr>
            <sz val="11"/>
            <rFont val="Calibri"/>
          </rPr>
          <t>Windows Server 2025 Microsoft Defender antivirus SmartScreen must be enabled.</t>
        </r>
      </text>
    </comment>
    <comment ref="Y142" authorId="0" shapeId="0" xr:uid="{00000000-0006-0000-0700-0000D8000000}">
      <text>
        <r>
          <rPr>
            <sz val="11"/>
            <rFont val="Calibri"/>
          </rPr>
          <t>Windows Server 2025 Explorer Data Execution Prevention must be enabled.</t>
        </r>
      </text>
    </comment>
    <comment ref="Z142" authorId="0" shapeId="0" xr:uid="{00000000-0006-0000-0700-0000D9000000}">
      <text>
        <r>
          <rPr>
            <sz val="11"/>
            <rFont val="Calibri"/>
          </rPr>
          <t>Windows Server 2025 PowerShell script block logging must be enabled.</t>
        </r>
      </text>
    </comment>
    <comment ref="AA142" authorId="0" shapeId="0" xr:uid="{00000000-0006-0000-0700-0000DA000000}">
      <text>
        <r>
          <rPr>
            <sz val="11"/>
            <rFont val="Calibri"/>
          </rPr>
          <t>Windows Server 2025 Windows Remote Management (WinRM) client must not allow unencrypted traffic.</t>
        </r>
      </text>
    </comment>
    <comment ref="AB142" authorId="0" shapeId="0" xr:uid="{00000000-0006-0000-0700-0000DB000000}">
      <text>
        <r>
          <rPr>
            <sz val="11"/>
            <rFont val="Calibri"/>
          </rPr>
          <t>Windows Server 2025 Windows Remote Management (WinRM) service must not allow unencrypted traffic.</t>
        </r>
      </text>
    </comment>
    <comment ref="AC142" authorId="0" shapeId="0" xr:uid="{00000000-0006-0000-0700-0000DC000000}">
      <text>
        <r>
          <rPr>
            <sz val="11"/>
            <rFont val="Calibri"/>
          </rPr>
          <t>Windows Server 2025 Windows Remote Management (WinRM) service must not store RunAs credentials.</t>
        </r>
      </text>
    </comment>
    <comment ref="AD142" authorId="0" shapeId="0" xr:uid="{00000000-0006-0000-0700-0000DD000000}">
      <text>
        <r>
          <rPr>
            <sz val="11"/>
            <rFont val="Calibri"/>
          </rPr>
          <t>Windows Server 2025 must have PowerShell Transcription enabled.</t>
        </r>
      </text>
    </comment>
    <comment ref="AE142" authorId="0" shapeId="0" xr:uid="{00000000-0006-0000-0700-0000DE000000}">
      <text>
        <r>
          <rPr>
            <sz val="11"/>
            <rFont val="Calibri"/>
          </rPr>
          <t>Windows Server 2025 must only allow administrators responsible for the domain controller to have Administrator rights on the system.</t>
        </r>
      </text>
    </comment>
    <comment ref="AF142" authorId="0" shapeId="0" xr:uid="{00000000-0006-0000-0700-0000DF000000}">
      <text>
        <r>
          <rPr>
            <sz val="11"/>
            <rFont val="Calibri"/>
          </rPr>
          <t>Windows Server 2025 permissions on the Active Directory data files must only allow system administrators (SAs) access.</t>
        </r>
      </text>
    </comment>
    <comment ref="AG142" authorId="0" shapeId="0" xr:uid="{00000000-0006-0000-0700-0000E0000000}">
      <text>
        <r>
          <rPr>
            <sz val="11"/>
            <rFont val="Calibri"/>
          </rPr>
          <t>Windows Server 2025 Active Directory (AD) Group Policy Objects (GPOs) must have proper access control permissions.</t>
        </r>
      </text>
    </comment>
    <comment ref="AH142" authorId="0" shapeId="0" xr:uid="{00000000-0006-0000-0700-0000E1000000}">
      <text>
        <r>
          <rPr>
            <sz val="11"/>
            <rFont val="Calibri"/>
          </rPr>
          <t>Windows Server 2025 Active Directory Domain Controllers Organizational Unit (OU) object must have the proper access control permissions.</t>
        </r>
      </text>
    </comment>
    <comment ref="AI142" authorId="0" shapeId="0" xr:uid="{00000000-0006-0000-0700-0000E2000000}">
      <text>
        <r>
          <rPr>
            <sz val="11"/>
            <rFont val="Calibri"/>
          </rPr>
          <t>Windows Server 2025 domain controllers must be configured to allow reset of machine account passwords.</t>
        </r>
      </text>
    </comment>
    <comment ref="AJ142" authorId="0" shapeId="0" xr:uid="{00000000-0006-0000-0700-0000E3000000}">
      <text>
        <r>
          <rPr>
            <sz val="11"/>
            <rFont val="Calibri"/>
          </rPr>
          <t xml:space="preserve">The Windows Server 2025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user right must only be assigned to the Administrators group on domain controllers.</t>
        </r>
      </text>
    </comment>
    <comment ref="AK142" authorId="0" shapeId="0" xr:uid="{00000000-0006-0000-0700-0000E4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 controllers must be configured to prevent unauthenticated access.</t>
        </r>
      </text>
    </comment>
    <comment ref="AL142" authorId="0" shapeId="0" xr:uid="{00000000-0006-0000-0700-0000E5000000}">
      <text>
        <r>
          <rPr>
            <sz val="11"/>
            <rFont val="Calibri"/>
          </rPr>
          <t>Windows Server 2025 must limit the caching of logon credentials to four or less on domain-joined member servers.</t>
        </r>
      </text>
    </comment>
    <comment ref="AM142" authorId="0" shapeId="0" xr:uid="{00000000-0006-0000-0700-0000E6000000}">
      <text>
        <r>
          <rPr>
            <sz val="11"/>
            <rFont val="Calibri"/>
          </rPr>
          <t>Windows Server 2025 must be running Credential Guard on domain-joined member servers.</t>
        </r>
      </text>
    </comment>
    <comment ref="AN142" authorId="0" shapeId="0" xr:uid="{00000000-0006-0000-0700-0000E7000000}">
      <text>
        <r>
          <rPr>
            <sz val="11"/>
            <rFont val="Calibri"/>
          </rPr>
          <t>Windows Server 2025 must be configured to require a strong session key.</t>
        </r>
      </text>
    </comment>
    <comment ref="AO142" authorId="0" shapeId="0" xr:uid="{00000000-0006-0000-0700-0000E8000000}">
      <text>
        <r>
          <rPr>
            <sz val="11"/>
            <rFont val="Calibri"/>
          </rPr>
          <t xml:space="preserve">The Windows Server 2025 </t>
        </r>
        <r>
          <rPr>
            <sz val="11"/>
            <color rgb="FF000000"/>
            <rFont val="Calibri"/>
          </rPr>
          <t>"</t>
        </r>
        <r>
          <rPr>
            <b/>
            <sz val="11"/>
            <color rgb="FF000000"/>
            <rFont val="Calibri"/>
          </rPr>
          <t>Lock pages in memory</t>
        </r>
        <r>
          <rPr>
            <sz val="11"/>
            <color rgb="FF000000"/>
            <rFont val="Calibri"/>
          </rPr>
          <t>"</t>
        </r>
        <r>
          <rPr>
            <sz val="11"/>
            <color rgb="FF000000"/>
            <rFont val="Calibri"/>
          </rPr>
          <t xml:space="preserve"> user right must not be assigned to any groups or accounts.</t>
        </r>
      </text>
    </comment>
    <comment ref="AP142" authorId="0" shapeId="0" xr:uid="{00000000-0006-0000-0700-0000E9000000}">
      <text>
        <r>
          <rPr>
            <sz val="11"/>
            <rFont val="Calibri"/>
          </rPr>
          <t xml:space="preserve">The Windows Server 2025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user right must only be assigned to the Administrators group.</t>
        </r>
      </text>
    </comment>
    <comment ref="H143" authorId="0" shapeId="0" xr:uid="{00000000-0006-0000-0700-0000EA000000}">
      <text>
        <r>
          <rPr>
            <sz val="11"/>
            <rFont val="Calibri"/>
          </rPr>
          <t>Windows Server 2025 must install security-relevant software updates within 30 days unless the time period is directed by an authoritative source (e.g., IAVM, CTOs, DTMs, STIGs).</t>
        </r>
      </text>
    </comment>
    <comment ref="I143" authorId="0" shapeId="0" xr:uid="{00000000-0006-0000-0700-0000EB000000}">
      <text>
        <r>
          <rPr>
            <sz val="11"/>
            <rFont val="Calibri"/>
          </rPr>
          <t>Windows Server 2025 Windows Update must not obtain updates from other PCs on the internet.</t>
        </r>
      </text>
    </comment>
    <comment ref="J143" authorId="0" shapeId="0" xr:uid="{00000000-0006-0000-0700-0000EC000000}">
      <text>
        <r>
          <rPr>
            <sz val="11"/>
            <rFont val="Calibri"/>
          </rPr>
          <t>Windows Server 2025 must disable automatically signing in the last interactive user after a system-initiated restart.</t>
        </r>
      </text>
    </comment>
    <comment ref="H144" authorId="0" shapeId="0" xr:uid="{00000000-0006-0000-0700-0000ED000000}">
      <text>
        <r>
          <rPr>
            <sz val="11"/>
            <rFont val="Calibri"/>
          </rPr>
          <t>Windows Server 2025 must have the roles and features required by the system documented.</t>
        </r>
      </text>
    </comment>
    <comment ref="I144" authorId="0" shapeId="0" xr:uid="{00000000-0006-0000-0700-0000EE000000}">
      <text>
        <r>
          <rPr>
            <sz val="11"/>
            <rFont val="Calibri"/>
          </rPr>
          <t>Windows Server 2025 must not have the Fax Server role installed.</t>
        </r>
      </text>
    </comment>
    <comment ref="J144" authorId="0" shapeId="0" xr:uid="{00000000-0006-0000-0700-0000EF000000}">
      <text>
        <r>
          <rPr>
            <sz val="11"/>
            <rFont val="Calibri"/>
          </rPr>
          <t>Windows Server 2025 must not have the Microsoft FTP service installed unless required by the organization.</t>
        </r>
      </text>
    </comment>
    <comment ref="K144" authorId="0" shapeId="0" xr:uid="{00000000-0006-0000-0700-0000F0000000}">
      <text>
        <r>
          <rPr>
            <sz val="11"/>
            <rFont val="Calibri"/>
          </rPr>
          <t>Windows Server 2025 must not have the Peer Name Resolution Protocol installed.</t>
        </r>
      </text>
    </comment>
    <comment ref="L144" authorId="0" shapeId="0" xr:uid="{00000000-0006-0000-0700-0000F1000000}">
      <text>
        <r>
          <rPr>
            <sz val="11"/>
            <rFont val="Calibri"/>
          </rPr>
          <t>Windows Server 2025 must not have Simple TCP/IP Services installed.</t>
        </r>
      </text>
    </comment>
    <comment ref="M144" authorId="0" shapeId="0" xr:uid="{00000000-0006-0000-0700-0000F2000000}">
      <text>
        <r>
          <rPr>
            <sz val="11"/>
            <rFont val="Calibri"/>
          </rPr>
          <t>Windows Server 2025 must not have the Telnet Client installed.</t>
        </r>
      </text>
    </comment>
    <comment ref="N144" authorId="0" shapeId="0" xr:uid="{00000000-0006-0000-0700-0000F3000000}">
      <text>
        <r>
          <rPr>
            <sz val="11"/>
            <rFont val="Calibri"/>
          </rPr>
          <t>Windows Server 2025 must not have the TFTP Client installed.</t>
        </r>
      </text>
    </comment>
    <comment ref="O144" authorId="0" shapeId="0" xr:uid="{00000000-0006-0000-0700-0000F4000000}">
      <text>
        <r>
          <rPr>
            <sz val="11"/>
            <rFont val="Calibri"/>
          </rPr>
          <t>Windows Server 2025 Internet Protocol version 6 (IPv6) source routing must be configured to the highest protection level to prevent IP source routing.</t>
        </r>
      </text>
    </comment>
    <comment ref="P144" authorId="0" shapeId="0" xr:uid="{00000000-0006-0000-0700-0000F5000000}">
      <text>
        <r>
          <rPr>
            <sz val="11"/>
            <rFont val="Calibri"/>
          </rPr>
          <t>Windows Server 2025 AutoPlay must be turned off for nonvolume devices.</t>
        </r>
      </text>
    </comment>
    <comment ref="Q144" authorId="0" shapeId="0" xr:uid="{00000000-0006-0000-0700-0000F6000000}">
      <text>
        <r>
          <rPr>
            <sz val="11"/>
            <rFont val="Calibri"/>
          </rPr>
          <t>Windows Server 2025 default AutoRun behavior must be configured to prevent AutoRun commands.</t>
        </r>
      </text>
    </comment>
    <comment ref="R144" authorId="0" shapeId="0" xr:uid="{00000000-0006-0000-0700-0000F7000000}">
      <text>
        <r>
          <rPr>
            <sz val="11"/>
            <rFont val="Calibri"/>
          </rPr>
          <t>Windows Server 2025 AutoPlay must be disabled for all drives.</t>
        </r>
      </text>
    </comment>
    <comment ref="S144" authorId="0" shapeId="0" xr:uid="{00000000-0006-0000-0700-0000F8000000}">
      <text>
        <r>
          <rPr>
            <sz val="11"/>
            <rFont val="Calibri"/>
          </rPr>
          <t>Windows Server 2025 Turning off File Explorer heap termination on corruption must be disabled.</t>
        </r>
      </text>
    </comment>
    <comment ref="T144" authorId="0" shapeId="0" xr:uid="{00000000-0006-0000-0700-0000F9000000}">
      <text>
        <r>
          <rPr>
            <sz val="11"/>
            <rFont val="Calibri"/>
          </rPr>
          <t>The Windows Server 2025 setting Microsoft network client: Digitally sign communications (always) must be configured to Enabled.</t>
        </r>
      </text>
    </comment>
    <comment ref="U144" authorId="0" shapeId="0" xr:uid="{00000000-0006-0000-0700-0000FA000000}">
      <text>
        <r>
          <rPr>
            <sz val="11"/>
            <rFont val="Calibri"/>
          </rPr>
          <t>The Windows Server 2025 setting Microsoft network client: Digitally sign communications (if server agrees) must be configured to Enabled.</t>
        </r>
      </text>
    </comment>
    <comment ref="V144" authorId="0" shapeId="0" xr:uid="{00000000-0006-0000-0700-0000FB000000}">
      <text>
        <r>
          <rPr>
            <sz val="11"/>
            <rFont val="Calibri"/>
          </rPr>
          <t>Windows Server 2025 unencrypted passwords must not be sent to third-party Server Message Block (SMB) servers.</t>
        </r>
      </text>
    </comment>
    <comment ref="W144" authorId="0" shapeId="0" xr:uid="{00000000-0006-0000-0700-0000FC000000}">
      <text>
        <r>
          <rPr>
            <sz val="11"/>
            <rFont val="Calibri"/>
          </rPr>
          <t>The Windows Server 2025 setting Microsoft network server: Digitally sign communications (always) must be configured to Enabled.</t>
        </r>
      </text>
    </comment>
    <comment ref="H145" authorId="0" shapeId="0" xr:uid="{00000000-0006-0000-0700-0000FD000000}">
      <text>
        <r>
          <rPr>
            <sz val="11"/>
            <rFont val="Calibri"/>
          </rPr>
          <t>Windows Server 2025 Event Viewer must be protected from unauthorized modification and deletion.</t>
        </r>
      </text>
    </comment>
    <comment ref="I145" authorId="0" shapeId="0" xr:uid="{00000000-0006-0000-0700-0000FE000000}">
      <text>
        <r>
          <rPr>
            <sz val="11"/>
            <rFont val="Calibri"/>
          </rPr>
          <t>Windows Server 2025 must be configured to audit Account Logon - Credential Validation successes.</t>
        </r>
      </text>
    </comment>
    <comment ref="J145" authorId="0" shapeId="0" xr:uid="{00000000-0006-0000-0700-0000FF000000}">
      <text>
        <r>
          <rPr>
            <sz val="11"/>
            <rFont val="Calibri"/>
          </rPr>
          <t>Windows Server 2025 must be configured to audit Account Logon - Credential Validation failures.</t>
        </r>
      </text>
    </comment>
    <comment ref="K145" authorId="0" shapeId="0" xr:uid="{00000000-0006-0000-0700-000000010000}">
      <text>
        <r>
          <rPr>
            <sz val="11"/>
            <rFont val="Calibri"/>
          </rPr>
          <t>Windows Server 2025 must be configured to audit Logon/Logoff - Group Membership successes.</t>
        </r>
      </text>
    </comment>
    <comment ref="L145" authorId="0" shapeId="0" xr:uid="{00000000-0006-0000-0700-000001010000}">
      <text>
        <r>
          <rPr>
            <sz val="11"/>
            <rFont val="Calibri"/>
          </rPr>
          <t>Windows Server 2025 must be configured to audit logoff successes.</t>
        </r>
      </text>
    </comment>
    <comment ref="M145" authorId="0" shapeId="0" xr:uid="{00000000-0006-0000-0700-000002010000}">
      <text>
        <r>
          <rPr>
            <sz val="11"/>
            <rFont val="Calibri"/>
          </rPr>
          <t>Windows Server 2025 must be configured to audit logon successes.</t>
        </r>
      </text>
    </comment>
    <comment ref="N145" authorId="0" shapeId="0" xr:uid="{00000000-0006-0000-0700-000003010000}">
      <text>
        <r>
          <rPr>
            <sz val="11"/>
            <rFont val="Calibri"/>
          </rPr>
          <t>Windows Server 2025 must be configured to audit logon failures.</t>
        </r>
      </text>
    </comment>
    <comment ref="O145" authorId="0" shapeId="0" xr:uid="{00000000-0006-0000-0700-000004010000}">
      <text>
        <r>
          <rPr>
            <sz val="11"/>
            <rFont val="Calibri"/>
          </rPr>
          <t>Windows Server 2025 must be configured to audit Logon/Logoff - Special Logon successes.</t>
        </r>
      </text>
    </comment>
    <comment ref="P145" authorId="0" shapeId="0" xr:uid="{00000000-0006-0000-0700-000005010000}">
      <text>
        <r>
          <rPr>
            <sz val="11"/>
            <rFont val="Calibri"/>
          </rPr>
          <t>Windows Server 2025 must be configured to audit Policy Change - Audit Policy Change successes.</t>
        </r>
      </text>
    </comment>
    <comment ref="Q145" authorId="0" shapeId="0" xr:uid="{00000000-0006-0000-0700-000006010000}">
      <text>
        <r>
          <rPr>
            <sz val="11"/>
            <rFont val="Calibri"/>
          </rPr>
          <t>Windows Server 2025 must be configured to audit Policy Change - Audit Policy Change failures.</t>
        </r>
      </text>
    </comment>
    <comment ref="R145" authorId="0" shapeId="0" xr:uid="{00000000-0006-0000-0700-000007010000}">
      <text>
        <r>
          <rPr>
            <sz val="11"/>
            <rFont val="Calibri"/>
          </rPr>
          <t>Windows Server 2025 must be configured to audit Policy Change - Authentication Policy Change successes.</t>
        </r>
      </text>
    </comment>
    <comment ref="S145" authorId="0" shapeId="0" xr:uid="{00000000-0006-0000-0700-000008010000}">
      <text>
        <r>
          <rPr>
            <sz val="11"/>
            <rFont val="Calibri"/>
          </rPr>
          <t>Windows Server 2025 must be configured to audit Policy Change - Authorization Policy Change successes.</t>
        </r>
      </text>
    </comment>
    <comment ref="T145" authorId="0" shapeId="0" xr:uid="{00000000-0006-0000-0700-000009010000}">
      <text>
        <r>
          <rPr>
            <sz val="11"/>
            <rFont val="Calibri"/>
          </rPr>
          <t>Windows Server 2025 Application event log size must be configured to 32768 KB or greater.</t>
        </r>
      </text>
    </comment>
    <comment ref="U145" authorId="0" shapeId="0" xr:uid="{00000000-0006-0000-0700-00000A010000}">
      <text>
        <r>
          <rPr>
            <sz val="11"/>
            <rFont val="Calibri"/>
          </rPr>
          <t>Windows Server 2025 Security event log size must be configured to 196608 KB or greater.</t>
        </r>
      </text>
    </comment>
    <comment ref="V145" authorId="0" shapeId="0" xr:uid="{00000000-0006-0000-0700-00000B010000}">
      <text>
        <r>
          <rPr>
            <sz val="11"/>
            <rFont val="Calibri"/>
          </rPr>
          <t>Windows Server 2025 System event log size must be configured to 32768 KB or greater.</t>
        </r>
      </text>
    </comment>
    <comment ref="H146" authorId="0" shapeId="0" xr:uid="{00000000-0006-0000-0700-00000C010000}">
      <text>
        <r>
          <rPr>
            <sz val="11"/>
            <rFont val="Calibri"/>
          </rPr>
          <t>Windows Server 2025 must have the roles and features required by the system documented.</t>
        </r>
      </text>
    </comment>
    <comment ref="I146" authorId="0" shapeId="0" xr:uid="{00000000-0006-0000-0700-00000D010000}">
      <text>
        <r>
          <rPr>
            <sz val="11"/>
            <rFont val="Calibri"/>
          </rPr>
          <t>Windows Server 2025 must not have the Fax Server role installed.</t>
        </r>
      </text>
    </comment>
    <comment ref="J146" authorId="0" shapeId="0" xr:uid="{00000000-0006-0000-0700-00000E010000}">
      <text>
        <r>
          <rPr>
            <sz val="11"/>
            <rFont val="Calibri"/>
          </rPr>
          <t>Windows Server 2025 must not have the Microsoft FTP service installed unless required by the organization.</t>
        </r>
      </text>
    </comment>
    <comment ref="K146" authorId="0" shapeId="0" xr:uid="{00000000-0006-0000-0700-00000F010000}">
      <text>
        <r>
          <rPr>
            <sz val="11"/>
            <rFont val="Calibri"/>
          </rPr>
          <t>Windows Server 2025 must not have the Peer Name Resolution Protocol installed.</t>
        </r>
      </text>
    </comment>
    <comment ref="L146" authorId="0" shapeId="0" xr:uid="{00000000-0006-0000-0700-000010010000}">
      <text>
        <r>
          <rPr>
            <sz val="11"/>
            <rFont val="Calibri"/>
          </rPr>
          <t>Windows Server 2025 must not have Simple TCP/IP Services installed.</t>
        </r>
      </text>
    </comment>
    <comment ref="M146" authorId="0" shapeId="0" xr:uid="{00000000-0006-0000-0700-000011010000}">
      <text>
        <r>
          <rPr>
            <sz val="11"/>
            <rFont val="Calibri"/>
          </rPr>
          <t>Windows Server 2025 must not have the Telnet Client installed.</t>
        </r>
      </text>
    </comment>
    <comment ref="N146" authorId="0" shapeId="0" xr:uid="{00000000-0006-0000-0700-000012010000}">
      <text>
        <r>
          <rPr>
            <sz val="11"/>
            <rFont val="Calibri"/>
          </rPr>
          <t>Windows Server 2025 must not have the TFTP Client installed.</t>
        </r>
      </text>
    </comment>
    <comment ref="O146" authorId="0" shapeId="0" xr:uid="{00000000-0006-0000-0700-000013010000}">
      <text>
        <r>
          <rPr>
            <sz val="11"/>
            <rFont val="Calibri"/>
          </rPr>
          <t>Windows Server 2025 Turning off File Explorer heap termination on corruption must be disabled.</t>
        </r>
      </text>
    </comment>
    <comment ref="H158" authorId="0" shapeId="0" xr:uid="{00000000-0006-0000-0700-000014010000}">
      <text>
        <r>
          <rPr>
            <sz val="11"/>
            <rFont val="Calibri"/>
          </rPr>
          <t>Windows Server 2025 local volumes must use a format that supports New Technology File System (NTFS) attributes.</t>
        </r>
      </text>
    </comment>
    <comment ref="I158" authorId="0" shapeId="0" xr:uid="{00000000-0006-0000-0700-000015010000}">
      <text>
        <r>
          <rPr>
            <sz val="11"/>
            <rFont val="Calibri"/>
          </rPr>
          <t>The Windows Server 2025 time service must synchronize with an appropriate DOD time source.</t>
        </r>
      </text>
    </comment>
    <comment ref="J158" authorId="0" shapeId="0" xr:uid="{00000000-0006-0000-0700-000016010000}">
      <text>
        <r>
          <rPr>
            <sz val="11"/>
            <rFont val="Calibri"/>
          </rPr>
          <t>Windows Server 2025 audit records must be backed up to a different system or media than the system being audited.</t>
        </r>
      </text>
    </comment>
    <comment ref="K158" authorId="0" shapeId="0" xr:uid="{00000000-0006-0000-0700-000017010000}">
      <text>
        <r>
          <rPr>
            <sz val="11"/>
            <rFont val="Calibri"/>
          </rPr>
          <t>Windows Server 2025 must be configured to audit Account Logon - Credential Validation successes.</t>
        </r>
      </text>
    </comment>
    <comment ref="L158" authorId="0" shapeId="0" xr:uid="{00000000-0006-0000-0700-000018010000}">
      <text>
        <r>
          <rPr>
            <sz val="11"/>
            <rFont val="Calibri"/>
          </rPr>
          <t>Windows Server 2025 must be configured to audit Account Logon - Credential Validation failures.</t>
        </r>
      </text>
    </comment>
    <comment ref="M158" authorId="0" shapeId="0" xr:uid="{00000000-0006-0000-0700-000019010000}">
      <text>
        <r>
          <rPr>
            <sz val="11"/>
            <rFont val="Calibri"/>
          </rPr>
          <t>Windows Server 2025 must be configured to audit Detailed Tracking - Process Creation successes.</t>
        </r>
      </text>
    </comment>
    <comment ref="N158" authorId="0" shapeId="0" xr:uid="{00000000-0006-0000-0700-00001A010000}">
      <text>
        <r>
          <rPr>
            <sz val="11"/>
            <rFont val="Calibri"/>
          </rPr>
          <t>Windows Server 2025 must be configured to audit Logon/Logoff - Group Membership successes.</t>
        </r>
      </text>
    </comment>
    <comment ref="O158" authorId="0" shapeId="0" xr:uid="{00000000-0006-0000-0700-00001B010000}">
      <text>
        <r>
          <rPr>
            <sz val="11"/>
            <rFont val="Calibri"/>
          </rPr>
          <t>Windows Server 2025 must be configured to audit logoff successes.</t>
        </r>
      </text>
    </comment>
    <comment ref="P158" authorId="0" shapeId="0" xr:uid="{00000000-0006-0000-0700-00001C010000}">
      <text>
        <r>
          <rPr>
            <sz val="11"/>
            <rFont val="Calibri"/>
          </rPr>
          <t>Windows Server 2025 must be configured to audit logon successes.</t>
        </r>
      </text>
    </comment>
    <comment ref="Q158" authorId="0" shapeId="0" xr:uid="{00000000-0006-0000-0700-00001D010000}">
      <text>
        <r>
          <rPr>
            <sz val="11"/>
            <rFont val="Calibri"/>
          </rPr>
          <t>Windows Server 2025 must be configured to audit logon failures.</t>
        </r>
      </text>
    </comment>
    <comment ref="R158" authorId="0" shapeId="0" xr:uid="{00000000-0006-0000-0700-00001E010000}">
      <text>
        <r>
          <rPr>
            <sz val="11"/>
            <rFont val="Calibri"/>
          </rPr>
          <t>Windows Server 2025 must be configured to audit Logon/Logoff - Special Logon successes.</t>
        </r>
      </text>
    </comment>
    <comment ref="S158" authorId="0" shapeId="0" xr:uid="{00000000-0006-0000-0700-00001F010000}">
      <text>
        <r>
          <rPr>
            <sz val="11"/>
            <rFont val="Calibri"/>
          </rPr>
          <t>Windows Server 2025 must be configured to audit Object Access - Other Object Access Events successes.</t>
        </r>
      </text>
    </comment>
    <comment ref="T158" authorId="0" shapeId="0" xr:uid="{00000000-0006-0000-0700-000020010000}">
      <text>
        <r>
          <rPr>
            <sz val="11"/>
            <rFont val="Calibri"/>
          </rPr>
          <t>Windows Server 2025 must be configured to audit Object Access - Other Object Access Events failures.</t>
        </r>
      </text>
    </comment>
    <comment ref="U158" authorId="0" shapeId="0" xr:uid="{00000000-0006-0000-0700-000021010000}">
      <text>
        <r>
          <rPr>
            <sz val="11"/>
            <rFont val="Calibri"/>
          </rPr>
          <t>Windows Server 2025 must be configured to audit Object Access - Removable Storage successes.</t>
        </r>
      </text>
    </comment>
    <comment ref="V158" authorId="0" shapeId="0" xr:uid="{00000000-0006-0000-0700-000022010000}">
      <text>
        <r>
          <rPr>
            <sz val="11"/>
            <rFont val="Calibri"/>
          </rPr>
          <t>Windows Server 2025 must be configured to audit Object Access - Removable Storage failures.</t>
        </r>
      </text>
    </comment>
    <comment ref="W158" authorId="0" shapeId="0" xr:uid="{00000000-0006-0000-0700-000023010000}">
      <text>
        <r>
          <rPr>
            <sz val="11"/>
            <rFont val="Calibri"/>
          </rPr>
          <t>Windows Server 2025 must be configured to audit Policy Change - Audit Policy Change successes.</t>
        </r>
      </text>
    </comment>
    <comment ref="X158" authorId="0" shapeId="0" xr:uid="{00000000-0006-0000-0700-000024010000}">
      <text>
        <r>
          <rPr>
            <sz val="11"/>
            <rFont val="Calibri"/>
          </rPr>
          <t>Windows Server 2025 must be configured to audit Policy Change - Audit Policy Change failures.</t>
        </r>
      </text>
    </comment>
    <comment ref="Y158" authorId="0" shapeId="0" xr:uid="{00000000-0006-0000-0700-000025010000}">
      <text>
        <r>
          <rPr>
            <sz val="11"/>
            <rFont val="Calibri"/>
          </rPr>
          <t>Windows Server 2025 must be configured to audit Policy Change - Authentication Policy Change successes.</t>
        </r>
      </text>
    </comment>
    <comment ref="Z158" authorId="0" shapeId="0" xr:uid="{00000000-0006-0000-0700-000026010000}">
      <text>
        <r>
          <rPr>
            <sz val="11"/>
            <rFont val="Calibri"/>
          </rPr>
          <t>Windows Server 2025 must be configured to audit Policy Change - Authorization Policy Change successes.</t>
        </r>
      </text>
    </comment>
    <comment ref="AA158" authorId="0" shapeId="0" xr:uid="{00000000-0006-0000-0700-000027010000}">
      <text>
        <r>
          <rPr>
            <sz val="11"/>
            <rFont val="Calibri"/>
          </rPr>
          <t>Windows Server 2025 must be configured to audit Privilege Use - Sensitive Privilege Use successes.</t>
        </r>
      </text>
    </comment>
    <comment ref="AB158" authorId="0" shapeId="0" xr:uid="{00000000-0006-0000-0700-000028010000}">
      <text>
        <r>
          <rPr>
            <sz val="11"/>
            <rFont val="Calibri"/>
          </rPr>
          <t>Windows Server 2025 must be configured to audit Privilege Use - Sensitive Privilege Use failures.</t>
        </r>
      </text>
    </comment>
    <comment ref="AC158" authorId="0" shapeId="0" xr:uid="{00000000-0006-0000-0700-000029010000}">
      <text>
        <r>
          <rPr>
            <sz val="11"/>
            <rFont val="Calibri"/>
          </rPr>
          <t>Windows Server 2025 must be configured to audit System - IPsec Driver successes.</t>
        </r>
      </text>
    </comment>
    <comment ref="AD158" authorId="0" shapeId="0" xr:uid="{00000000-0006-0000-0700-00002A010000}">
      <text>
        <r>
          <rPr>
            <sz val="11"/>
            <rFont val="Calibri"/>
          </rPr>
          <t>Windows Server 2025 must be configured to audit System - IPsec Driver failures.</t>
        </r>
      </text>
    </comment>
    <comment ref="AE158" authorId="0" shapeId="0" xr:uid="{00000000-0006-0000-0700-00002B010000}">
      <text>
        <r>
          <rPr>
            <sz val="11"/>
            <rFont val="Calibri"/>
          </rPr>
          <t>Windows Server 2025 must be configured to audit System - Other System Events successes.</t>
        </r>
      </text>
    </comment>
    <comment ref="AF158" authorId="0" shapeId="0" xr:uid="{00000000-0006-0000-0700-00002C010000}">
      <text>
        <r>
          <rPr>
            <sz val="11"/>
            <rFont val="Calibri"/>
          </rPr>
          <t>Windows Server 2025 must be configured to audit System - Other System Events failures.</t>
        </r>
      </text>
    </comment>
    <comment ref="AG158" authorId="0" shapeId="0" xr:uid="{00000000-0006-0000-0700-00002D010000}">
      <text>
        <r>
          <rPr>
            <sz val="11"/>
            <rFont val="Calibri"/>
          </rPr>
          <t>Windows Server 2025 Application event log size must be configured to 32768 KB or greater.</t>
        </r>
      </text>
    </comment>
    <comment ref="AH158" authorId="0" shapeId="0" xr:uid="{00000000-0006-0000-0700-00002E010000}">
      <text>
        <r>
          <rPr>
            <sz val="11"/>
            <rFont val="Calibri"/>
          </rPr>
          <t>Windows Server 2025 Security event log size must be configured to 196608 KB or greater.</t>
        </r>
      </text>
    </comment>
    <comment ref="AI158" authorId="0" shapeId="0" xr:uid="{00000000-0006-0000-0700-00002F010000}">
      <text>
        <r>
          <rPr>
            <sz val="11"/>
            <rFont val="Calibri"/>
          </rPr>
          <t>Windows Server 2025 System event log size must be configured to 32768 KB or greater.</t>
        </r>
      </text>
    </comment>
    <comment ref="AJ158" authorId="0" shapeId="0" xr:uid="{00000000-0006-0000-0700-000030010000}">
      <text>
        <r>
          <rPr>
            <sz val="11"/>
            <rFont val="Calibri"/>
          </rPr>
          <t>Windows Server 2025 Active Directory Group Policy Objects (GPOs) must be configured with proper audit settings.</t>
        </r>
      </text>
    </comment>
    <comment ref="AK158" authorId="0" shapeId="0" xr:uid="{00000000-0006-0000-0700-000031010000}">
      <text>
        <r>
          <rPr>
            <sz val="11"/>
            <rFont val="Calibri"/>
          </rPr>
          <t>Windows Server 2025 Active Directory (AD) Domain object must be configured with proper audit settings.</t>
        </r>
      </text>
    </comment>
    <comment ref="AL158" authorId="0" shapeId="0" xr:uid="{00000000-0006-0000-0700-000032010000}">
      <text>
        <r>
          <rPr>
            <sz val="11"/>
            <rFont val="Calibri"/>
          </rPr>
          <t>Windows Server 2025 Active Directory (AD) Infrastructure object must be configured with proper audit settings.</t>
        </r>
      </text>
    </comment>
    <comment ref="AM158" authorId="0" shapeId="0" xr:uid="{00000000-0006-0000-0700-000033010000}">
      <text>
        <r>
          <rPr>
            <sz val="11"/>
            <rFont val="Calibri"/>
          </rPr>
          <t>Windows Server 2025 Active Directory (AD) Domain Controllers Organizational Unit (OU) object must be configured with proper audit settings.</t>
        </r>
      </text>
    </comment>
    <comment ref="AN158" authorId="0" shapeId="0" xr:uid="{00000000-0006-0000-0700-000034010000}">
      <text>
        <r>
          <rPr>
            <sz val="11"/>
            <rFont val="Calibri"/>
          </rPr>
          <t>Windows Server 2025 Active Directory (AD) AdminSDHolder object must be configured with proper audit settings.</t>
        </r>
      </text>
    </comment>
    <comment ref="AO158" authorId="0" shapeId="0" xr:uid="{00000000-0006-0000-0700-000035010000}">
      <text>
        <r>
          <rPr>
            <sz val="11"/>
            <rFont val="Calibri"/>
          </rPr>
          <t>Windows Server 2025 Active Directory (AD) RID Manager$ object must be configured with proper audit settings.</t>
        </r>
      </text>
    </comment>
    <comment ref="AP158" authorId="0" shapeId="0" xr:uid="{00000000-0006-0000-0700-000036010000}">
      <text>
        <r>
          <rPr>
            <sz val="11"/>
            <rFont val="Calibri"/>
          </rPr>
          <t>Windows Server 2025 must be configured to audit DS Access - Directory Service Access successes.</t>
        </r>
      </text>
    </comment>
    <comment ref="AQ158" authorId="0" shapeId="0" xr:uid="{00000000-0006-0000-0700-000037010000}">
      <text>
        <r>
          <rPr>
            <sz val="11"/>
            <rFont val="Calibri"/>
          </rPr>
          <t>Windows Server 2025 must be configured to audit DS Access - Directory Service Access failures.</t>
        </r>
      </text>
    </comment>
    <comment ref="AR158" authorId="0" shapeId="0" xr:uid="{00000000-0006-0000-0700-000038010000}">
      <text>
        <r>
          <rPr>
            <sz val="11"/>
            <rFont val="Calibri"/>
          </rPr>
          <t>Windows Server 2025 must be configured to audit DS Access - Directory Service Changes successes.</t>
        </r>
      </text>
    </comment>
    <comment ref="AS158" authorId="0" shapeId="0" xr:uid="{00000000-0006-0000-0700-000039010000}">
      <text>
        <r>
          <rPr>
            <sz val="11"/>
            <rFont val="Calibri"/>
          </rPr>
          <t>Windows Server 2025 must be configured to audit DS Access - Directory Service Changes failures.</t>
        </r>
      </text>
    </comment>
    <comment ref="AT158" authorId="0" shapeId="0" xr:uid="{00000000-0006-0000-0700-00003A010000}">
      <text>
        <r>
          <rPr>
            <sz val="11"/>
            <rFont val="Calibri"/>
          </rPr>
          <t>Windows Server 2025 must force audit policy subcategory settings to override audit policy category settings.</t>
        </r>
      </text>
    </comment>
    <comment ref="AU158" authorId="0" shapeId="0" xr:uid="{00000000-0006-0000-0700-00003B010000}">
      <text>
        <r>
          <rPr>
            <sz val="11"/>
            <rFont val="Calibri"/>
          </rPr>
          <t>Windows Server 2025 must be configured to audit sensitive privilege use successes.</t>
        </r>
      </text>
    </comment>
    <comment ref="H165" authorId="0" shapeId="0" xr:uid="{00000000-0006-0000-0700-00003C010000}">
      <text>
        <r>
          <rPr>
            <sz val="11"/>
            <rFont val="Calibri"/>
          </rPr>
          <t>Windows Server 2025 must have a host-based firewall installed and enabled.</t>
        </r>
      </text>
    </comment>
    <comment ref="H167" authorId="0" shapeId="0" xr:uid="{00000000-0006-0000-0700-00003D010000}">
      <text>
        <r>
          <rPr>
            <sz val="11"/>
            <rFont val="Calibri"/>
          </rPr>
          <t>Windows Server 2025 local volumes must use a format that supports New Technology File System (NTFS) attributes.</t>
        </r>
      </text>
    </comment>
    <comment ref="I167" authorId="0" shapeId="0" xr:uid="{00000000-0006-0000-0700-00003E010000}">
      <text>
        <r>
          <rPr>
            <sz val="11"/>
            <rFont val="Calibri"/>
          </rPr>
          <t>The Windows Server 2025 time service must synchronize with an appropriate DOD time source.</t>
        </r>
      </text>
    </comment>
    <comment ref="J167" authorId="0" shapeId="0" xr:uid="{00000000-0006-0000-0700-00003F010000}">
      <text>
        <r>
          <rPr>
            <sz val="11"/>
            <rFont val="Calibri"/>
          </rPr>
          <t>Windows Server 2025 audit records must be backed up to a different system or media than the system being audited.</t>
        </r>
      </text>
    </comment>
    <comment ref="K167" authorId="0" shapeId="0" xr:uid="{00000000-0006-0000-0700-000040010000}">
      <text>
        <r>
          <rPr>
            <sz val="11"/>
            <rFont val="Calibri"/>
          </rPr>
          <t>Windows Server 2025 must be configured to audit Account Logon - Credential Validation successes.</t>
        </r>
      </text>
    </comment>
    <comment ref="L167" authorId="0" shapeId="0" xr:uid="{00000000-0006-0000-0700-000041010000}">
      <text>
        <r>
          <rPr>
            <sz val="11"/>
            <rFont val="Calibri"/>
          </rPr>
          <t>Windows Server 2025 must be configured to audit Account Logon - Credential Validation failures.</t>
        </r>
      </text>
    </comment>
    <comment ref="M167" authorId="0" shapeId="0" xr:uid="{00000000-0006-0000-0700-000042010000}">
      <text>
        <r>
          <rPr>
            <sz val="11"/>
            <rFont val="Calibri"/>
          </rPr>
          <t>Windows Server 2025 must be configured to audit Detailed Tracking - Process Creation successes.</t>
        </r>
      </text>
    </comment>
    <comment ref="N167" authorId="0" shapeId="0" xr:uid="{00000000-0006-0000-0700-000043010000}">
      <text>
        <r>
          <rPr>
            <sz val="11"/>
            <rFont val="Calibri"/>
          </rPr>
          <t>Windows Server 2025 must be configured to audit Logon/Logoff - Group Membership successes.</t>
        </r>
      </text>
    </comment>
    <comment ref="O167" authorId="0" shapeId="0" xr:uid="{00000000-0006-0000-0700-000044010000}">
      <text>
        <r>
          <rPr>
            <sz val="11"/>
            <rFont val="Calibri"/>
          </rPr>
          <t>Windows Server 2025 must be configured to audit logoff successes.</t>
        </r>
      </text>
    </comment>
    <comment ref="P167" authorId="0" shapeId="0" xr:uid="{00000000-0006-0000-0700-000045010000}">
      <text>
        <r>
          <rPr>
            <sz val="11"/>
            <rFont val="Calibri"/>
          </rPr>
          <t>Windows Server 2025 must be configured to audit logon successes.</t>
        </r>
      </text>
    </comment>
    <comment ref="Q167" authorId="0" shapeId="0" xr:uid="{00000000-0006-0000-0700-000046010000}">
      <text>
        <r>
          <rPr>
            <sz val="11"/>
            <rFont val="Calibri"/>
          </rPr>
          <t>Windows Server 2025 must be configured to audit logon failures.</t>
        </r>
      </text>
    </comment>
    <comment ref="R167" authorId="0" shapeId="0" xr:uid="{00000000-0006-0000-0700-000047010000}">
      <text>
        <r>
          <rPr>
            <sz val="11"/>
            <rFont val="Calibri"/>
          </rPr>
          <t>Windows Server 2025 must be configured to audit Logon/Logoff - Special Logon successes.</t>
        </r>
      </text>
    </comment>
    <comment ref="S167" authorId="0" shapeId="0" xr:uid="{00000000-0006-0000-0700-000048010000}">
      <text>
        <r>
          <rPr>
            <sz val="11"/>
            <rFont val="Calibri"/>
          </rPr>
          <t>Windows Server 2025 must be configured to audit Object Access - Other Object Access Events successes.</t>
        </r>
      </text>
    </comment>
    <comment ref="T167" authorId="0" shapeId="0" xr:uid="{00000000-0006-0000-0700-000049010000}">
      <text>
        <r>
          <rPr>
            <sz val="11"/>
            <rFont val="Calibri"/>
          </rPr>
          <t>Windows Server 2025 must be configured to audit Object Access - Other Object Access Events failures.</t>
        </r>
      </text>
    </comment>
    <comment ref="U167" authorId="0" shapeId="0" xr:uid="{00000000-0006-0000-0700-00004A010000}">
      <text>
        <r>
          <rPr>
            <sz val="11"/>
            <rFont val="Calibri"/>
          </rPr>
          <t>Windows Server 2025 must be configured to audit Object Access - Removable Storage successes.</t>
        </r>
      </text>
    </comment>
    <comment ref="V167" authorId="0" shapeId="0" xr:uid="{00000000-0006-0000-0700-00004B010000}">
      <text>
        <r>
          <rPr>
            <sz val="11"/>
            <rFont val="Calibri"/>
          </rPr>
          <t>Windows Server 2025 must be configured to audit Object Access - Removable Storage failures.</t>
        </r>
      </text>
    </comment>
    <comment ref="W167" authorId="0" shapeId="0" xr:uid="{00000000-0006-0000-0700-00004C010000}">
      <text>
        <r>
          <rPr>
            <sz val="11"/>
            <rFont val="Calibri"/>
          </rPr>
          <t>Windows Server 2025 must be configured to audit Policy Change - Audit Policy Change successes.</t>
        </r>
      </text>
    </comment>
    <comment ref="X167" authorId="0" shapeId="0" xr:uid="{00000000-0006-0000-0700-00004D010000}">
      <text>
        <r>
          <rPr>
            <sz val="11"/>
            <rFont val="Calibri"/>
          </rPr>
          <t>Windows Server 2025 must be configured to audit Policy Change - Audit Policy Change failures.</t>
        </r>
      </text>
    </comment>
    <comment ref="Y167" authorId="0" shapeId="0" xr:uid="{00000000-0006-0000-0700-00004E010000}">
      <text>
        <r>
          <rPr>
            <sz val="11"/>
            <rFont val="Calibri"/>
          </rPr>
          <t>Windows Server 2025 must be configured to audit Policy Change - Authentication Policy Change successes.</t>
        </r>
      </text>
    </comment>
    <comment ref="Z167" authorId="0" shapeId="0" xr:uid="{00000000-0006-0000-0700-00004F010000}">
      <text>
        <r>
          <rPr>
            <sz val="11"/>
            <rFont val="Calibri"/>
          </rPr>
          <t>Windows Server 2025 must be configured to audit Policy Change - Authorization Policy Change successes.</t>
        </r>
      </text>
    </comment>
    <comment ref="AA167" authorId="0" shapeId="0" xr:uid="{00000000-0006-0000-0700-000050010000}">
      <text>
        <r>
          <rPr>
            <sz val="11"/>
            <rFont val="Calibri"/>
          </rPr>
          <t>Windows Server 2025 must be configured to audit Privilege Use - Sensitive Privilege Use successes.</t>
        </r>
      </text>
    </comment>
    <comment ref="AB167" authorId="0" shapeId="0" xr:uid="{00000000-0006-0000-0700-000051010000}">
      <text>
        <r>
          <rPr>
            <sz val="11"/>
            <rFont val="Calibri"/>
          </rPr>
          <t>Windows Server 2025 must be configured to audit Privilege Use - Sensitive Privilege Use failures.</t>
        </r>
      </text>
    </comment>
    <comment ref="AC167" authorId="0" shapeId="0" xr:uid="{00000000-0006-0000-0700-000052010000}">
      <text>
        <r>
          <rPr>
            <sz val="11"/>
            <rFont val="Calibri"/>
          </rPr>
          <t>Windows Server 2025 must be configured to audit System - IPsec Driver successes.</t>
        </r>
      </text>
    </comment>
    <comment ref="AD167" authorId="0" shapeId="0" xr:uid="{00000000-0006-0000-0700-000053010000}">
      <text>
        <r>
          <rPr>
            <sz val="11"/>
            <rFont val="Calibri"/>
          </rPr>
          <t>Windows Server 2025 must be configured to audit System - IPsec Driver failures.</t>
        </r>
      </text>
    </comment>
    <comment ref="AE167" authorId="0" shapeId="0" xr:uid="{00000000-0006-0000-0700-000054010000}">
      <text>
        <r>
          <rPr>
            <sz val="11"/>
            <rFont val="Calibri"/>
          </rPr>
          <t>Windows Server 2025 must be configured to audit System - Other System Events successes.</t>
        </r>
      </text>
    </comment>
    <comment ref="AF167" authorId="0" shapeId="0" xr:uid="{00000000-0006-0000-0700-000055010000}">
      <text>
        <r>
          <rPr>
            <sz val="11"/>
            <rFont val="Calibri"/>
          </rPr>
          <t>Windows Server 2025 must be configured to audit System - Other System Events failures.</t>
        </r>
      </text>
    </comment>
    <comment ref="AG167" authorId="0" shapeId="0" xr:uid="{00000000-0006-0000-0700-000056010000}">
      <text>
        <r>
          <rPr>
            <sz val="11"/>
            <rFont val="Calibri"/>
          </rPr>
          <t>Windows Server 2025 Active Directory Group Policy Objects (GPOs) must be configured with proper audit settings.</t>
        </r>
      </text>
    </comment>
    <comment ref="AH167" authorId="0" shapeId="0" xr:uid="{00000000-0006-0000-0700-000057010000}">
      <text>
        <r>
          <rPr>
            <sz val="11"/>
            <rFont val="Calibri"/>
          </rPr>
          <t>Windows Server 2025 Active Directory (AD) Domain object must be configured with proper audit settings.</t>
        </r>
      </text>
    </comment>
    <comment ref="AI167" authorId="0" shapeId="0" xr:uid="{00000000-0006-0000-0700-000058010000}">
      <text>
        <r>
          <rPr>
            <sz val="11"/>
            <rFont val="Calibri"/>
          </rPr>
          <t>Windows Server 2025 Active Directory (AD) Infrastructure object must be configured with proper audit settings.</t>
        </r>
      </text>
    </comment>
    <comment ref="AJ167" authorId="0" shapeId="0" xr:uid="{00000000-0006-0000-0700-000059010000}">
      <text>
        <r>
          <rPr>
            <sz val="11"/>
            <rFont val="Calibri"/>
          </rPr>
          <t>Windows Server 2025 Active Directory (AD) Domain Controllers Organizational Unit (OU) object must be configured with proper audit settings.</t>
        </r>
      </text>
    </comment>
    <comment ref="AK167" authorId="0" shapeId="0" xr:uid="{00000000-0006-0000-0700-00005A010000}">
      <text>
        <r>
          <rPr>
            <sz val="11"/>
            <rFont val="Calibri"/>
          </rPr>
          <t>Windows Server 2025 Active Directory (AD) AdminSDHolder object must be configured with proper audit settings.</t>
        </r>
      </text>
    </comment>
    <comment ref="AL167" authorId="0" shapeId="0" xr:uid="{00000000-0006-0000-0700-00005B010000}">
      <text>
        <r>
          <rPr>
            <sz val="11"/>
            <rFont val="Calibri"/>
          </rPr>
          <t>Windows Server 2025 Active Directory (AD) RID Manager$ object must be configured with proper audit settings.</t>
        </r>
      </text>
    </comment>
    <comment ref="AM167" authorId="0" shapeId="0" xr:uid="{00000000-0006-0000-0700-00005C010000}">
      <text>
        <r>
          <rPr>
            <sz val="11"/>
            <rFont val="Calibri"/>
          </rPr>
          <t>Windows Server 2025 must be configured to audit DS Access - Directory Service Access successes.</t>
        </r>
      </text>
    </comment>
    <comment ref="AN167" authorId="0" shapeId="0" xr:uid="{00000000-0006-0000-0700-00005D010000}">
      <text>
        <r>
          <rPr>
            <sz val="11"/>
            <rFont val="Calibri"/>
          </rPr>
          <t>Windows Server 2025 must be configured to audit DS Access - Directory Service Access failures.</t>
        </r>
      </text>
    </comment>
    <comment ref="AO167" authorId="0" shapeId="0" xr:uid="{00000000-0006-0000-0700-00005E010000}">
      <text>
        <r>
          <rPr>
            <sz val="11"/>
            <rFont val="Calibri"/>
          </rPr>
          <t>Windows Server 2025 must be configured to audit DS Access - Directory Service Changes successes.</t>
        </r>
      </text>
    </comment>
    <comment ref="AP167" authorId="0" shapeId="0" xr:uid="{00000000-0006-0000-0700-00005F010000}">
      <text>
        <r>
          <rPr>
            <sz val="11"/>
            <rFont val="Calibri"/>
          </rPr>
          <t>Windows Server 2025 must be configured to audit DS Access - Directory Service Changes failures.</t>
        </r>
      </text>
    </comment>
    <comment ref="AQ167" authorId="0" shapeId="0" xr:uid="{00000000-0006-0000-0700-000060010000}">
      <text>
        <r>
          <rPr>
            <sz val="11"/>
            <rFont val="Calibri"/>
          </rPr>
          <t>Windows Server 2025 must force audit policy subcategory settings to override audit policy category settings.</t>
        </r>
      </text>
    </comment>
    <comment ref="AR167" authorId="0" shapeId="0" xr:uid="{00000000-0006-0000-0700-000061010000}">
      <text>
        <r>
          <rPr>
            <sz val="11"/>
            <rFont val="Calibri"/>
          </rPr>
          <t>Windows Server 2025 must be configured to audit sensitive privilege use successes.</t>
        </r>
      </text>
    </comment>
    <comment ref="AS167" authorId="0" shapeId="0" xr:uid="{00000000-0006-0000-0700-000062010000}">
      <text>
        <r>
          <rPr>
            <sz val="11"/>
            <rFont val="Calibri"/>
          </rPr>
          <t>Windows Server 2025 must be configured to audit sensitive privilege use failures.</t>
        </r>
      </text>
    </comment>
    <comment ref="H168" authorId="0" shapeId="0" xr:uid="{00000000-0006-0000-0700-000063010000}">
      <text>
        <r>
          <rPr>
            <sz val="11"/>
            <rFont val="Calibri"/>
          </rPr>
          <t>Windows Server 2025 must not have Windows PowerShell 2.0 installed.</t>
        </r>
      </text>
    </comment>
    <comment ref="I168" authorId="0" shapeId="0" xr:uid="{00000000-0006-0000-0700-000064010000}">
      <text>
        <r>
          <rPr>
            <sz val="11"/>
            <rFont val="Calibri"/>
          </rPr>
          <t>Windows Server 2025 command line data must be included in process creation events.</t>
        </r>
      </text>
    </comment>
    <comment ref="J168" authorId="0" shapeId="0" xr:uid="{00000000-0006-0000-0700-000065010000}">
      <text>
        <r>
          <rPr>
            <sz val="11"/>
            <rFont val="Calibri"/>
          </rPr>
          <t>Windows Server 2025 group policy objects must be reprocessed even if they have not changed.</t>
        </r>
      </text>
    </comment>
    <comment ref="K168" authorId="0" shapeId="0" xr:uid="{00000000-0006-0000-0700-000066010000}">
      <text>
        <r>
          <rPr>
            <sz val="11"/>
            <rFont val="Calibri"/>
          </rPr>
          <t>Windows Server 2025 Telemetry must be configured to limit diagnostic data sent to Microsoft.</t>
        </r>
      </text>
    </comment>
    <comment ref="L168" authorId="0" shapeId="0" xr:uid="{00000000-0006-0000-0700-000067010000}">
      <text>
        <r>
          <rPr>
            <sz val="11"/>
            <rFont val="Calibri"/>
          </rPr>
          <t>Windows Server 2025 Microsoft Defender antivirus SmartScreen must be enabled.</t>
        </r>
      </text>
    </comment>
    <comment ref="M168" authorId="0" shapeId="0" xr:uid="{00000000-0006-0000-0700-000068010000}">
      <text>
        <r>
          <rPr>
            <sz val="11"/>
            <rFont val="Calibri"/>
          </rPr>
          <t>Windows Server 2025 Explorer Data Execution Prevention must be enabled.</t>
        </r>
      </text>
    </comment>
    <comment ref="N168" authorId="0" shapeId="0" xr:uid="{00000000-0006-0000-0700-000069010000}">
      <text>
        <r>
          <rPr>
            <sz val="11"/>
            <rFont val="Calibri"/>
          </rPr>
          <t>Windows Server 2025 PowerShell script block logging must be enabled.</t>
        </r>
      </text>
    </comment>
    <comment ref="O168" authorId="0" shapeId="0" xr:uid="{00000000-0006-0000-0700-00006A010000}">
      <text>
        <r>
          <rPr>
            <sz val="11"/>
            <rFont val="Calibri"/>
          </rPr>
          <t>Windows Server 2025 must have PowerShell Transcription enabled.</t>
        </r>
      </text>
    </comment>
    <comment ref="H221" authorId="0" shapeId="0" xr:uid="{00000000-0006-0000-0700-00006B010000}">
      <text>
        <r>
          <rPr>
            <sz val="11"/>
            <rFont val="Calibri"/>
          </rPr>
          <t>Windows Server 2025 members of the Backup Operators group must have separate accounts for backup duties and normal operational tasks.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Windows Server 2025 must have a host-based firewall installed and enabled.</t>
        </r>
      </text>
    </comment>
    <comment ref="G46" authorId="0" shapeId="0" xr:uid="{00000000-0006-0000-0800-000002000000}">
      <text>
        <r>
          <rPr>
            <sz val="11"/>
            <rFont val="Calibri"/>
          </rPr>
          <t>Windows Server 2025 must have a host-based firewall installed and enabled.</t>
        </r>
      </text>
    </comment>
    <comment ref="G52" authorId="0" shapeId="0" xr:uid="{00000000-0006-0000-0800-000003000000}">
      <text>
        <r>
          <rPr>
            <sz val="11"/>
            <rFont val="Calibri"/>
          </rPr>
          <t>Windows Server 2025 must employ a deny-all, permit-by-exception policy to allow the execution of authorized software programs.</t>
        </r>
      </text>
    </comment>
    <comment ref="H52" authorId="0" shapeId="0" xr:uid="{00000000-0006-0000-0800-000018000000}">
      <text>
        <r>
          <rPr>
            <sz val="11"/>
            <rFont val="Calibri"/>
          </rPr>
          <t>Windows Server 2025 must have the roles and features required by the system documented.</t>
        </r>
      </text>
    </comment>
    <comment ref="I52" authorId="0" shapeId="0" xr:uid="{00000000-0006-0000-0800-000004000000}">
      <text>
        <r>
          <rPr>
            <sz val="11"/>
            <rFont val="Calibri"/>
          </rPr>
          <t>Windows Server 2025 must not have the Fax Server role installed.</t>
        </r>
      </text>
    </comment>
    <comment ref="J52" authorId="0" shapeId="0" xr:uid="{00000000-0006-0000-0800-000005000000}">
      <text>
        <r>
          <rPr>
            <sz val="11"/>
            <rFont val="Calibri"/>
          </rPr>
          <t>Windows Server 2025 must not have the Microsoft FTP service installed unless required by the organization.</t>
        </r>
      </text>
    </comment>
    <comment ref="K52" authorId="0" shapeId="0" xr:uid="{00000000-0006-0000-0800-000006000000}">
      <text>
        <r>
          <rPr>
            <sz val="11"/>
            <rFont val="Calibri"/>
          </rPr>
          <t>Windows Server 2025 must not have the Peer Name Resolution Protocol installed.</t>
        </r>
      </text>
    </comment>
    <comment ref="L52" authorId="0" shapeId="0" xr:uid="{00000000-0006-0000-0800-000007000000}">
      <text>
        <r>
          <rPr>
            <sz val="11"/>
            <rFont val="Calibri"/>
          </rPr>
          <t>Windows Server 2025 must not have Simple TCP/IP Services installed.</t>
        </r>
      </text>
    </comment>
    <comment ref="M52" authorId="0" shapeId="0" xr:uid="{00000000-0006-0000-0800-000008000000}">
      <text>
        <r>
          <rPr>
            <sz val="11"/>
            <rFont val="Calibri"/>
          </rPr>
          <t>Windows Server 2025 must not have the Telnet Client installed.</t>
        </r>
      </text>
    </comment>
    <comment ref="N52" authorId="0" shapeId="0" xr:uid="{00000000-0006-0000-0800-000009000000}">
      <text>
        <r>
          <rPr>
            <sz val="11"/>
            <rFont val="Calibri"/>
          </rPr>
          <t>Windows Server 2025 must not have the TFTP Client installed.</t>
        </r>
      </text>
    </comment>
    <comment ref="O52" authorId="0" shapeId="0" xr:uid="{00000000-0006-0000-0800-00000A000000}">
      <text>
        <r>
          <rPr>
            <sz val="11"/>
            <rFont val="Calibri"/>
          </rPr>
          <t>Windows Server 2025 must not have Windows PowerShell 2.0 installed.</t>
        </r>
      </text>
    </comment>
    <comment ref="P52" authorId="0" shapeId="0" xr:uid="{00000000-0006-0000-0800-00000B000000}">
      <text>
        <r>
          <rPr>
            <sz val="11"/>
            <rFont val="Calibri"/>
          </rPr>
          <t>Windows Server 2025 Internet Protocol version 6 (IPv6) source routing must be configured to the highest protection level to prevent IP source routing.</t>
        </r>
      </text>
    </comment>
    <comment ref="Q52" authorId="0" shapeId="0" xr:uid="{00000000-0006-0000-0800-00000C000000}">
      <text>
        <r>
          <rPr>
            <sz val="11"/>
            <rFont val="Calibri"/>
          </rPr>
          <t>Windows Server 2025 command line data must be included in process creation events.</t>
        </r>
      </text>
    </comment>
    <comment ref="R52" authorId="0" shapeId="0" xr:uid="{00000000-0006-0000-0800-00000D000000}">
      <text>
        <r>
          <rPr>
            <sz val="11"/>
            <rFont val="Calibri"/>
          </rPr>
          <t>Windows Server 2025 group policy objects must be reprocessed even if they have not changed.</t>
        </r>
      </text>
    </comment>
    <comment ref="S52" authorId="0" shapeId="0" xr:uid="{00000000-0006-0000-0800-00000E000000}">
      <text>
        <r>
          <rPr>
            <sz val="11"/>
            <rFont val="Calibri"/>
          </rPr>
          <t>Windows Server 2025 Telemetry must be configured to limit diagnostic data sent to Microsoft.</t>
        </r>
      </text>
    </comment>
    <comment ref="T52" authorId="0" shapeId="0" xr:uid="{00000000-0006-0000-0800-00000F000000}">
      <text>
        <r>
          <rPr>
            <sz val="11"/>
            <rFont val="Calibri"/>
          </rPr>
          <t>Windows Server 2025 Microsoft Defender antivirus SmartScreen must be enabled.</t>
        </r>
      </text>
    </comment>
    <comment ref="U52" authorId="0" shapeId="0" xr:uid="{00000000-0006-0000-0800-000010000000}">
      <text>
        <r>
          <rPr>
            <sz val="11"/>
            <rFont val="Calibri"/>
          </rPr>
          <t>Windows Server 2025 Explorer Data Execution Prevention must be enabled.</t>
        </r>
      </text>
    </comment>
    <comment ref="V52" authorId="0" shapeId="0" xr:uid="{00000000-0006-0000-0800-000011000000}">
      <text>
        <r>
          <rPr>
            <sz val="11"/>
            <rFont val="Calibri"/>
          </rPr>
          <t>Windows Server 2025 Turning off File Explorer heap termination on corruption must be disabled.</t>
        </r>
      </text>
    </comment>
    <comment ref="W52" authorId="0" shapeId="0" xr:uid="{00000000-0006-0000-0800-000012000000}">
      <text>
        <r>
          <rPr>
            <sz val="11"/>
            <rFont val="Calibri"/>
          </rPr>
          <t>Windows Server 2025 PowerShell script block logging must be enabled.</t>
        </r>
      </text>
    </comment>
    <comment ref="X52" authorId="0" shapeId="0" xr:uid="{00000000-0006-0000-0800-000013000000}">
      <text>
        <r>
          <rPr>
            <sz val="11"/>
            <rFont val="Calibri"/>
          </rPr>
          <t>Windows Server 2025 must have PowerShell Transcription enabled.</t>
        </r>
      </text>
    </comment>
    <comment ref="Y52" authorId="0" shapeId="0" xr:uid="{00000000-0006-0000-0800-000014000000}">
      <text>
        <r>
          <rPr>
            <sz val="11"/>
            <rFont val="Calibri"/>
          </rPr>
          <t>The Windows Server 2025 setting Microsoft network client: Digitally sign communications (always) must be configured to Enabled.</t>
        </r>
      </text>
    </comment>
    <comment ref="Z52" authorId="0" shapeId="0" xr:uid="{00000000-0006-0000-0800-000015000000}">
      <text>
        <r>
          <rPr>
            <sz val="11"/>
            <rFont val="Calibri"/>
          </rPr>
          <t>The Windows Server 2025 setting Microsoft network client: Digitally sign communications (if server agrees) must be configured to Enabled.</t>
        </r>
      </text>
    </comment>
    <comment ref="AA52" authorId="0" shapeId="0" xr:uid="{00000000-0006-0000-0800-000016000000}">
      <text>
        <r>
          <rPr>
            <sz val="11"/>
            <rFont val="Calibri"/>
          </rPr>
          <t>Windows Server 2025 unencrypted passwords must not be sent to third-party Server Message Block (SMB) servers.</t>
        </r>
      </text>
    </comment>
    <comment ref="AB52" authorId="0" shapeId="0" xr:uid="{00000000-0006-0000-0800-000017000000}">
      <text>
        <r>
          <rPr>
            <sz val="11"/>
            <rFont val="Calibri"/>
          </rPr>
          <t>The Windows Server 2025 setting Microsoft network server: Digitally sign communications (always) must be configured to Enabled.</t>
        </r>
      </text>
    </comment>
    <comment ref="G54" authorId="0" shapeId="0" xr:uid="{00000000-0006-0000-0800-000019000000}">
      <text>
        <r>
          <rPr>
            <sz val="11"/>
            <rFont val="Calibri"/>
          </rPr>
          <t>Windows Server 2025 passwords for the built-in Administrator account must be changed at least every 60 days.</t>
        </r>
      </text>
    </comment>
    <comment ref="H54" authorId="0" shapeId="0" xr:uid="{00000000-0006-0000-0800-00001A000000}">
      <text>
        <r>
          <rPr>
            <sz val="11"/>
            <rFont val="Calibri"/>
          </rPr>
          <t>Windows Server 2025 Kerberos user logon restrictions must be enforced.</t>
        </r>
      </text>
    </comment>
    <comment ref="I54" authorId="0" shapeId="0" xr:uid="{00000000-0006-0000-0800-00001B000000}">
      <text>
        <r>
          <rPr>
            <sz val="11"/>
            <rFont val="Calibri"/>
          </rPr>
          <t>Windows Server 2025 Kerberos service ticket maximum lifetime must be limited to 600 minutes or less.</t>
        </r>
      </text>
    </comment>
    <comment ref="J54" authorId="0" shapeId="0" xr:uid="{00000000-0006-0000-0800-00001C000000}">
      <text>
        <r>
          <rPr>
            <sz val="11"/>
            <rFont val="Calibri"/>
          </rPr>
          <t>Windows Server 2025 Kerberos user ticket lifetime must be limited to 10 hours or less.</t>
        </r>
      </text>
    </comment>
    <comment ref="K54" authorId="0" shapeId="0" xr:uid="{00000000-0006-0000-0800-00001D000000}">
      <text>
        <r>
          <rPr>
            <sz val="11"/>
            <rFont val="Calibri"/>
          </rPr>
          <t>Windows Server 2025 Kerberos policy user ticket renewal maximum lifetime must be limited to seven days or less.</t>
        </r>
      </text>
    </comment>
    <comment ref="L54" authorId="0" shapeId="0" xr:uid="{00000000-0006-0000-0800-00001E000000}">
      <text>
        <r>
          <rPr>
            <sz val="11"/>
            <rFont val="Calibri"/>
          </rPr>
          <t>Windows Server 2025 computer clock synchronization tolerance must be limited to five minutes or less.</t>
        </r>
      </text>
    </comment>
    <comment ref="M54" authorId="0" shapeId="0" xr:uid="{00000000-0006-0000-0800-00001F000000}">
      <text>
        <r>
          <rPr>
            <sz val="11"/>
            <rFont val="Calibri"/>
          </rPr>
          <t>Windows Server 2025 Active Directory (AD) user accounts, including administrators, must be configured to require the use of a common access card (CAC), Personal Identity Verification (PIV)-compliant hardware token, or Alternate Logon Token (ALT) for user authentication.</t>
        </r>
      </text>
    </comment>
    <comment ref="N54" authorId="0" shapeId="0" xr:uid="{00000000-0006-0000-0800-000020000000}">
      <text>
        <r>
          <rPr>
            <sz val="11"/>
            <rFont val="Calibri"/>
          </rPr>
          <t>The Windows Server 2025 built-in administrator account must be renamed.</t>
        </r>
      </text>
    </comment>
    <comment ref="O54" authorId="0" shapeId="0" xr:uid="{00000000-0006-0000-0800-000021000000}">
      <text>
        <r>
          <rPr>
            <sz val="11"/>
            <rFont val="Calibri"/>
          </rPr>
          <t>The Windows Server 2025 Smart Card removal option must be configured to Force Logoff or Lock Workstation.</t>
        </r>
      </text>
    </comment>
    <comment ref="P54" authorId="0" shapeId="0" xr:uid="{00000000-0006-0000-0800-000022000000}">
      <text>
        <r>
          <rPr>
            <sz val="11"/>
            <rFont val="Calibri"/>
          </rPr>
          <t>Windows Server 2025 Kerberos encryption types must be configured to prevent the use of DES and RC4 encryption suites.</t>
        </r>
      </text>
    </comment>
    <comment ref="Q54" authorId="0" shapeId="0" xr:uid="{00000000-0006-0000-0800-000023000000}">
      <text>
        <r>
          <rPr>
            <sz val="11"/>
            <rFont val="Calibri"/>
          </rPr>
          <t>Windows Server 2025 LAN Manager authentication level must be configured to send NTLMv2 response only and to refuse LM and NTLM.</t>
        </r>
      </text>
    </comment>
    <comment ref="R54" authorId="0" shapeId="0" xr:uid="{00000000-0006-0000-0800-000024000000}">
      <text>
        <r>
          <rPr>
            <sz val="11"/>
            <rFont val="Calibri"/>
          </rPr>
          <t>Windows Server 2025 session security for NTLM SSP-based clients must be configured to require NTLMv2 session security and 128-bit encryption.</t>
        </r>
      </text>
    </comment>
    <comment ref="S54" authorId="0" shapeId="0" xr:uid="{00000000-0006-0000-0800-000025000000}">
      <text>
        <r>
          <rPr>
            <sz val="11"/>
            <rFont val="Calibri"/>
          </rPr>
          <t>Windows Server 2025 session security for NTLM SSP-based servers must be configured to require NTLMv2 session security and 128-bit encryption.</t>
        </r>
      </text>
    </comment>
    <comment ref="G55" authorId="0" shapeId="0" xr:uid="{00000000-0006-0000-0800-000026000000}">
      <text>
        <r>
          <rPr>
            <sz val="11"/>
            <rFont val="Calibri"/>
          </rPr>
          <t>Windows Server 2025 must not save passwords in the Remote Desktop Client.</t>
        </r>
      </text>
    </comment>
    <comment ref="H55" authorId="0" shapeId="0" xr:uid="{00000000-0006-0000-0800-000027000000}">
      <text>
        <r>
          <rPr>
            <sz val="11"/>
            <rFont val="Calibri"/>
          </rPr>
          <t>Windows Server 2025 Remote Desktop Services must prevent drive redirection.</t>
        </r>
      </text>
    </comment>
    <comment ref="I55" authorId="0" shapeId="0" xr:uid="{00000000-0006-0000-0800-000028000000}">
      <text>
        <r>
          <rPr>
            <sz val="11"/>
            <rFont val="Calibri"/>
          </rPr>
          <t>Windows Server 2025 Remote Desktop Services must always prompt a client for passwords upon connection.</t>
        </r>
      </text>
    </comment>
    <comment ref="J55" authorId="0" shapeId="0" xr:uid="{00000000-0006-0000-0800-000029000000}">
      <text>
        <r>
          <rPr>
            <sz val="11"/>
            <rFont val="Calibri"/>
          </rPr>
          <t>Windows Server 2025 Remote Desktop Services must require secure Remote Procedure Call (RPC) communications.</t>
        </r>
      </text>
    </comment>
    <comment ref="K55" authorId="0" shapeId="0" xr:uid="{00000000-0006-0000-0800-00002A000000}">
      <text>
        <r>
          <rPr>
            <sz val="11"/>
            <rFont val="Calibri"/>
          </rPr>
          <t>Windows Server 2025 Active Directory (AD) user accounts, including administrators, must be configured to require the use of a common access card (CAC), Personal Identity Verification (PIV)-compliant hardware token, or Alternate Logon Token (ALT) for user authentication.</t>
        </r>
      </text>
    </comment>
    <comment ref="L55" authorId="0" shapeId="0" xr:uid="{00000000-0006-0000-0800-00002B000000}">
      <text>
        <r>
          <rPr>
            <sz val="11"/>
            <rFont val="Calibri"/>
          </rPr>
          <t>The Windows Server 2025 Smart Card removal option must be configured to Force Logoff or Lock Workstation.</t>
        </r>
      </text>
    </comment>
    <comment ref="G56" authorId="0" shapeId="0" xr:uid="{00000000-0006-0000-0800-00002C000000}">
      <text>
        <r>
          <rPr>
            <sz val="11"/>
            <rFont val="Calibri"/>
          </rPr>
          <t>Windows Server 2025 must not save passwords in the Remote Desktop Client.</t>
        </r>
      </text>
    </comment>
    <comment ref="H56" authorId="0" shapeId="0" xr:uid="{00000000-0006-0000-0800-00002D000000}">
      <text>
        <r>
          <rPr>
            <sz val="11"/>
            <rFont val="Calibri"/>
          </rPr>
          <t>Windows Server 2025 Remote Desktop Services must prevent drive redirection.</t>
        </r>
      </text>
    </comment>
    <comment ref="I56" authorId="0" shapeId="0" xr:uid="{00000000-0006-0000-0800-00002E000000}">
      <text>
        <r>
          <rPr>
            <sz val="11"/>
            <rFont val="Calibri"/>
          </rPr>
          <t>Windows Server 2025 Remote Desktop Services must always prompt a client for passwords upon connection.</t>
        </r>
      </text>
    </comment>
    <comment ref="J56" authorId="0" shapeId="0" xr:uid="{00000000-0006-0000-0800-00002F000000}">
      <text>
        <r>
          <rPr>
            <sz val="11"/>
            <rFont val="Calibri"/>
          </rPr>
          <t>Windows Server 2025 Remote Desktop Services must require secure Remote Procedure Call (RPC) communications.</t>
        </r>
      </text>
    </comment>
    <comment ref="K56" authorId="0" shapeId="0" xr:uid="{00000000-0006-0000-0800-000030000000}">
      <text>
        <r>
          <rPr>
            <sz val="11"/>
            <rFont val="Calibri"/>
          </rPr>
          <t>Windows Server 2025 Active Directory (AD) user accounts, including administrators, must be configured to require the use of a common access card (CAC), Personal Identity Verification (PIV)-compliant hardware token, or Alternate Logon Token (ALT) for user authentication.</t>
        </r>
      </text>
    </comment>
    <comment ref="L56" authorId="0" shapeId="0" xr:uid="{00000000-0006-0000-0800-000031000000}">
      <text>
        <r>
          <rPr>
            <sz val="11"/>
            <rFont val="Calibri"/>
          </rPr>
          <t>The Windows Server 2025 Smart Card removal option must be configured to Force Logoff or Lock Workstation.</t>
        </r>
      </text>
    </comment>
    <comment ref="G59" authorId="0" shapeId="0" xr:uid="{00000000-0006-0000-0800-000032000000}">
      <text>
        <r>
          <rPr>
            <sz val="11"/>
            <rFont val="Calibri"/>
          </rPr>
          <t>Windows Server 2025 AutoPlay must be turned off for nonvolume devices.</t>
        </r>
      </text>
    </comment>
    <comment ref="H59" authorId="0" shapeId="0" xr:uid="{00000000-0006-0000-0800-000033000000}">
      <text>
        <r>
          <rPr>
            <sz val="11"/>
            <rFont val="Calibri"/>
          </rPr>
          <t>Windows Server 2025 default AutoRun behavior must be configured to prevent AutoRun commands.</t>
        </r>
      </text>
    </comment>
    <comment ref="I59" authorId="0" shapeId="0" xr:uid="{00000000-0006-0000-0800-000034000000}">
      <text>
        <r>
          <rPr>
            <sz val="11"/>
            <rFont val="Calibri"/>
          </rPr>
          <t>Windows Server 2025 AutoPlay must be disabled for all drives.</t>
        </r>
      </text>
    </comment>
    <comment ref="G60" authorId="0" shapeId="0" xr:uid="{00000000-0006-0000-0800-000035000000}">
      <text>
        <r>
          <rPr>
            <sz val="11"/>
            <rFont val="Calibri"/>
          </rPr>
          <t>Windows Server 2025 directory service must be configured to terminate LDAP-based network connections to the directory server after five minutes of inactivity.</t>
        </r>
      </text>
    </comment>
    <comment ref="H60" authorId="0" shapeId="0" xr:uid="{00000000-0006-0000-0800-000036000000}">
      <text>
        <r>
          <rPr>
            <sz val="11"/>
            <rFont val="Calibri"/>
          </rPr>
          <t>Windows Server 2025 machine inactivity limit must be set to 15 minutes or less, locking the system with the screen saver.</t>
        </r>
      </text>
    </comment>
    <comment ref="G63" authorId="0" shapeId="0" xr:uid="{00000000-0006-0000-0800-000037000000}">
      <text>
        <r>
          <rPr>
            <sz val="11"/>
            <rFont val="Calibri"/>
          </rPr>
          <t>Windows Server 2025 must have a host-based firewall installed and enabled.</t>
        </r>
      </text>
    </comment>
    <comment ref="H63" authorId="0" shapeId="0" xr:uid="{00000000-0006-0000-0800-000038000000}">
      <text>
        <r>
          <rPr>
            <sz val="11"/>
            <rFont val="Calibri"/>
          </rPr>
          <t>The Windows Server 2025 setting Microsoft network client: Digitally sign communications (always) must be configured to Enabled.</t>
        </r>
      </text>
    </comment>
    <comment ref="I63" authorId="0" shapeId="0" xr:uid="{00000000-0006-0000-0800-000039000000}">
      <text>
        <r>
          <rPr>
            <sz val="11"/>
            <rFont val="Calibri"/>
          </rPr>
          <t>The Windows Server 2025 setting Microsoft network client: Digitally sign communications (if server agrees) must be configured to Enabled.</t>
        </r>
      </text>
    </comment>
    <comment ref="J63" authorId="0" shapeId="0" xr:uid="{00000000-0006-0000-0800-00003A000000}">
      <text>
        <r>
          <rPr>
            <sz val="11"/>
            <rFont val="Calibri"/>
          </rPr>
          <t>Windows Server 2025 unencrypted passwords must not be sent to third-party Server Message Block (SMB) servers.</t>
        </r>
      </text>
    </comment>
    <comment ref="K63" authorId="0" shapeId="0" xr:uid="{00000000-0006-0000-0800-00003B000000}">
      <text>
        <r>
          <rPr>
            <sz val="11"/>
            <rFont val="Calibri"/>
          </rPr>
          <t>The Windows Server 2025 setting Microsoft network server: Digitally sign communications (always) must be configured to Enabled.</t>
        </r>
      </text>
    </comment>
    <comment ref="G71" authorId="0" shapeId="0" xr:uid="{00000000-0006-0000-0800-00003C000000}">
      <text>
        <r>
          <rPr>
            <sz val="11"/>
            <rFont val="Calibri"/>
          </rPr>
          <t>Windows Server 2025 must install security-relevant software updates within 30 days unless the time period is directed by an authoritative source (e.g., IAVM, CTOs, DTMs, STIGs).</t>
        </r>
      </text>
    </comment>
    <comment ref="H71" authorId="0" shapeId="0" xr:uid="{00000000-0006-0000-0800-00003D000000}">
      <text>
        <r>
          <rPr>
            <sz val="11"/>
            <rFont val="Calibri"/>
          </rPr>
          <t>Windows Server 2025 Windows Update must not obtain updates from other PCs on the internet.</t>
        </r>
      </text>
    </comment>
    <comment ref="I71" authorId="0" shapeId="0" xr:uid="{00000000-0006-0000-0800-00003E000000}">
      <text>
        <r>
          <rPr>
            <sz val="11"/>
            <rFont val="Calibri"/>
          </rPr>
          <t>Windows Server 2025 must disable automatically signing in the last interactive user after a system-initiated restart.</t>
        </r>
      </text>
    </comment>
    <comment ref="G74" authorId="0" shapeId="0" xr:uid="{00000000-0006-0000-0800-00003F000000}">
      <text>
        <r>
          <rPr>
            <sz val="11"/>
            <rFont val="Calibri"/>
          </rPr>
          <t>Windows Server 2025 must install security-relevant software updates within 30 days unless the time period is directed by an authoritative source (e.g., IAVM, CTOs, DTMs, STIGs).</t>
        </r>
      </text>
    </comment>
    <comment ref="H74" authorId="0" shapeId="0" xr:uid="{00000000-0006-0000-0800-000040000000}">
      <text>
        <r>
          <rPr>
            <sz val="11"/>
            <rFont val="Calibri"/>
          </rPr>
          <t>Windows Server 2025 Windows Update must not obtain updates from other PCs on the internet.</t>
        </r>
      </text>
    </comment>
    <comment ref="I74" authorId="0" shapeId="0" xr:uid="{00000000-0006-0000-0800-000041000000}">
      <text>
        <r>
          <rPr>
            <sz val="11"/>
            <rFont val="Calibri"/>
          </rPr>
          <t>Windows Server 2025 must disable automatically signing in the last interactive user after a system-initiated restart.</t>
        </r>
      </text>
    </comment>
    <comment ref="G80" authorId="0" shapeId="0" xr:uid="{00000000-0006-0000-0800-000042000000}">
      <text>
        <r>
          <rPr>
            <sz val="11"/>
            <rFont val="Calibri"/>
          </rPr>
          <t>Windows Server 2025 local volumes must use a format that supports New Technology File System (NTFS) attributes.</t>
        </r>
      </text>
    </comment>
    <comment ref="H80" authorId="0" shapeId="0" xr:uid="{00000000-0006-0000-0800-000055000000}">
      <text>
        <r>
          <rPr>
            <sz val="11"/>
            <rFont val="Calibri"/>
          </rPr>
          <t>Windows Server 2025 permissions for the system drive root directory (usually C:\) must conform to minimum requirements.</t>
        </r>
      </text>
    </comment>
    <comment ref="I80" authorId="0" shapeId="0" xr:uid="{00000000-0006-0000-0800-000056000000}">
      <text>
        <r>
          <rPr>
            <sz val="11"/>
            <rFont val="Calibri"/>
          </rPr>
          <t>Windows Server 2025 permissions for program file directories must conform to minimum requirements.</t>
        </r>
      </text>
    </comment>
    <comment ref="J80" authorId="0" shapeId="0" xr:uid="{00000000-0006-0000-0800-000057000000}">
      <text>
        <r>
          <rPr>
            <sz val="11"/>
            <rFont val="Calibri"/>
          </rPr>
          <t>Windows Server 2025 permissions for the Windows installation directory must conform to minimum requirements.</t>
        </r>
      </text>
    </comment>
    <comment ref="K80" authorId="0" shapeId="0" xr:uid="{00000000-0006-0000-0800-000058000000}">
      <text>
        <r>
          <rPr>
            <sz val="11"/>
            <rFont val="Calibri"/>
          </rPr>
          <t>Windows Server 2025 default permissions for the HKEY_LOCAL_MACHINE registry hive must be maintained.</t>
        </r>
      </text>
    </comment>
    <comment ref="L80" authorId="0" shapeId="0" xr:uid="{00000000-0006-0000-0800-000059000000}">
      <text>
        <r>
          <rPr>
            <sz val="11"/>
            <rFont val="Calibri"/>
          </rPr>
          <t>Outdated or unused accounts on Windows Server 2025 must be removed or disabled.</t>
        </r>
      </text>
    </comment>
    <comment ref="M80" authorId="0" shapeId="0" xr:uid="{00000000-0006-0000-0800-00005A000000}">
      <text>
        <r>
          <rPr>
            <sz val="11"/>
            <rFont val="Calibri"/>
          </rPr>
          <t>Windows Server 2025 FTP servers must be configured to prevent anonymous logons.</t>
        </r>
      </text>
    </comment>
    <comment ref="N80" authorId="0" shapeId="0" xr:uid="{00000000-0006-0000-0800-00005B000000}">
      <text>
        <r>
          <rPr>
            <sz val="11"/>
            <rFont val="Calibri"/>
          </rPr>
          <t>The Windows Server 2025 time service must synchronize with an appropriate DOD time source.</t>
        </r>
      </text>
    </comment>
    <comment ref="O80" authorId="0" shapeId="0" xr:uid="{00000000-0006-0000-0800-00005C000000}">
      <text>
        <r>
          <rPr>
            <sz val="11"/>
            <rFont val="Calibri"/>
          </rPr>
          <t>Windows Server 2025 audit records must be backed up to a different system or media than the system being audited.</t>
        </r>
      </text>
    </comment>
    <comment ref="P80" authorId="0" shapeId="0" xr:uid="{00000000-0006-0000-0800-00005D000000}">
      <text>
        <r>
          <rPr>
            <sz val="11"/>
            <rFont val="Calibri"/>
          </rPr>
          <t>Windows Server 2025 must be configured to audit Account Logon - Credential Validation successes.</t>
        </r>
      </text>
    </comment>
    <comment ref="Q80" authorId="0" shapeId="0" xr:uid="{00000000-0006-0000-0800-00005E000000}">
      <text>
        <r>
          <rPr>
            <sz val="11"/>
            <rFont val="Calibri"/>
          </rPr>
          <t>Windows Server 2025 must be configured to audit Account Logon - Credential Validation failures.</t>
        </r>
      </text>
    </comment>
    <comment ref="R80" authorId="0" shapeId="0" xr:uid="{00000000-0006-0000-0800-00005F000000}">
      <text>
        <r>
          <rPr>
            <sz val="11"/>
            <rFont val="Calibri"/>
          </rPr>
          <t>Windows Server 2025 must be configured to audit Detailed Tracking - Process Creation successes.</t>
        </r>
      </text>
    </comment>
    <comment ref="S80" authorId="0" shapeId="0" xr:uid="{00000000-0006-0000-0800-000060000000}">
      <text>
        <r>
          <rPr>
            <sz val="11"/>
            <rFont val="Calibri"/>
          </rPr>
          <t>Windows Server 2025 must be configured to audit Logon/Logoff - Group Membership successes.</t>
        </r>
      </text>
    </comment>
    <comment ref="T80" authorId="0" shapeId="0" xr:uid="{00000000-0006-0000-0800-000061000000}">
      <text>
        <r>
          <rPr>
            <sz val="11"/>
            <rFont val="Calibri"/>
          </rPr>
          <t>Windows Server 2025 must be configured to audit logoff successes.</t>
        </r>
      </text>
    </comment>
    <comment ref="U80" authorId="0" shapeId="0" xr:uid="{00000000-0006-0000-0800-000062000000}">
      <text>
        <r>
          <rPr>
            <sz val="11"/>
            <rFont val="Calibri"/>
          </rPr>
          <t>Windows Server 2025 must be configured to audit logon successes.</t>
        </r>
      </text>
    </comment>
    <comment ref="V80" authorId="0" shapeId="0" xr:uid="{00000000-0006-0000-0800-000063000000}">
      <text>
        <r>
          <rPr>
            <sz val="11"/>
            <rFont val="Calibri"/>
          </rPr>
          <t>Windows Server 2025 must be configured to audit logon failures.</t>
        </r>
      </text>
    </comment>
    <comment ref="W80" authorId="0" shapeId="0" xr:uid="{00000000-0006-0000-0800-000064000000}">
      <text>
        <r>
          <rPr>
            <sz val="11"/>
            <rFont val="Calibri"/>
          </rPr>
          <t>Windows Server 2025 must be configured to audit Logon/Logoff - Special Logon successes.</t>
        </r>
      </text>
    </comment>
    <comment ref="X80" authorId="0" shapeId="0" xr:uid="{00000000-0006-0000-0800-000065000000}">
      <text>
        <r>
          <rPr>
            <sz val="11"/>
            <rFont val="Calibri"/>
          </rPr>
          <t>Windows Server 2025 must be configured to audit Object Access - Other Object Access Events successes.</t>
        </r>
      </text>
    </comment>
    <comment ref="Y80" authorId="0" shapeId="0" xr:uid="{00000000-0006-0000-0800-000066000000}">
      <text>
        <r>
          <rPr>
            <sz val="11"/>
            <rFont val="Calibri"/>
          </rPr>
          <t>Windows Server 2025 must be configured to audit Object Access - Other Object Access Events failures.</t>
        </r>
      </text>
    </comment>
    <comment ref="Z80" authorId="0" shapeId="0" xr:uid="{00000000-0006-0000-0800-000067000000}">
      <text>
        <r>
          <rPr>
            <sz val="11"/>
            <rFont val="Calibri"/>
          </rPr>
          <t>Windows Server 2025 must be configured to audit Object Access - Removable Storage successes.</t>
        </r>
      </text>
    </comment>
    <comment ref="AA80" authorId="0" shapeId="0" xr:uid="{00000000-0006-0000-0800-000068000000}">
      <text>
        <r>
          <rPr>
            <sz val="11"/>
            <rFont val="Calibri"/>
          </rPr>
          <t>Windows Server 2025 must be configured to audit Object Access - Removable Storage failures.</t>
        </r>
      </text>
    </comment>
    <comment ref="AB80" authorId="0" shapeId="0" xr:uid="{00000000-0006-0000-0800-000069000000}">
      <text>
        <r>
          <rPr>
            <sz val="11"/>
            <rFont val="Calibri"/>
          </rPr>
          <t>Windows Server 2025 must be configured to audit Policy Change - Audit Policy Change successes.</t>
        </r>
      </text>
    </comment>
    <comment ref="AC80" authorId="0" shapeId="0" xr:uid="{00000000-0006-0000-0800-000043000000}">
      <text>
        <r>
          <rPr>
            <sz val="11"/>
            <rFont val="Calibri"/>
          </rPr>
          <t>Windows Server 2025 must be configured to audit Policy Change - Audit Policy Change failures.</t>
        </r>
      </text>
    </comment>
    <comment ref="AD80" authorId="0" shapeId="0" xr:uid="{00000000-0006-0000-0800-000044000000}">
      <text>
        <r>
          <rPr>
            <sz val="11"/>
            <rFont val="Calibri"/>
          </rPr>
          <t>Windows Server 2025 must be configured to audit Policy Change - Authentication Policy Change successes.</t>
        </r>
      </text>
    </comment>
    <comment ref="AE80" authorId="0" shapeId="0" xr:uid="{00000000-0006-0000-0800-000045000000}">
      <text>
        <r>
          <rPr>
            <sz val="11"/>
            <rFont val="Calibri"/>
          </rPr>
          <t>Windows Server 2025 must be configured to audit Policy Change - Authorization Policy Change successes.</t>
        </r>
      </text>
    </comment>
    <comment ref="AF80" authorId="0" shapeId="0" xr:uid="{00000000-0006-0000-0800-000046000000}">
      <text>
        <r>
          <rPr>
            <sz val="11"/>
            <rFont val="Calibri"/>
          </rPr>
          <t>Windows Server 2025 must be configured to audit Privilege Use - Sensitive Privilege Use successes.</t>
        </r>
      </text>
    </comment>
    <comment ref="AG80" authorId="0" shapeId="0" xr:uid="{00000000-0006-0000-0800-000047000000}">
      <text>
        <r>
          <rPr>
            <sz val="11"/>
            <rFont val="Calibri"/>
          </rPr>
          <t>Windows Server 2025 must be configured to audit Privilege Use - Sensitive Privilege Use failures.</t>
        </r>
      </text>
    </comment>
    <comment ref="AH80" authorId="0" shapeId="0" xr:uid="{00000000-0006-0000-0800-000048000000}">
      <text>
        <r>
          <rPr>
            <sz val="11"/>
            <rFont val="Calibri"/>
          </rPr>
          <t>Windows Server 2025 must be configured to audit System - IPsec Driver successes.</t>
        </r>
      </text>
    </comment>
    <comment ref="AI80" authorId="0" shapeId="0" xr:uid="{00000000-0006-0000-0800-000049000000}">
      <text>
        <r>
          <rPr>
            <sz val="11"/>
            <rFont val="Calibri"/>
          </rPr>
          <t>Windows Server 2025 must be configured to audit System - IPsec Driver failures.</t>
        </r>
      </text>
    </comment>
    <comment ref="AJ80" authorId="0" shapeId="0" xr:uid="{00000000-0006-0000-0800-00004A000000}">
      <text>
        <r>
          <rPr>
            <sz val="11"/>
            <rFont val="Calibri"/>
          </rPr>
          <t>Windows Server 2025 must be configured to audit System - Other System Events successes.</t>
        </r>
      </text>
    </comment>
    <comment ref="AK80" authorId="0" shapeId="0" xr:uid="{00000000-0006-0000-0800-00004B000000}">
      <text>
        <r>
          <rPr>
            <sz val="11"/>
            <rFont val="Calibri"/>
          </rPr>
          <t>Windows Server 2025 must be configured to audit System - Other System Events failures.</t>
        </r>
      </text>
    </comment>
    <comment ref="AL80" authorId="0" shapeId="0" xr:uid="{00000000-0006-0000-0800-00004C000000}">
      <text>
        <r>
          <rPr>
            <sz val="11"/>
            <rFont val="Calibri"/>
          </rPr>
          <t>Windows Server 2025 directory data (outside the root DSE) of a nonpublic directory must be configured to prevent anonymous access.</t>
        </r>
      </text>
    </comment>
    <comment ref="AM80" authorId="0" shapeId="0" xr:uid="{00000000-0006-0000-0800-00004D000000}">
      <text>
        <r>
          <rPr>
            <sz val="11"/>
            <rFont val="Calibri"/>
          </rPr>
          <t>Windows Server 2025 Active Directory Group Policy Objects (GPOs) must be configured with proper audit settings.</t>
        </r>
      </text>
    </comment>
    <comment ref="AN80" authorId="0" shapeId="0" xr:uid="{00000000-0006-0000-0800-00004E000000}">
      <text>
        <r>
          <rPr>
            <sz val="11"/>
            <rFont val="Calibri"/>
          </rPr>
          <t>Windows Server 2025 Active Directory (AD) Domain object must be configured with proper audit settings.</t>
        </r>
      </text>
    </comment>
    <comment ref="AO80" authorId="0" shapeId="0" xr:uid="{00000000-0006-0000-0800-00004F000000}">
      <text>
        <r>
          <rPr>
            <sz val="11"/>
            <rFont val="Calibri"/>
          </rPr>
          <t>Windows Server 2025 Active Directory (AD) Infrastructure object must be configured with proper audit settings.</t>
        </r>
      </text>
    </comment>
    <comment ref="AP80" authorId="0" shapeId="0" xr:uid="{00000000-0006-0000-0800-000050000000}">
      <text>
        <r>
          <rPr>
            <sz val="11"/>
            <rFont val="Calibri"/>
          </rPr>
          <t>Windows Server 2025 Active Directory (AD) Domain Controllers Organizational Unit (OU) object must be configured with proper audit settings.</t>
        </r>
      </text>
    </comment>
    <comment ref="AQ80" authorId="0" shapeId="0" xr:uid="{00000000-0006-0000-0800-000051000000}">
      <text>
        <r>
          <rPr>
            <sz val="11"/>
            <rFont val="Calibri"/>
          </rPr>
          <t>Windows Server 2025 Active Directory (AD) AdminSDHolder object must be configured with proper audit settings.</t>
        </r>
      </text>
    </comment>
    <comment ref="AR80" authorId="0" shapeId="0" xr:uid="{00000000-0006-0000-0800-000052000000}">
      <text>
        <r>
          <rPr>
            <sz val="11"/>
            <rFont val="Calibri"/>
          </rPr>
          <t>Windows Server 2025 Active Directory (AD) RID Manager$ object must be configured with proper audit settings.</t>
        </r>
      </text>
    </comment>
    <comment ref="AS80" authorId="0" shapeId="0" xr:uid="{00000000-0006-0000-0800-000053000000}">
      <text>
        <r>
          <rPr>
            <sz val="11"/>
            <rFont val="Calibri"/>
          </rPr>
          <t>Windows Server 2025 must be configured to audit DS Access - Directory Service Access successes.</t>
        </r>
      </text>
    </comment>
    <comment ref="AT80" authorId="0" shapeId="0" xr:uid="{00000000-0006-0000-0800-000054000000}">
      <text>
        <r>
          <rPr>
            <sz val="11"/>
            <rFont val="Calibri"/>
          </rPr>
          <t>Windows Server 2025 must be configured to audit DS Access - Directory Service Access failures.</t>
        </r>
      </text>
    </comment>
    <comment ref="G81" authorId="0" shapeId="0" xr:uid="{00000000-0006-0000-0800-00006A000000}">
      <text>
        <r>
          <rPr>
            <sz val="11"/>
            <rFont val="Calibri"/>
          </rPr>
          <t>Windows Server 2025 must be configured to audit Account Logon - Credential Validation successes.</t>
        </r>
      </text>
    </comment>
    <comment ref="H81" authorId="0" shapeId="0" xr:uid="{00000000-0006-0000-0800-00006B000000}">
      <text>
        <r>
          <rPr>
            <sz val="11"/>
            <rFont val="Calibri"/>
          </rPr>
          <t>Windows Server 2025 must be configured to audit Account Logon - Credential Validation failures.</t>
        </r>
      </text>
    </comment>
    <comment ref="I81" authorId="0" shapeId="0" xr:uid="{00000000-0006-0000-0800-00006C000000}">
      <text>
        <r>
          <rPr>
            <sz val="11"/>
            <rFont val="Calibri"/>
          </rPr>
          <t>Windows Server 2025 must be configured to audit Logon/Logoff - Group Membership successes.</t>
        </r>
      </text>
    </comment>
    <comment ref="J81" authorId="0" shapeId="0" xr:uid="{00000000-0006-0000-0800-00006D000000}">
      <text>
        <r>
          <rPr>
            <sz val="11"/>
            <rFont val="Calibri"/>
          </rPr>
          <t>Windows Server 2025 must be configured to audit logoff successes.</t>
        </r>
      </text>
    </comment>
    <comment ref="K81" authorId="0" shapeId="0" xr:uid="{00000000-0006-0000-0800-00006E000000}">
      <text>
        <r>
          <rPr>
            <sz val="11"/>
            <rFont val="Calibri"/>
          </rPr>
          <t>Windows Server 2025 must be configured to audit logon successes.</t>
        </r>
      </text>
    </comment>
    <comment ref="L81" authorId="0" shapeId="0" xr:uid="{00000000-0006-0000-0800-00006F000000}">
      <text>
        <r>
          <rPr>
            <sz val="11"/>
            <rFont val="Calibri"/>
          </rPr>
          <t>Windows Server 2025 must be configured to audit logon failures.</t>
        </r>
      </text>
    </comment>
    <comment ref="M81" authorId="0" shapeId="0" xr:uid="{00000000-0006-0000-0800-000070000000}">
      <text>
        <r>
          <rPr>
            <sz val="11"/>
            <rFont val="Calibri"/>
          </rPr>
          <t>Windows Server 2025 must be configured to audit Logon/Logoff - Special Logon successes.</t>
        </r>
      </text>
    </comment>
    <comment ref="G82" authorId="0" shapeId="0" xr:uid="{00000000-0006-0000-0800-000071000000}">
      <text>
        <r>
          <rPr>
            <sz val="11"/>
            <rFont val="Calibri"/>
          </rPr>
          <t>Outdated or unused accounts on Windows Server 2025 must be removed or disabled.</t>
        </r>
      </text>
    </comment>
    <comment ref="H82" authorId="0" shapeId="0" xr:uid="{00000000-0006-0000-0800-000072000000}">
      <text>
        <r>
          <rPr>
            <sz val="11"/>
            <rFont val="Calibri"/>
          </rPr>
          <t>Windows Server 2025 must have the built-in guest account disabled.</t>
        </r>
      </text>
    </comment>
    <comment ref="I82" authorId="0" shapeId="0" xr:uid="{00000000-0006-0000-0800-000073000000}">
      <text>
        <r>
          <rPr>
            <sz val="11"/>
            <rFont val="Calibri"/>
          </rPr>
          <t>The Windows Server 2025 built-in guest account must be renamed.</t>
        </r>
      </text>
    </comment>
    <comment ref="G83" authorId="0" shapeId="0" xr:uid="{00000000-0006-0000-0800-000074000000}">
      <text>
        <r>
          <rPr>
            <sz val="11"/>
            <rFont val="Calibri"/>
          </rPr>
          <t>Windows Server 2025 permissions for the system drive root directory (usually C:\) must conform to minimum requirements.</t>
        </r>
      </text>
    </comment>
    <comment ref="H83" authorId="0" shapeId="0" xr:uid="{00000000-0006-0000-0800-000075000000}">
      <text>
        <r>
          <rPr>
            <sz val="11"/>
            <rFont val="Calibri"/>
          </rPr>
          <t>Windows Server 2025 permissions for program file directories must conform to minimum requirements.</t>
        </r>
      </text>
    </comment>
    <comment ref="I83" authorId="0" shapeId="0" xr:uid="{00000000-0006-0000-0800-000076000000}">
      <text>
        <r>
          <rPr>
            <sz val="11"/>
            <rFont val="Calibri"/>
          </rPr>
          <t>Windows Server 2025 permissions for the Windows installation directory must conform to minimum requirements.</t>
        </r>
      </text>
    </comment>
    <comment ref="J83" authorId="0" shapeId="0" xr:uid="{00000000-0006-0000-0800-000077000000}">
      <text>
        <r>
          <rPr>
            <sz val="11"/>
            <rFont val="Calibri"/>
          </rPr>
          <t>Windows Server 2025 default permissions for the HKEY_LOCAL_MACHINE registry hive must be maintained.</t>
        </r>
      </text>
    </comment>
    <comment ref="K83" authorId="0" shapeId="0" xr:uid="{00000000-0006-0000-0800-000078000000}">
      <text>
        <r>
          <rPr>
            <sz val="11"/>
            <rFont val="Calibri"/>
          </rPr>
          <t>Windows Server 2025 nonsystem-created file shares must limit access to groups that require it.</t>
        </r>
      </text>
    </comment>
    <comment ref="L83" authorId="0" shapeId="0" xr:uid="{00000000-0006-0000-0800-000079000000}">
      <text>
        <r>
          <rPr>
            <sz val="11"/>
            <rFont val="Calibri"/>
          </rPr>
          <t>Windows Server 2025 FTP servers must be configured to prevent anonymous logons.</t>
        </r>
      </text>
    </comment>
    <comment ref="M83" authorId="0" shapeId="0" xr:uid="{00000000-0006-0000-0800-00007A000000}">
      <text>
        <r>
          <rPr>
            <sz val="11"/>
            <rFont val="Calibri"/>
          </rPr>
          <t>Windows Server 2025 insecure logons to an SMB server must be disabled.</t>
        </r>
      </text>
    </comment>
    <comment ref="N83" authorId="0" shapeId="0" xr:uid="{00000000-0006-0000-0800-00007B000000}">
      <text>
        <r>
          <rPr>
            <sz val="11"/>
            <rFont val="Calibri"/>
          </rPr>
          <t>Windows Server 2025 directory data (outside the root DSE) of a nonpublic directory must be configured to prevent anonymous access.</t>
        </r>
      </text>
    </comment>
    <comment ref="O83" authorId="0" shapeId="0" xr:uid="{00000000-0006-0000-0800-00007C000000}">
      <text>
        <r>
          <rPr>
            <sz val="11"/>
            <rFont val="Calibri"/>
          </rPr>
          <t>Windows Server 2025 must restrict unauthenticated Remote Procedure Call (RPC) clients from connecting to the RPC server on domain-joined member servers and stand-alone or nondomain-joined systems.</t>
        </r>
      </text>
    </comment>
    <comment ref="P83" authorId="0" shapeId="0" xr:uid="{00000000-0006-0000-0800-00007D000000}">
      <text>
        <r>
          <rPr>
            <sz val="11"/>
            <rFont val="Calibri"/>
          </rPr>
          <t>Windows Server 2025 must not allow anonymous SID/Name translation.</t>
        </r>
      </text>
    </comment>
    <comment ref="Q83" authorId="0" shapeId="0" xr:uid="{00000000-0006-0000-0800-00007E000000}">
      <text>
        <r>
          <rPr>
            <sz val="11"/>
            <rFont val="Calibri"/>
          </rPr>
          <t>Windows Server 2025 must not allow anonymous enumeration of Security Account Manager (SAM) accounts.</t>
        </r>
      </text>
    </comment>
    <comment ref="R83" authorId="0" shapeId="0" xr:uid="{00000000-0006-0000-0800-00007F000000}">
      <text>
        <r>
          <rPr>
            <sz val="11"/>
            <rFont val="Calibri"/>
          </rPr>
          <t>Windows Server 2025 must not allow anonymous enumeration of shares.</t>
        </r>
      </text>
    </comment>
    <comment ref="S83" authorId="0" shapeId="0" xr:uid="{00000000-0006-0000-0800-000080000000}">
      <text>
        <r>
          <rPr>
            <sz val="11"/>
            <rFont val="Calibri"/>
          </rPr>
          <t>Windows Server 2025 must be configured to prevent anonymous users from having the same permissions as the Everyone group.</t>
        </r>
      </text>
    </comment>
    <comment ref="T83" authorId="0" shapeId="0" xr:uid="{00000000-0006-0000-0800-000081000000}">
      <text>
        <r>
          <rPr>
            <sz val="11"/>
            <rFont val="Calibri"/>
          </rPr>
          <t>Windows Server 2025 must restrict anonymous access to Named Pipes and Shares.</t>
        </r>
      </text>
    </comment>
    <comment ref="U83" authorId="0" shapeId="0" xr:uid="{00000000-0006-0000-0800-000082000000}">
      <text>
        <r>
          <rPr>
            <sz val="11"/>
            <rFont val="Calibri"/>
          </rPr>
          <t>Windows Server 2025 services using Local System that use Negotiate when reverting to NTLM authentication must use the computer identity instead of authenticating anonymously.</t>
        </r>
      </text>
    </comment>
    <comment ref="V83" authorId="0" shapeId="0" xr:uid="{00000000-0006-0000-0800-000083000000}">
      <text>
        <r>
          <rPr>
            <sz val="11"/>
            <rFont val="Calibri"/>
          </rPr>
          <t>Windows Server 2025 must prevent NTLM from falling back to a Null session.</t>
        </r>
      </text>
    </comment>
    <comment ref="W83" authorId="0" shapeId="0" xr:uid="{00000000-0006-0000-0800-000084000000}">
      <text>
        <r>
          <rPr>
            <sz val="11"/>
            <rFont val="Calibri"/>
          </rPr>
          <t xml:space="preserve">The Windows Server 2025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user right must only be assigned to the Administrators group.</t>
        </r>
      </text>
    </comment>
    <comment ref="X83" authorId="0" shapeId="0" xr:uid="{00000000-0006-0000-0800-000085000000}">
      <text>
        <r>
          <rPr>
            <sz val="11"/>
            <rFont val="Calibri"/>
          </rPr>
          <t xml:space="preserve">The Windows Server 2025 </t>
        </r>
        <r>
          <rPr>
            <sz val="11"/>
            <color rgb="FF000000"/>
            <rFont val="Calibri"/>
          </rPr>
          <t>"</t>
        </r>
        <r>
          <rPr>
            <b/>
            <sz val="11"/>
            <color rgb="FF000000"/>
            <rFont val="Calibri"/>
          </rPr>
          <t>Create a pagefile</t>
        </r>
        <r>
          <rPr>
            <sz val="11"/>
            <color rgb="FF000000"/>
            <rFont val="Calibri"/>
          </rPr>
          <t>"</t>
        </r>
        <r>
          <rPr>
            <sz val="11"/>
            <color rgb="FF000000"/>
            <rFont val="Calibri"/>
          </rPr>
          <t xml:space="preserve"> user right must only be assigned to the Administrators group.</t>
        </r>
      </text>
    </comment>
    <comment ref="G85" authorId="0" shapeId="0" xr:uid="{00000000-0006-0000-0800-000086000000}">
      <text>
        <r>
          <rPr>
            <sz val="11"/>
            <rFont val="Calibri"/>
          </rPr>
          <t>Windows Server 2025 users with administrative privileges must have separate accounts for administrative duties and normal operational tasks.</t>
        </r>
      </text>
    </comment>
    <comment ref="H85" authorId="0" shapeId="0" xr:uid="{00000000-0006-0000-0800-000087000000}">
      <text>
        <r>
          <rPr>
            <sz val="11"/>
            <rFont val="Calibri"/>
          </rPr>
          <t>Windows Server 2025 administrative accounts must not be used with applications that access the internet, such as web browsers, or with potential internet sources, such as email.</t>
        </r>
      </text>
    </comment>
    <comment ref="I85" authorId="0" shapeId="0" xr:uid="{00000000-0006-0000-0800-000088000000}">
      <text>
        <r>
          <rPr>
            <sz val="11"/>
            <rFont val="Calibri"/>
          </rPr>
          <t>Windows Server 2025 manually managed application account passwords must be at least 15 characters in length.</t>
        </r>
      </text>
    </comment>
    <comment ref="J85" authorId="0" shapeId="0" xr:uid="{00000000-0006-0000-0800-000089000000}">
      <text>
        <r>
          <rPr>
            <sz val="11"/>
            <rFont val="Calibri"/>
          </rPr>
          <t>Windows Server 2025 nonadministrative accounts or groups must only have print permissions on printer shares.</t>
        </r>
      </text>
    </comment>
    <comment ref="K85" authorId="0" shapeId="0" xr:uid="{00000000-0006-0000-0800-00008A000000}">
      <text>
        <r>
          <rPr>
            <sz val="11"/>
            <rFont val="Calibri"/>
          </rPr>
          <t>Windows Server 2025 permissions for the Application event log must prevent access by nonprivileged accounts.</t>
        </r>
      </text>
    </comment>
    <comment ref="L85" authorId="0" shapeId="0" xr:uid="{00000000-0006-0000-0800-00008B000000}">
      <text>
        <r>
          <rPr>
            <sz val="11"/>
            <rFont val="Calibri"/>
          </rPr>
          <t>Windows Server 2025 permissions for the Security event log must prevent access by nonprivileged accounts.</t>
        </r>
      </text>
    </comment>
    <comment ref="M85" authorId="0" shapeId="0" xr:uid="{00000000-0006-0000-0800-00008C000000}">
      <text>
        <r>
          <rPr>
            <sz val="11"/>
            <rFont val="Calibri"/>
          </rPr>
          <t>Windows Server 2025 permissions for the System event log must prevent access by nonprivileged accounts.</t>
        </r>
      </text>
    </comment>
    <comment ref="N85" authorId="0" shapeId="0" xr:uid="{00000000-0006-0000-0800-00008D000000}">
      <text>
        <r>
          <rPr>
            <sz val="11"/>
            <rFont val="Calibri"/>
          </rPr>
          <t>Windows Server 2025 must be configured to audit Account Management - Security Group Management successes.</t>
        </r>
      </text>
    </comment>
    <comment ref="O85" authorId="0" shapeId="0" xr:uid="{00000000-0006-0000-0800-00008E000000}">
      <text>
        <r>
          <rPr>
            <sz val="11"/>
            <rFont val="Calibri"/>
          </rPr>
          <t>Windows Server 2025 must be configured to audit Account Management - User Account Management successes.</t>
        </r>
      </text>
    </comment>
    <comment ref="P85" authorId="0" shapeId="0" xr:uid="{00000000-0006-0000-0800-00008F000000}">
      <text>
        <r>
          <rPr>
            <sz val="11"/>
            <rFont val="Calibri"/>
          </rPr>
          <t>Windows Server 2025 must be configured to audit Account Management - User Account Management failures.</t>
        </r>
      </text>
    </comment>
    <comment ref="Q85" authorId="0" shapeId="0" xr:uid="{00000000-0006-0000-0800-000090000000}">
      <text>
        <r>
          <rPr>
            <sz val="11"/>
            <rFont val="Calibri"/>
          </rPr>
          <t>Windows Server 2025 must be configured to enable Remote host allows delegation of nonexportable credentials.</t>
        </r>
      </text>
    </comment>
    <comment ref="R85" authorId="0" shapeId="0" xr:uid="{00000000-0006-0000-0800-000091000000}">
      <text>
        <r>
          <rPr>
            <sz val="11"/>
            <rFont val="Calibri"/>
          </rPr>
          <t>Windows Server 2025 administrator accounts must not be enumerated during elevation.</t>
        </r>
      </text>
    </comment>
    <comment ref="S85" authorId="0" shapeId="0" xr:uid="{00000000-0006-0000-0800-000092000000}">
      <text>
        <r>
          <rPr>
            <sz val="11"/>
            <rFont val="Calibri"/>
          </rPr>
          <t>Windows Server 2025 must disable the Windows Installer Always install with elevated privileges option.</t>
        </r>
      </text>
    </comment>
    <comment ref="T85" authorId="0" shapeId="0" xr:uid="{00000000-0006-0000-0800-000093000000}">
      <text>
        <r>
          <rPr>
            <sz val="11"/>
            <rFont val="Calibri"/>
          </rPr>
          <t>Windows Server 2025 must only allow administrators responsible for the domain controller to have Administrator rights on the system.</t>
        </r>
      </text>
    </comment>
    <comment ref="U85" authorId="0" shapeId="0" xr:uid="{00000000-0006-0000-0800-000094000000}">
      <text>
        <r>
          <rPr>
            <sz val="11"/>
            <rFont val="Calibri"/>
          </rPr>
          <t>Windows Server 2025 Active Directory Domain Controllers Organizational Unit (OU) object must have the proper access control permissions.</t>
        </r>
      </text>
    </comment>
    <comment ref="V85" authorId="0" shapeId="0" xr:uid="{00000000-0006-0000-0800-000095000000}">
      <text>
        <r>
          <rPr>
            <sz val="11"/>
            <rFont val="Calibri"/>
          </rPr>
          <t>Windows Server 2025 domain controllers must run on a machine dedicated to that function.</t>
        </r>
      </text>
    </comment>
    <comment ref="W85" authorId="0" shapeId="0" xr:uid="{00000000-0006-0000-0800-000096000000}">
      <text>
        <r>
          <rPr>
            <sz val="11"/>
            <rFont val="Calibri"/>
          </rPr>
          <t>Windows Server 2025 must be configured to audit Account Management - Computer Account Management successes.</t>
        </r>
      </text>
    </comment>
    <comment ref="X85" authorId="0" shapeId="0" xr:uid="{00000000-0006-0000-0800-000097000000}">
      <text>
        <r>
          <rPr>
            <sz val="11"/>
            <rFont val="Calibri"/>
          </rPr>
          <t>Windows Server 2025 domain controllers must be configured to allow reset of machine account passwords.</t>
        </r>
      </text>
    </comment>
    <comment ref="Y85" authorId="0" shapeId="0" xr:uid="{00000000-0006-0000-0800-000098000000}">
      <text>
        <r>
          <rPr>
            <sz val="11"/>
            <rFont val="Calibri"/>
          </rPr>
          <t xml:space="preserve">The Windows Server 2025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user right must only be assigned to the Administrators group on domain controllers.</t>
        </r>
      </text>
    </comment>
    <comment ref="Z85" authorId="0" shapeId="0" xr:uid="{00000000-0006-0000-0800-000099000000}">
      <text>
        <r>
          <rPr>
            <sz val="11"/>
            <rFont val="Calibri"/>
          </rPr>
          <t xml:space="preserve">The Windows Server 2025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user right must only be assigned to the Administrators group on domain controllers.</t>
        </r>
      </text>
    </comment>
    <comment ref="AA85" authorId="0" shapeId="0" xr:uid="{00000000-0006-0000-0800-00009A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 controllers must be configured to prevent unauthenticated access.</t>
        </r>
      </text>
    </comment>
    <comment ref="AB85" authorId="0" shapeId="0" xr:uid="{00000000-0006-0000-0800-00009B000000}">
      <text>
        <r>
          <rPr>
            <sz val="11"/>
            <rFont val="Calibri"/>
          </rPr>
          <t xml:space="preserve">The Windows Server 2025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 controllers must be configured to prevent unauthenticated access.</t>
        </r>
      </text>
    </comment>
    <comment ref="AC85" authorId="0" shapeId="0" xr:uid="{00000000-0006-0000-0800-00009C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must be configured to include no accounts or groups (blank) on domain controllers.</t>
        </r>
      </text>
    </comment>
    <comment ref="AD85" authorId="0" shapeId="0" xr:uid="{00000000-0006-0000-0800-00009D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 controllers must be configured to prevent unauthenticated access.</t>
        </r>
      </text>
    </comment>
    <comment ref="AE85" authorId="0" shapeId="0" xr:uid="{00000000-0006-0000-0800-00009E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 controllers must be configured to prevent unauthenticated access.</t>
        </r>
      </text>
    </comment>
    <comment ref="AF85" authorId="0" shapeId="0" xr:uid="{00000000-0006-0000-0800-00009F000000}">
      <text>
        <r>
          <rPr>
            <sz val="11"/>
            <rFont val="Calibri"/>
          </rPr>
          <t>Windows Server 2025 must only allow administrators responsible for the member server or stand-alone or nondomain-joined system to have Administrator rights on the system.</t>
        </r>
      </text>
    </comment>
    <comment ref="AG85" authorId="0" shapeId="0" xr:uid="{00000000-0006-0000-0800-0000A0000000}">
      <text>
        <r>
          <rPr>
            <sz val="11"/>
            <rFont val="Calibri"/>
          </rPr>
          <t>Windows Server 2025 local administrator accounts must have their privileged token filtered to prevent elevated privileges from being used over the network on domain-joined member servers.</t>
        </r>
      </text>
    </comment>
    <comment ref="AH85" authorId="0" shapeId="0" xr:uid="{00000000-0006-0000-0800-0000A1000000}">
      <text>
        <r>
          <rPr>
            <sz val="11"/>
            <rFont val="Calibri"/>
          </rPr>
          <t>Windows Server 2025 must limit the caching of logon credentials to four or less on domain-joined member servers.</t>
        </r>
      </text>
    </comment>
    <comment ref="AI85" authorId="0" shapeId="0" xr:uid="{00000000-0006-0000-0800-0000A2000000}">
      <text>
        <r>
          <rPr>
            <sz val="11"/>
            <rFont val="Calibri"/>
          </rPr>
          <t>Windows Server 2025 must restrict remote calls to the Security Account Manager (SAM) to Administrators on domain-joined member servers and stand-alone or nondomain-joined systems.</t>
        </r>
      </text>
    </comment>
    <comment ref="AJ85" authorId="0" shapeId="0" xr:uid="{00000000-0006-0000-0800-0000A3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AK85" authorId="0" shapeId="0" xr:uid="{00000000-0006-0000-0800-0000A4000000}">
      <text>
        <r>
          <rPr>
            <sz val="11"/>
            <rFont val="Calibri"/>
          </rPr>
          <t>Windows Server 2025 Deny log on as a batch job user right on domain-joined member servers must be configured to prevent access from highly privileged domain accounts and from unauthenticated access on all systems.</t>
        </r>
      </text>
    </comment>
    <comment ref="AL85" authorId="0" shapeId="0" xr:uid="{00000000-0006-0000-0800-0000A5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AM85" authorId="0" shapeId="0" xr:uid="{00000000-0006-0000-0800-0000A6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AN85" authorId="0" shapeId="0" xr:uid="{00000000-0006-0000-0800-0000A7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O85" authorId="0" shapeId="0" xr:uid="{00000000-0006-0000-0800-0000A8000000}">
      <text>
        <r>
          <rPr>
            <sz val="11"/>
            <rFont val="Calibri"/>
          </rPr>
          <t>Windows Server 2025 User Account Control (UAC) approval mode for the built-in Administrator must be enabled.</t>
        </r>
      </text>
    </comment>
    <comment ref="AP85" authorId="0" shapeId="0" xr:uid="{00000000-0006-0000-0800-0000A9000000}">
      <text>
        <r>
          <rPr>
            <sz val="11"/>
            <rFont val="Calibri"/>
          </rPr>
          <t>Windows Server 2025 UIAccess applications must not be allowed to prompt for elevation without using the secure desktop.</t>
        </r>
      </text>
    </comment>
    <comment ref="AQ85" authorId="0" shapeId="0" xr:uid="{00000000-0006-0000-0800-0000AA000000}">
      <text>
        <r>
          <rPr>
            <sz val="11"/>
            <rFont val="Calibri"/>
          </rPr>
          <t>Windows Server 2025 User Account Control (UAC) must, at a minimum, prompt administrators for consent on the secure desktop.</t>
        </r>
      </text>
    </comment>
    <comment ref="AR85" authorId="0" shapeId="0" xr:uid="{00000000-0006-0000-0800-0000AB000000}">
      <text>
        <r>
          <rPr>
            <sz val="11"/>
            <rFont val="Calibri"/>
          </rPr>
          <t>Windows Server 2025 User Account Control (UAC) must automatically deny standard user requests for elevation.</t>
        </r>
      </text>
    </comment>
    <comment ref="AS85" authorId="0" shapeId="0" xr:uid="{00000000-0006-0000-0800-0000AC000000}">
      <text>
        <r>
          <rPr>
            <sz val="11"/>
            <rFont val="Calibri"/>
          </rPr>
          <t>Windows Server 2025 User Account Control (UAC) must be configured to detect application installations and prompt for elevation.</t>
        </r>
      </text>
    </comment>
    <comment ref="AT85" authorId="0" shapeId="0" xr:uid="{00000000-0006-0000-0800-0000AD000000}">
      <text>
        <r>
          <rPr>
            <sz val="11"/>
            <rFont val="Calibri"/>
          </rPr>
          <t>Windows Server 2025 User Account Control (UAC) must only elevate UIAccess applications that are installed in secure locations.</t>
        </r>
      </text>
    </comment>
    <comment ref="G86" authorId="0" shapeId="0" xr:uid="{00000000-0006-0000-0800-0000AE000000}">
      <text>
        <r>
          <rPr>
            <sz val="11"/>
            <rFont val="Calibri"/>
          </rPr>
          <t>Windows Server 2025 users with administrative privileges must have separate accounts for administrative duties and normal operational tasks.</t>
        </r>
      </text>
    </comment>
    <comment ref="H86" authorId="0" shapeId="0" xr:uid="{00000000-0006-0000-0800-0000AF000000}">
      <text>
        <r>
          <rPr>
            <sz val="11"/>
            <rFont val="Calibri"/>
          </rPr>
          <t>Windows Server 2025 must automatically remove or disable emergency accounts after the crisis is resolved or within 72 hours.</t>
        </r>
      </text>
    </comment>
    <comment ref="I86" authorId="0" shapeId="0" xr:uid="{00000000-0006-0000-0800-0000B0000000}">
      <text>
        <r>
          <rPr>
            <sz val="11"/>
            <rFont val="Calibri"/>
          </rPr>
          <t xml:space="preserve">The Windows Server 2025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user right must only be assigned to the Administrators group on domain controllers.</t>
        </r>
      </text>
    </comment>
    <comment ref="J86" authorId="0" shapeId="0" xr:uid="{00000000-0006-0000-0800-0000B1000000}">
      <text>
        <r>
          <rPr>
            <sz val="11"/>
            <rFont val="Calibri"/>
          </rPr>
          <t xml:space="preserve">The Windows Server 2025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 controllers must be configured to prevent unauthenticated access.</t>
        </r>
      </text>
    </comment>
    <comment ref="K86" authorId="0" shapeId="0" xr:uid="{00000000-0006-0000-0800-0000B2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must be configured to include no accounts or groups (blank) on domain controllers.</t>
        </r>
      </text>
    </comment>
    <comment ref="L86" authorId="0" shapeId="0" xr:uid="{00000000-0006-0000-0800-0000B3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 controllers must be configured to prevent unauthenticated access.</t>
        </r>
      </text>
    </comment>
    <comment ref="M86" authorId="0" shapeId="0" xr:uid="{00000000-0006-0000-0800-0000B4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 controllers must be configured to prevent unauthenticated access.</t>
        </r>
      </text>
    </comment>
    <comment ref="N86" authorId="0" shapeId="0" xr:uid="{00000000-0006-0000-0800-0000B5000000}">
      <text>
        <r>
          <rPr>
            <sz val="11"/>
            <rFont val="Calibri"/>
          </rPr>
          <t>Windows Server 2025 must only allow administrators responsible for the member server or stand-alone or nondomain-joined system to have Administrator rights on the system.</t>
        </r>
      </text>
    </comment>
    <comment ref="O86" authorId="0" shapeId="0" xr:uid="{00000000-0006-0000-0800-0000B6000000}">
      <text>
        <r>
          <rPr>
            <sz val="11"/>
            <rFont val="Calibri"/>
          </rPr>
          <t>Windows Server 2025 local administrator accounts must have their privileged token filtered to prevent elevated privileges from being used over the network on domain-joined member servers.</t>
        </r>
      </text>
    </comment>
    <comment ref="P86" authorId="0" shapeId="0" xr:uid="{00000000-0006-0000-0800-0000B7000000}">
      <text>
        <r>
          <rPr>
            <sz val="11"/>
            <rFont val="Calibri"/>
          </rPr>
          <t>Windows Server 2025 Deny log on as a batch job user right on domain-joined member servers must be configured to prevent access from highly privileged domain accounts and from unauthenticated access on all systems.</t>
        </r>
      </text>
    </comment>
    <comment ref="Q86" authorId="0" shapeId="0" xr:uid="{00000000-0006-0000-0800-0000B8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R86" authorId="0" shapeId="0" xr:uid="{00000000-0006-0000-0800-0000B9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S86" authorId="0" shapeId="0" xr:uid="{00000000-0006-0000-0800-0000BA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T86" authorId="0" shapeId="0" xr:uid="{00000000-0006-0000-0800-0000BB000000}">
      <text>
        <r>
          <rPr>
            <sz val="11"/>
            <rFont val="Calibri"/>
          </rPr>
          <t>Windows Server 2025 User Account Control (UAC) approval mode for the built-in Administrator must be enabled.</t>
        </r>
      </text>
    </comment>
    <comment ref="U86" authorId="0" shapeId="0" xr:uid="{00000000-0006-0000-0800-0000BC000000}">
      <text>
        <r>
          <rPr>
            <sz val="11"/>
            <rFont val="Calibri"/>
          </rPr>
          <t>Windows Server 2025 UIAccess applications must not be allowed to prompt for elevation without using the secure desktop.</t>
        </r>
      </text>
    </comment>
    <comment ref="V86" authorId="0" shapeId="0" xr:uid="{00000000-0006-0000-0800-0000BD000000}">
      <text>
        <r>
          <rPr>
            <sz val="11"/>
            <rFont val="Calibri"/>
          </rPr>
          <t>Windows Server 2025 User Account Control (UAC) must, at a minimum, prompt administrators for consent on the secure desktop.</t>
        </r>
      </text>
    </comment>
    <comment ref="W86" authorId="0" shapeId="0" xr:uid="{00000000-0006-0000-0800-0000BE000000}">
      <text>
        <r>
          <rPr>
            <sz val="11"/>
            <rFont val="Calibri"/>
          </rPr>
          <t>Windows Server 2025 User Account Control (UAC) must automatically deny standard user requests for elevation.</t>
        </r>
      </text>
    </comment>
    <comment ref="X86" authorId="0" shapeId="0" xr:uid="{00000000-0006-0000-0800-0000BF000000}">
      <text>
        <r>
          <rPr>
            <sz val="11"/>
            <rFont val="Calibri"/>
          </rPr>
          <t>Windows Server 2025 User Account Control (UAC) must be configured to detect application installations and prompt for elevation.</t>
        </r>
      </text>
    </comment>
    <comment ref="Y86" authorId="0" shapeId="0" xr:uid="{00000000-0006-0000-0800-0000C0000000}">
      <text>
        <r>
          <rPr>
            <sz val="11"/>
            <rFont val="Calibri"/>
          </rPr>
          <t>Windows Server 2025 User Account Control (UAC) must only elevate UIAccess applications that are installed in secure locations.</t>
        </r>
      </text>
    </comment>
    <comment ref="Z86" authorId="0" shapeId="0" xr:uid="{00000000-0006-0000-0800-0000C1000000}">
      <text>
        <r>
          <rPr>
            <sz val="11"/>
            <rFont val="Calibri"/>
          </rPr>
          <t>Windows Server 2025 User Account Control (UAC) must run all administrators in Admin Approval Mode, enabling UAC.</t>
        </r>
      </text>
    </comment>
    <comment ref="AA86" authorId="0" shapeId="0" xr:uid="{00000000-0006-0000-0800-0000C2000000}">
      <text>
        <r>
          <rPr>
            <sz val="11"/>
            <rFont val="Calibri"/>
          </rPr>
          <t>Windows Server 2025 User Account Control (UAC) must virtualize file and registry write failures to per-user locations.</t>
        </r>
      </text>
    </comment>
    <comment ref="AB86" authorId="0" shapeId="0" xr:uid="{00000000-0006-0000-0800-0000C3000000}">
      <text>
        <r>
          <rPr>
            <sz val="11"/>
            <rFont val="Calibri"/>
          </rPr>
          <t xml:space="preserve">The Windows Server 2025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user right must not be assigned to any groups or accounts.</t>
        </r>
      </text>
    </comment>
    <comment ref="AC86" authorId="0" shapeId="0" xr:uid="{00000000-0006-0000-0800-0000C4000000}">
      <text>
        <r>
          <rPr>
            <sz val="11"/>
            <rFont val="Calibri"/>
          </rPr>
          <t xml:space="preserve">The Windows Server 2025 </t>
        </r>
        <r>
          <rPr>
            <sz val="11"/>
            <color rgb="FF000000"/>
            <rFont val="Calibri"/>
          </rPr>
          <t>"</t>
        </r>
        <r>
          <rPr>
            <b/>
            <sz val="11"/>
            <color rgb="FF000000"/>
            <rFont val="Calibri"/>
          </rPr>
          <t>Allow log on locally</t>
        </r>
        <r>
          <rPr>
            <sz val="11"/>
            <color rgb="FF000000"/>
            <rFont val="Calibri"/>
          </rPr>
          <t>"</t>
        </r>
        <r>
          <rPr>
            <sz val="11"/>
            <color rgb="FF000000"/>
            <rFont val="Calibri"/>
          </rPr>
          <t xml:space="preserve"> user right must only be assigned to the Administrators group.</t>
        </r>
      </text>
    </comment>
    <comment ref="AD86" authorId="0" shapeId="0" xr:uid="{00000000-0006-0000-0800-0000C5000000}">
      <text>
        <r>
          <rPr>
            <sz val="11"/>
            <rFont val="Calibri"/>
          </rPr>
          <t xml:space="preserve">The Windows Server 2025 </t>
        </r>
        <r>
          <rPr>
            <sz val="11"/>
            <color rgb="FF000000"/>
            <rFont val="Calibri"/>
          </rPr>
          <t>"</t>
        </r>
        <r>
          <rPr>
            <b/>
            <sz val="11"/>
            <color rgb="FF000000"/>
            <rFont val="Calibri"/>
          </rPr>
          <t>Create a token object</t>
        </r>
        <r>
          <rPr>
            <sz val="11"/>
            <color rgb="FF000000"/>
            <rFont val="Calibri"/>
          </rPr>
          <t>"</t>
        </r>
        <r>
          <rPr>
            <sz val="11"/>
            <color rgb="FF000000"/>
            <rFont val="Calibri"/>
          </rPr>
          <t xml:space="preserve"> user right must not be assigned to any groups or accounts.</t>
        </r>
      </text>
    </comment>
    <comment ref="AE86" authorId="0" shapeId="0" xr:uid="{00000000-0006-0000-0800-0000C6000000}">
      <text>
        <r>
          <rPr>
            <sz val="11"/>
            <rFont val="Calibri"/>
          </rPr>
          <t xml:space="preserve">The Windows Server 2025 </t>
        </r>
        <r>
          <rPr>
            <sz val="11"/>
            <color rgb="FF000000"/>
            <rFont val="Calibri"/>
          </rPr>
          <t>"</t>
        </r>
        <r>
          <rPr>
            <b/>
            <sz val="11"/>
            <color rgb="FF000000"/>
            <rFont val="Calibri"/>
          </rPr>
          <t>Debug programs</t>
        </r>
        <r>
          <rPr>
            <sz val="11"/>
            <color rgb="FF000000"/>
            <rFont val="Calibri"/>
          </rPr>
          <t>"</t>
        </r>
        <r>
          <rPr>
            <sz val="11"/>
            <color rgb="FF000000"/>
            <rFont val="Calibri"/>
          </rPr>
          <t xml:space="preserve"> user right must only be assigned to the Administrators group.</t>
        </r>
      </text>
    </comment>
    <comment ref="AF86" authorId="0" shapeId="0" xr:uid="{00000000-0006-0000-0800-0000C7000000}">
      <text>
        <r>
          <rPr>
            <sz val="11"/>
            <rFont val="Calibri"/>
          </rPr>
          <t xml:space="preserve">The Windows Server 2025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user right must only be assigned to the Administrators group.</t>
        </r>
      </text>
    </comment>
    <comment ref="AG86" authorId="0" shapeId="0" xr:uid="{00000000-0006-0000-0800-0000C8000000}">
      <text>
        <r>
          <rPr>
            <sz val="11"/>
            <rFont val="Calibri"/>
          </rPr>
          <t xml:space="preserve">The Windows Server 2025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user right must only be assigned to the Administrators group.</t>
        </r>
      </text>
    </comment>
    <comment ref="G87" authorId="0" shapeId="0" xr:uid="{00000000-0006-0000-0800-0000C9000000}">
      <text>
        <r>
          <rPr>
            <sz val="11"/>
            <rFont val="Calibri"/>
          </rPr>
          <t>Windows Server 2025 must automatically remove or disable emergency accounts after the crisis is resolved or within 72 hours.</t>
        </r>
      </text>
    </comment>
    <comment ref="G88" authorId="0" shapeId="0" xr:uid="{00000000-0006-0000-0800-0000CA000000}">
      <text>
        <r>
          <rPr>
            <sz val="11"/>
            <rFont val="Calibri"/>
          </rPr>
          <t>Windows Server 2025 users with administrative privileges must have separate accounts for administrative duties and normal operational tasks.</t>
        </r>
      </text>
    </comment>
    <comment ref="H88" authorId="0" shapeId="0" xr:uid="{00000000-0006-0000-0800-0000CB000000}">
      <text>
        <r>
          <rPr>
            <sz val="11"/>
            <rFont val="Calibri"/>
          </rPr>
          <t>Windows Server 2025 administrative accounts must not be used with applications that access the internet, such as web browsers, or with potential internet sources, such as email.</t>
        </r>
      </text>
    </comment>
    <comment ref="I88" authorId="0" shapeId="0" xr:uid="{00000000-0006-0000-0800-0000CC000000}">
      <text>
        <r>
          <rPr>
            <sz val="11"/>
            <rFont val="Calibri"/>
          </rPr>
          <t>Windows Server 2025 nonadministrative accounts or groups must only have print permissions on printer shares.</t>
        </r>
      </text>
    </comment>
    <comment ref="J88" authorId="0" shapeId="0" xr:uid="{00000000-0006-0000-0800-0000CD000000}">
      <text>
        <r>
          <rPr>
            <sz val="11"/>
            <rFont val="Calibri"/>
          </rPr>
          <t>Windows Server 2025 permissions for the Application event log must prevent access by nonprivileged accounts.</t>
        </r>
      </text>
    </comment>
    <comment ref="K88" authorId="0" shapeId="0" xr:uid="{00000000-0006-0000-0800-0000CE000000}">
      <text>
        <r>
          <rPr>
            <sz val="11"/>
            <rFont val="Calibri"/>
          </rPr>
          <t>Windows Server 2025 permissions for the Security event log must prevent access by nonprivileged accounts.</t>
        </r>
      </text>
    </comment>
    <comment ref="L88" authorId="0" shapeId="0" xr:uid="{00000000-0006-0000-0800-0000CF000000}">
      <text>
        <r>
          <rPr>
            <sz val="11"/>
            <rFont val="Calibri"/>
          </rPr>
          <t>Windows Server 2025 permissions for the System event log must prevent access by nonprivileged accounts.</t>
        </r>
      </text>
    </comment>
    <comment ref="M88" authorId="0" shapeId="0" xr:uid="{00000000-0006-0000-0800-0000D0000000}">
      <text>
        <r>
          <rPr>
            <sz val="11"/>
            <rFont val="Calibri"/>
          </rPr>
          <t>Windows Server 2025 must be configured to audit Account Management - Security Group Management successes.</t>
        </r>
      </text>
    </comment>
    <comment ref="N88" authorId="0" shapeId="0" xr:uid="{00000000-0006-0000-0800-0000D1000000}">
      <text>
        <r>
          <rPr>
            <sz val="11"/>
            <rFont val="Calibri"/>
          </rPr>
          <t>Windows Server 2025 must be configured to audit Account Management - User Account Management successes.</t>
        </r>
      </text>
    </comment>
    <comment ref="O88" authorId="0" shapeId="0" xr:uid="{00000000-0006-0000-0800-0000D2000000}">
      <text>
        <r>
          <rPr>
            <sz val="11"/>
            <rFont val="Calibri"/>
          </rPr>
          <t>Windows Server 2025 must be configured to audit Account Management - User Account Management failures.</t>
        </r>
      </text>
    </comment>
    <comment ref="P88" authorId="0" shapeId="0" xr:uid="{00000000-0006-0000-0800-0000D3000000}">
      <text>
        <r>
          <rPr>
            <sz val="11"/>
            <rFont val="Calibri"/>
          </rPr>
          <t>Windows Server 2025 administrator accounts must not be enumerated during elevation.</t>
        </r>
      </text>
    </comment>
    <comment ref="Q88" authorId="0" shapeId="0" xr:uid="{00000000-0006-0000-0800-0000D4000000}">
      <text>
        <r>
          <rPr>
            <sz val="11"/>
            <rFont val="Calibri"/>
          </rPr>
          <t>Windows Server 2025 must disable the Windows Installer Always install with elevated privileges option.</t>
        </r>
      </text>
    </comment>
    <comment ref="R88" authorId="0" shapeId="0" xr:uid="{00000000-0006-0000-0800-0000D5000000}">
      <text>
        <r>
          <rPr>
            <sz val="11"/>
            <rFont val="Calibri"/>
          </rPr>
          <t>Windows Server 2025 must only allow administrators responsible for the domain controller to have Administrator rights on the system.</t>
        </r>
      </text>
    </comment>
    <comment ref="S88" authorId="0" shapeId="0" xr:uid="{00000000-0006-0000-0800-0000D6000000}">
      <text>
        <r>
          <rPr>
            <sz val="11"/>
            <rFont val="Calibri"/>
          </rPr>
          <t>Windows Server 2025 Active Directory Domain Controllers Organizational Unit (OU) object must have the proper access control permissions.</t>
        </r>
      </text>
    </comment>
    <comment ref="T88" authorId="0" shapeId="0" xr:uid="{00000000-0006-0000-0800-0000D7000000}">
      <text>
        <r>
          <rPr>
            <sz val="11"/>
            <rFont val="Calibri"/>
          </rPr>
          <t>Windows Server 2025 domain controllers must run on a machine dedicated to that function.</t>
        </r>
      </text>
    </comment>
    <comment ref="U88" authorId="0" shapeId="0" xr:uid="{00000000-0006-0000-0800-0000D8000000}">
      <text>
        <r>
          <rPr>
            <sz val="11"/>
            <rFont val="Calibri"/>
          </rPr>
          <t>Windows Server 2025 must be configured to audit Account Management - Computer Account Management successes.</t>
        </r>
      </text>
    </comment>
    <comment ref="V88" authorId="0" shapeId="0" xr:uid="{00000000-0006-0000-0800-0000D9000000}">
      <text>
        <r>
          <rPr>
            <sz val="11"/>
            <rFont val="Calibri"/>
          </rPr>
          <t>Windows Server 2025 domain controllers must be configured to allow reset of machine account passwords.</t>
        </r>
      </text>
    </comment>
    <comment ref="W88" authorId="0" shapeId="0" xr:uid="{00000000-0006-0000-0800-0000DA000000}">
      <text>
        <r>
          <rPr>
            <sz val="11"/>
            <rFont val="Calibri"/>
          </rPr>
          <t xml:space="preserve">The Windows Server 2025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user right must only be assigned to the Administrators group on domain controllers.</t>
        </r>
      </text>
    </comment>
    <comment ref="X88" authorId="0" shapeId="0" xr:uid="{00000000-0006-0000-0800-0000DB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 controllers must be configured to prevent unauthenticated access.</t>
        </r>
      </text>
    </comment>
    <comment ref="Y88" authorId="0" shapeId="0" xr:uid="{00000000-0006-0000-0800-0000DC000000}">
      <text>
        <r>
          <rPr>
            <sz val="11"/>
            <rFont val="Calibri"/>
          </rPr>
          <t>Windows Server 2025 must limit the caching of logon credentials to four or less on domain-joined member servers.</t>
        </r>
      </text>
    </comment>
    <comment ref="Z88" authorId="0" shapeId="0" xr:uid="{00000000-0006-0000-0800-0000DD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G89" authorId="0" shapeId="0" xr:uid="{00000000-0006-0000-0800-0000DE000000}">
      <text>
        <r>
          <rPr>
            <sz val="11"/>
            <rFont val="Calibri"/>
          </rPr>
          <t>Windows Server 2025 administrative accounts must not be used with applications that access the internet, such as web browsers, or with potential internet sources, such as email.</t>
        </r>
      </text>
    </comment>
    <comment ref="H89" authorId="0" shapeId="0" xr:uid="{00000000-0006-0000-0800-0000DF000000}">
      <text>
        <r>
          <rPr>
            <sz val="11"/>
            <rFont val="Calibri"/>
          </rPr>
          <t>Windows Server 2025 nonadministrative accounts or groups must only have print permissions on printer shares.</t>
        </r>
      </text>
    </comment>
    <comment ref="I89" authorId="0" shapeId="0" xr:uid="{00000000-0006-0000-0800-0000E0000000}">
      <text>
        <r>
          <rPr>
            <sz val="11"/>
            <rFont val="Calibri"/>
          </rPr>
          <t>Windows Server 2025 permissions for the Application event log must prevent access by nonprivileged accounts.</t>
        </r>
      </text>
    </comment>
    <comment ref="J89" authorId="0" shapeId="0" xr:uid="{00000000-0006-0000-0800-0000E1000000}">
      <text>
        <r>
          <rPr>
            <sz val="11"/>
            <rFont val="Calibri"/>
          </rPr>
          <t>Windows Server 2025 permissions for the Security event log must prevent access by nonprivileged accounts.</t>
        </r>
      </text>
    </comment>
    <comment ref="K89" authorId="0" shapeId="0" xr:uid="{00000000-0006-0000-0800-0000E2000000}">
      <text>
        <r>
          <rPr>
            <sz val="11"/>
            <rFont val="Calibri"/>
          </rPr>
          <t>Windows Server 2025 permissions for the System event log must prevent access by nonprivileged accounts.</t>
        </r>
      </text>
    </comment>
    <comment ref="L89" authorId="0" shapeId="0" xr:uid="{00000000-0006-0000-0800-0000E3000000}">
      <text>
        <r>
          <rPr>
            <sz val="11"/>
            <rFont val="Calibri"/>
          </rPr>
          <t>Windows Server 2025 must be configured to audit Account Management - Security Group Management successes.</t>
        </r>
      </text>
    </comment>
    <comment ref="M89" authorId="0" shapeId="0" xr:uid="{00000000-0006-0000-0800-0000E4000000}">
      <text>
        <r>
          <rPr>
            <sz val="11"/>
            <rFont val="Calibri"/>
          </rPr>
          <t>Windows Server 2025 must be configured to audit Account Management - User Account Management successes.</t>
        </r>
      </text>
    </comment>
    <comment ref="N89" authorId="0" shapeId="0" xr:uid="{00000000-0006-0000-0800-0000E5000000}">
      <text>
        <r>
          <rPr>
            <sz val="11"/>
            <rFont val="Calibri"/>
          </rPr>
          <t>Windows Server 2025 must be configured to audit Account Management - User Account Management failures.</t>
        </r>
      </text>
    </comment>
    <comment ref="O89" authorId="0" shapeId="0" xr:uid="{00000000-0006-0000-0800-0000E6000000}">
      <text>
        <r>
          <rPr>
            <sz val="11"/>
            <rFont val="Calibri"/>
          </rPr>
          <t>Windows Server 2025 administrator accounts must not be enumerated during elevation.</t>
        </r>
      </text>
    </comment>
    <comment ref="P89" authorId="0" shapeId="0" xr:uid="{00000000-0006-0000-0800-0000E7000000}">
      <text>
        <r>
          <rPr>
            <sz val="11"/>
            <rFont val="Calibri"/>
          </rPr>
          <t>Windows Server 2025 must disable the Windows Installer Always install with elevated privileges option.</t>
        </r>
      </text>
    </comment>
    <comment ref="Q89" authorId="0" shapeId="0" xr:uid="{00000000-0006-0000-0800-0000E8000000}">
      <text>
        <r>
          <rPr>
            <sz val="11"/>
            <rFont val="Calibri"/>
          </rPr>
          <t>Windows Server 2025 domain controllers must run on a machine dedicated to that function.</t>
        </r>
      </text>
    </comment>
    <comment ref="R89" authorId="0" shapeId="0" xr:uid="{00000000-0006-0000-0800-0000E9000000}">
      <text>
        <r>
          <rPr>
            <sz val="11"/>
            <rFont val="Calibri"/>
          </rPr>
          <t>Windows Server 2025 must be configured to audit Account Management - Computer Account Management successes.</t>
        </r>
      </text>
    </comment>
    <comment ref="S89" authorId="0" shapeId="0" xr:uid="{00000000-0006-0000-0800-0000EA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G91" authorId="0" shapeId="0" xr:uid="{00000000-0006-0000-0800-0000EB000000}">
      <text>
        <r>
          <rPr>
            <sz val="11"/>
            <rFont val="Calibri"/>
          </rPr>
          <t>Windows Server 2025 account lockout duration must be configured to 15 minutes or greater.</t>
        </r>
      </text>
    </comment>
    <comment ref="H91" authorId="0" shapeId="0" xr:uid="{00000000-0006-0000-0800-0000EC000000}">
      <text>
        <r>
          <rPr>
            <sz val="11"/>
            <rFont val="Calibri"/>
          </rPr>
          <t>Windows Server 2025 must have the number of allowed bad logon attempts configured to three or less.</t>
        </r>
      </text>
    </comment>
    <comment ref="I91" authorId="0" shapeId="0" xr:uid="{00000000-0006-0000-0800-0000ED000000}">
      <text>
        <r>
          <rPr>
            <sz val="11"/>
            <rFont val="Calibri"/>
          </rPr>
          <t>Windows Server 2025 must have the period of time before the bad logon counter is reset configured to 15 minutes or greater.</t>
        </r>
      </text>
    </comment>
    <comment ref="J91" authorId="0" shapeId="0" xr:uid="{00000000-0006-0000-0800-0000EE000000}">
      <text>
        <r>
          <rPr>
            <sz val="11"/>
            <rFont val="Calibri"/>
          </rPr>
          <t>Windows Server 2025 must have the built-in Windows password complexity policy enabled.</t>
        </r>
      </text>
    </comment>
    <comment ref="K91" authorId="0" shapeId="0" xr:uid="{00000000-0006-0000-0800-0000EF000000}">
      <text>
        <r>
          <rPr>
            <sz val="11"/>
            <rFont val="Calibri"/>
          </rPr>
          <t>Windows Server 2025 must be configured to audit Logon/Logoff - Account Lockout successes.</t>
        </r>
      </text>
    </comment>
    <comment ref="L91" authorId="0" shapeId="0" xr:uid="{00000000-0006-0000-0800-0000F0000000}">
      <text>
        <r>
          <rPr>
            <sz val="11"/>
            <rFont val="Calibri"/>
          </rPr>
          <t>Windows Server 2025 must be configured to audit Logon/Logoff - Account Lockout failures.</t>
        </r>
      </text>
    </comment>
    <comment ref="G92" authorId="0" shapeId="0" xr:uid="{00000000-0006-0000-0800-0000F1000000}">
      <text>
        <r>
          <rPr>
            <sz val="11"/>
            <rFont val="Calibri"/>
          </rPr>
          <t>Windows Server 2025 manually managed application account passwords must be changed at least annually or when a system administrator with knowledge of the password leaves the organization.</t>
        </r>
      </text>
    </comment>
    <comment ref="H92" authorId="0" shapeId="0" xr:uid="{00000000-0006-0000-0800-0000F2000000}">
      <text>
        <r>
          <rPr>
            <sz val="11"/>
            <rFont val="Calibri"/>
          </rPr>
          <t>Windows Server 2025 account lockout duration must be configured to 15 minutes or greater.</t>
        </r>
      </text>
    </comment>
    <comment ref="I92" authorId="0" shapeId="0" xr:uid="{00000000-0006-0000-0800-0000F3000000}">
      <text>
        <r>
          <rPr>
            <sz val="11"/>
            <rFont val="Calibri"/>
          </rPr>
          <t>Windows Server 2025 must have the number of allowed bad logon attempts configured to three or less.</t>
        </r>
      </text>
    </comment>
    <comment ref="J92" authorId="0" shapeId="0" xr:uid="{00000000-0006-0000-0800-0000F4000000}">
      <text>
        <r>
          <rPr>
            <sz val="11"/>
            <rFont val="Calibri"/>
          </rPr>
          <t>Windows Server 2025 must have the period of time before the bad logon counter is reset configured to 15 minutes or greater.</t>
        </r>
      </text>
    </comment>
    <comment ref="K92" authorId="0" shapeId="0" xr:uid="{00000000-0006-0000-0800-0000F5000000}">
      <text>
        <r>
          <rPr>
            <sz val="11"/>
            <rFont val="Calibri"/>
          </rPr>
          <t>Windows Server 2025 password history must be configured to 24 passwords remembered.</t>
        </r>
      </text>
    </comment>
    <comment ref="L92" authorId="0" shapeId="0" xr:uid="{00000000-0006-0000-0800-0000F6000000}">
      <text>
        <r>
          <rPr>
            <sz val="11"/>
            <rFont val="Calibri"/>
          </rPr>
          <t>Windows Server 2025 maximum password age must be configured to 60 days or less.</t>
        </r>
      </text>
    </comment>
    <comment ref="M92" authorId="0" shapeId="0" xr:uid="{00000000-0006-0000-0800-0000F7000000}">
      <text>
        <r>
          <rPr>
            <sz val="11"/>
            <rFont val="Calibri"/>
          </rPr>
          <t>Windows Server 2025 minimum password age must be configured to at least one day.</t>
        </r>
      </text>
    </comment>
    <comment ref="N92" authorId="0" shapeId="0" xr:uid="{00000000-0006-0000-0800-0000F8000000}">
      <text>
        <r>
          <rPr>
            <sz val="11"/>
            <rFont val="Calibri"/>
          </rPr>
          <t>Windows Server 2025 must have the built-in Windows password complexity policy enabled.</t>
        </r>
      </text>
    </comment>
    <comment ref="O92" authorId="0" shapeId="0" xr:uid="{00000000-0006-0000-0800-0000F9000000}">
      <text>
        <r>
          <rPr>
            <sz val="11"/>
            <rFont val="Calibri"/>
          </rPr>
          <t>Windows Server 2025 reversible password encryption must be disabled.</t>
        </r>
      </text>
    </comment>
    <comment ref="P92" authorId="0" shapeId="0" xr:uid="{00000000-0006-0000-0800-0000FA000000}">
      <text>
        <r>
          <rPr>
            <sz val="11"/>
            <rFont val="Calibri"/>
          </rPr>
          <t>Windows Server 2025 must be configured to audit Account Management - Other Account Management Events successes.</t>
        </r>
      </text>
    </comment>
    <comment ref="Q92" authorId="0" shapeId="0" xr:uid="{00000000-0006-0000-0800-0000FB000000}">
      <text>
        <r>
          <rPr>
            <sz val="11"/>
            <rFont val="Calibri"/>
          </rPr>
          <t>Windows Server 2025 must be configured to audit Logon/Logoff - Account Lockout successes.</t>
        </r>
      </text>
    </comment>
    <comment ref="R92" authorId="0" shapeId="0" xr:uid="{00000000-0006-0000-0800-0000FC000000}">
      <text>
        <r>
          <rPr>
            <sz val="11"/>
            <rFont val="Calibri"/>
          </rPr>
          <t>Windows Server 2025 must be configured to audit Logon/Logoff - Account Lockout failures.</t>
        </r>
      </text>
    </comment>
    <comment ref="S92" authorId="0" shapeId="0" xr:uid="{00000000-0006-0000-0800-0000FD000000}">
      <text>
        <r>
          <rPr>
            <sz val="11"/>
            <rFont val="Calibri"/>
          </rPr>
          <t>The password for the krbtgt account on a domain must be reset at least every 180 days.</t>
        </r>
      </text>
    </comment>
    <comment ref="T92" authorId="0" shapeId="0" xr:uid="{00000000-0006-0000-0800-0000FE000000}">
      <text>
        <r>
          <rPr>
            <sz val="11"/>
            <rFont val="Calibri"/>
          </rPr>
          <t>Windows Server 2025 maximum age for machine account passwords must be configured to 30 days or less.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Windows Server 2025 must have a host-based firewall installed and enabled.</t>
        </r>
      </text>
    </comment>
    <comment ref="M7" authorId="0" shapeId="0" xr:uid="{00000000-0006-0000-0A00-000008000000}">
      <text>
        <r>
          <rPr>
            <sz val="11"/>
            <rFont val="Calibri"/>
          </rPr>
          <t>Windows Server 2025 Internet Protocol version 6 (IPv6) source routing must be configured to the highest protection level to prevent IP source routing.</t>
        </r>
      </text>
    </comment>
    <comment ref="N7" authorId="0" shapeId="0" xr:uid="{00000000-0006-0000-0A00-000002000000}">
      <text>
        <r>
          <rPr>
            <sz val="11"/>
            <rFont val="Calibri"/>
          </rPr>
          <t>Windows Server 2025 source routing must be configured to the highest protection level to prevent Internet Protocol (IP) source routing.</t>
        </r>
      </text>
    </comment>
    <comment ref="O7" authorId="0" shapeId="0" xr:uid="{00000000-0006-0000-0A00-000003000000}">
      <text>
        <r>
          <rPr>
            <sz val="11"/>
            <rFont val="Calibri"/>
          </rPr>
          <t>Windows Server 2025 must be configured to prevent Internet Control Message Protocol (ICMP) redirects from overriding Open Shortest Path First (OSPF)-generated routes.</t>
        </r>
      </text>
    </comment>
    <comment ref="P7" authorId="0" shapeId="0" xr:uid="{00000000-0006-0000-0A00-000004000000}">
      <text>
        <r>
          <rPr>
            <sz val="11"/>
            <rFont val="Calibri"/>
          </rPr>
          <t>The Windows Server 2025 setting Microsoft network client: Digitally sign communications (always) must be configured to Enabled.</t>
        </r>
      </text>
    </comment>
    <comment ref="Q7" authorId="0" shapeId="0" xr:uid="{00000000-0006-0000-0A00-000005000000}">
      <text>
        <r>
          <rPr>
            <sz val="11"/>
            <rFont val="Calibri"/>
          </rPr>
          <t>The Windows Server 2025 setting Microsoft network client: Digitally sign communications (if server agrees) must be configured to Enabled.</t>
        </r>
      </text>
    </comment>
    <comment ref="R7" authorId="0" shapeId="0" xr:uid="{00000000-0006-0000-0A00-000006000000}">
      <text>
        <r>
          <rPr>
            <sz val="11"/>
            <rFont val="Calibri"/>
          </rPr>
          <t>Windows Server 2025 unencrypted passwords must not be sent to third-party Server Message Block (SMB) servers.</t>
        </r>
      </text>
    </comment>
    <comment ref="S7" authorId="0" shapeId="0" xr:uid="{00000000-0006-0000-0A00-000007000000}">
      <text>
        <r>
          <rPr>
            <sz val="11"/>
            <rFont val="Calibri"/>
          </rPr>
          <t>The Windows Server 2025 setting Microsoft network server: Digitally sign communications (always) must be configured to Enabled.</t>
        </r>
      </text>
    </comment>
    <comment ref="L16" authorId="0" shapeId="0" xr:uid="{00000000-0006-0000-0A00-000009000000}">
      <text>
        <r>
          <rPr>
            <sz val="11"/>
            <rFont val="Calibri"/>
          </rPr>
          <t>Windows Server 2025 must have a host-based firewall installed and enabled.</t>
        </r>
      </text>
    </comment>
    <comment ref="M16" authorId="0" shapeId="0" xr:uid="{00000000-0006-0000-0A00-00000A000000}">
      <text>
        <r>
          <rPr>
            <sz val="11"/>
            <rFont val="Calibri"/>
          </rPr>
          <t>Windows Server 2025 source routing must be configured to the highest protection level to prevent Internet Protocol (IP) source routing.</t>
        </r>
      </text>
    </comment>
    <comment ref="N16" authorId="0" shapeId="0" xr:uid="{00000000-0006-0000-0A00-00000B000000}">
      <text>
        <r>
          <rPr>
            <sz val="11"/>
            <rFont val="Calibri"/>
          </rPr>
          <t>Windows Server 2025 must be configured to prevent Internet Control Message Protocol (ICMP) redirects from overriding Open Shortest Path First (OSPF)-generated routes.</t>
        </r>
      </text>
    </comment>
    <comment ref="L17" authorId="0" shapeId="0" xr:uid="{00000000-0006-0000-0A00-00000C000000}">
      <text>
        <r>
          <rPr>
            <sz val="11"/>
            <rFont val="Calibri"/>
          </rPr>
          <t>Windows Server 2025 must have a host-based firewall installed and enabled.</t>
        </r>
      </text>
    </comment>
    <comment ref="L84" authorId="0" shapeId="0" xr:uid="{00000000-0006-0000-0A00-00000D000000}">
      <text>
        <r>
          <rPr>
            <sz val="11"/>
            <rFont val="Calibri"/>
          </rPr>
          <t>Windows Server 2025 must have software certificate installation files removed.</t>
        </r>
      </text>
    </comment>
    <comment ref="M84" authorId="0" shapeId="0" xr:uid="{00000000-0006-0000-0A00-00001B000000}">
      <text>
        <r>
          <rPr>
            <sz val="11"/>
            <rFont val="Calibri"/>
          </rPr>
          <t>Windows Server 2025 must not have the Server Message Block (SMB) v1 protocol installed.</t>
        </r>
      </text>
    </comment>
    <comment ref="N84" authorId="0" shapeId="0" xr:uid="{00000000-0006-0000-0A00-00001C000000}">
      <text>
        <r>
          <rPr>
            <sz val="11"/>
            <rFont val="Calibri"/>
          </rPr>
          <t>Windows Server 2025 must have the Server Message Block (SMB) v1 protocol disabled on the SMB server.</t>
        </r>
      </text>
    </comment>
    <comment ref="O84" authorId="0" shapeId="0" xr:uid="{00000000-0006-0000-0A00-00001D000000}">
      <text>
        <r>
          <rPr>
            <sz val="11"/>
            <rFont val="Calibri"/>
          </rPr>
          <t>Windows Server 2025 must have the Server Message Block (SMB) v1 protocol disabled on the SMB client.</t>
        </r>
      </text>
    </comment>
    <comment ref="P84" authorId="0" shapeId="0" xr:uid="{00000000-0006-0000-0A00-00001E000000}">
      <text>
        <r>
          <rPr>
            <sz val="11"/>
            <rFont val="Calibri"/>
          </rPr>
          <t>Windows Server 2025 Remote Desktop Services must be configured with the client connection encryption set to High Level.</t>
        </r>
      </text>
    </comment>
    <comment ref="Q84" authorId="0" shapeId="0" xr:uid="{00000000-0006-0000-0A00-00001F000000}">
      <text>
        <r>
          <rPr>
            <sz val="11"/>
            <rFont val="Calibri"/>
          </rPr>
          <t>Windows Server 2025 domain controllers must have a PKI server certificate.</t>
        </r>
      </text>
    </comment>
    <comment ref="R84" authorId="0" shapeId="0" xr:uid="{00000000-0006-0000-0A00-000020000000}">
      <text>
        <r>
          <rPr>
            <sz val="11"/>
            <rFont val="Calibri"/>
          </rPr>
          <t>Windows Server 2025 domain Controller PKI certificates must be issued by the DOD PKI or an approved External Certificate Authority (ECA).</t>
        </r>
      </text>
    </comment>
    <comment ref="S84" authorId="0" shapeId="0" xr:uid="{00000000-0006-0000-0A00-000021000000}">
      <text>
        <r>
          <rPr>
            <sz val="11"/>
            <rFont val="Calibri"/>
          </rPr>
          <t>Windows Server 2025 PKI certificates associated with user accounts must be issued by a DOD PKI or an approved External Certificate Authority (ECA).</t>
        </r>
      </text>
    </comment>
    <comment ref="T84" authorId="0" shapeId="0" xr:uid="{00000000-0006-0000-0A00-00000E000000}">
      <text>
        <r>
          <rPr>
            <sz val="11"/>
            <rFont val="Calibri"/>
          </rPr>
          <t>Windows Server 2025 domain controllers must require LDAP access signing.</t>
        </r>
      </text>
    </comment>
    <comment ref="U84" authorId="0" shapeId="0" xr:uid="{00000000-0006-0000-0A00-00000F000000}">
      <text>
        <r>
          <rPr>
            <sz val="11"/>
            <rFont val="Calibri"/>
          </rPr>
          <t>Windows Server 2025 must be configured for certificate-based authentication for domain controllers.</t>
        </r>
      </text>
    </comment>
    <comment ref="V84" authorId="0" shapeId="0" xr:uid="{00000000-0006-0000-0A00-000010000000}">
      <text>
        <r>
          <rPr>
            <sz val="11"/>
            <rFont val="Calibri"/>
          </rPr>
          <t>Windows Server 2025 must be configured for name-based strong mappings for certificates.</t>
        </r>
      </text>
    </comment>
    <comment ref="W84" authorId="0" shapeId="0" xr:uid="{00000000-0006-0000-0A00-000011000000}">
      <text>
        <r>
          <rPr>
            <sz val="11"/>
            <rFont val="Calibri"/>
          </rPr>
          <t>Windows Server 2025 must have the DOD Root Certificate Authority (CA) certificates installed in the Trusted Root Store.</t>
        </r>
      </text>
    </comment>
    <comment ref="X84" authorId="0" shapeId="0" xr:uid="{00000000-0006-0000-0A00-000012000000}">
      <text>
        <r>
          <rPr>
            <sz val="11"/>
            <rFont val="Calibri"/>
          </rPr>
          <t>Windows Server 2025 must have the DOD Interoperability Root Certificate Authority (CA) cross-certificates installed in the Untrusted Certificates Store on unclassified systems.</t>
        </r>
      </text>
    </comment>
    <comment ref="Y84" authorId="0" shapeId="0" xr:uid="{00000000-0006-0000-0A00-000013000000}">
      <text>
        <r>
          <rPr>
            <sz val="11"/>
            <rFont val="Calibri"/>
          </rPr>
          <t>Windows Server 2025 must have the US DOD CCEB Interoperability Root CA cross-certificates in the Untrusted Certificates Store on unclassified systems.</t>
        </r>
      </text>
    </comment>
    <comment ref="Z84" authorId="0" shapeId="0" xr:uid="{00000000-0006-0000-0A00-000014000000}">
      <text>
        <r>
          <rPr>
            <sz val="11"/>
            <rFont val="Calibri"/>
          </rPr>
          <t>The Windows Server 2025 setting Domain member: Digitally encrypt or sign secure channel data (always) must be configured to Enabled.</t>
        </r>
      </text>
    </comment>
    <comment ref="AA84" authorId="0" shapeId="0" xr:uid="{00000000-0006-0000-0A00-000015000000}">
      <text>
        <r>
          <rPr>
            <sz val="11"/>
            <rFont val="Calibri"/>
          </rPr>
          <t>Windows Server 2025 setting Domain member: Digitally encrypt secure channel data (when possible) must be configured to Enabled.</t>
        </r>
      </text>
    </comment>
    <comment ref="AB84" authorId="0" shapeId="0" xr:uid="{00000000-0006-0000-0A00-000016000000}">
      <text>
        <r>
          <rPr>
            <sz val="11"/>
            <rFont val="Calibri"/>
          </rPr>
          <t>The Windows Server 2025 setting Domain member: Digitally sign secure channel data (when possible) must be configured to Enabled.</t>
        </r>
      </text>
    </comment>
    <comment ref="AC84" authorId="0" shapeId="0" xr:uid="{00000000-0006-0000-0A00-000017000000}">
      <text>
        <r>
          <rPr>
            <sz val="11"/>
            <rFont val="Calibri"/>
          </rPr>
          <t>The Windows Server 2025 setting Microsoft network server: Digitally sign communications (if client agrees) must be configured to Enabled.</t>
        </r>
      </text>
    </comment>
    <comment ref="AD84" authorId="0" shapeId="0" xr:uid="{00000000-0006-0000-0A00-000018000000}">
      <text>
        <r>
          <rPr>
            <sz val="11"/>
            <rFont val="Calibri"/>
          </rPr>
          <t>Windows Server 2025 must be configured to at least negotiate signing for LDAP client signing.</t>
        </r>
      </text>
    </comment>
    <comment ref="AE84" authorId="0" shapeId="0" xr:uid="{00000000-0006-0000-0A00-000019000000}">
      <text>
        <r>
          <rPr>
            <sz val="11"/>
            <rFont val="Calibri"/>
          </rPr>
          <t>Windows Server 2025 users must be required to enter a password to access private keys stored on the computer.</t>
        </r>
      </text>
    </comment>
    <comment ref="AF84" authorId="0" shapeId="0" xr:uid="{00000000-0006-0000-0A00-00001A000000}">
      <text>
        <r>
          <rPr>
            <sz val="11"/>
            <rFont val="Calibri"/>
          </rPr>
          <t>Windows Server 2025 must be configured to use FIPS-compliant algorithms for encryption, hashing, and signing.</t>
        </r>
      </text>
    </comment>
    <comment ref="L93" authorId="0" shapeId="0" xr:uid="{00000000-0006-0000-0A00-000022000000}">
      <text>
        <r>
          <rPr>
            <sz val="11"/>
            <rFont val="Calibri"/>
          </rPr>
          <t>Windows Server 2025 must not have Windows PowerShell 2.0 installed.</t>
        </r>
      </text>
    </comment>
    <comment ref="M93" authorId="0" shapeId="0" xr:uid="{00000000-0006-0000-0A00-000023000000}">
      <text>
        <r>
          <rPr>
            <sz val="11"/>
            <rFont val="Calibri"/>
          </rPr>
          <t>Windows Server 2025 command line data must be included in process creation events.</t>
        </r>
      </text>
    </comment>
    <comment ref="N93" authorId="0" shapeId="0" xr:uid="{00000000-0006-0000-0A00-000024000000}">
      <text>
        <r>
          <rPr>
            <sz val="11"/>
            <rFont val="Calibri"/>
          </rPr>
          <t>Windows Server 2025 Telemetry must be configured to limit diagnostic data sent to Microsoft.</t>
        </r>
      </text>
    </comment>
    <comment ref="O93" authorId="0" shapeId="0" xr:uid="{00000000-0006-0000-0A00-000025000000}">
      <text>
        <r>
          <rPr>
            <sz val="11"/>
            <rFont val="Calibri"/>
          </rPr>
          <t>Windows Server 2025 Microsoft Defender antivirus SmartScreen must be enabled.</t>
        </r>
      </text>
    </comment>
    <comment ref="P93" authorId="0" shapeId="0" xr:uid="{00000000-0006-0000-0A00-000026000000}">
      <text>
        <r>
          <rPr>
            <sz val="11"/>
            <rFont val="Calibri"/>
          </rPr>
          <t>Windows Server 2025 PowerShell script block logging must be enabled.</t>
        </r>
      </text>
    </comment>
    <comment ref="Q93" authorId="0" shapeId="0" xr:uid="{00000000-0006-0000-0A00-000027000000}">
      <text>
        <r>
          <rPr>
            <sz val="11"/>
            <rFont val="Calibri"/>
          </rPr>
          <t>Windows Server 2025 must have PowerShell Transcription enabled.</t>
        </r>
      </text>
    </comment>
    <comment ref="L98" authorId="0" shapeId="0" xr:uid="{00000000-0006-0000-0A00-000028000000}">
      <text>
        <r>
          <rPr>
            <sz val="11"/>
            <rFont val="Calibri"/>
          </rPr>
          <t>Windows Server 2025 group policy objects must be reprocessed even if they have not changed.</t>
        </r>
      </text>
    </comment>
    <comment ref="L99" authorId="0" shapeId="0" xr:uid="{00000000-0006-0000-0A00-000029000000}">
      <text>
        <r>
          <rPr>
            <sz val="11"/>
            <rFont val="Calibri"/>
          </rPr>
          <t>Windows Server 2025 must not have Windows PowerShell 2.0 installed.</t>
        </r>
      </text>
    </comment>
    <comment ref="M99" authorId="0" shapeId="0" xr:uid="{00000000-0006-0000-0A00-00002A000000}">
      <text>
        <r>
          <rPr>
            <sz val="11"/>
            <rFont val="Calibri"/>
          </rPr>
          <t>Windows Server 2025 command line data must be included in process creation events.</t>
        </r>
      </text>
    </comment>
    <comment ref="N99" authorId="0" shapeId="0" xr:uid="{00000000-0006-0000-0A00-00002B000000}">
      <text>
        <r>
          <rPr>
            <sz val="11"/>
            <rFont val="Calibri"/>
          </rPr>
          <t>Windows Server 2025 Telemetry must be configured to limit diagnostic data sent to Microsoft.</t>
        </r>
      </text>
    </comment>
    <comment ref="O99" authorId="0" shapeId="0" xr:uid="{00000000-0006-0000-0A00-00002C000000}">
      <text>
        <r>
          <rPr>
            <sz val="11"/>
            <rFont val="Calibri"/>
          </rPr>
          <t>Windows Server 2025 PowerShell script block logging must be enabled.</t>
        </r>
      </text>
    </comment>
    <comment ref="P99" authorId="0" shapeId="0" xr:uid="{00000000-0006-0000-0A00-00002D000000}">
      <text>
        <r>
          <rPr>
            <sz val="11"/>
            <rFont val="Calibri"/>
          </rPr>
          <t>Windows Server 2025 must have PowerShell Transcription enabled.</t>
        </r>
      </text>
    </comment>
    <comment ref="L115" authorId="0" shapeId="0" xr:uid="{00000000-0006-0000-0A00-00002E000000}">
      <text>
        <r>
          <rPr>
            <sz val="11"/>
            <rFont val="Calibri"/>
          </rPr>
          <t>Windows Server 2025 must employ a deny-all, permit-by-exception policy to allow the execution of authorized software programs.</t>
        </r>
      </text>
    </comment>
    <comment ref="M115" authorId="0" shapeId="0" xr:uid="{00000000-0006-0000-0A00-000038000000}">
      <text>
        <r>
          <rPr>
            <sz val="11"/>
            <rFont val="Calibri"/>
          </rPr>
          <t>Windows Server 2025 systems requiring data at rest protections must employ cryptographic mechanisms to prevent unauthorized disclosure and modification of the information at rest.</t>
        </r>
      </text>
    </comment>
    <comment ref="N115" authorId="0" shapeId="0" xr:uid="{00000000-0006-0000-0A00-000039000000}">
      <text>
        <r>
          <rPr>
            <sz val="11"/>
            <rFont val="Calibri"/>
          </rPr>
          <t>Windows Server 2025 must implement protection methods such as TLS, encrypted VPNs, or IPsec if the data owner has a strict requirement for ensuring data integrity and confidentiality is maintained at every step of the data transfer and handling process.</t>
        </r>
      </text>
    </comment>
    <comment ref="O115" authorId="0" shapeId="0" xr:uid="{00000000-0006-0000-0A00-00003A000000}">
      <text>
        <r>
          <rPr>
            <sz val="11"/>
            <rFont val="Calibri"/>
          </rPr>
          <t>Windows Server 2025 must have the roles and features required by the system documented.</t>
        </r>
      </text>
    </comment>
    <comment ref="P115" authorId="0" shapeId="0" xr:uid="{00000000-0006-0000-0A00-00003B000000}">
      <text>
        <r>
          <rPr>
            <sz val="11"/>
            <rFont val="Calibri"/>
          </rPr>
          <t>Windows Server 2025 must not have the Fax Server role installed.</t>
        </r>
      </text>
    </comment>
    <comment ref="Q115" authorId="0" shapeId="0" xr:uid="{00000000-0006-0000-0A00-00003C000000}">
      <text>
        <r>
          <rPr>
            <sz val="11"/>
            <rFont val="Calibri"/>
          </rPr>
          <t>Windows Server 2025 must not have the Microsoft FTP service installed unless required by the organization.</t>
        </r>
      </text>
    </comment>
    <comment ref="R115" authorId="0" shapeId="0" xr:uid="{00000000-0006-0000-0A00-00003D000000}">
      <text>
        <r>
          <rPr>
            <sz val="11"/>
            <rFont val="Calibri"/>
          </rPr>
          <t>Windows Server 2025 must not have the Peer Name Resolution Protocol installed.</t>
        </r>
      </text>
    </comment>
    <comment ref="S115" authorId="0" shapeId="0" xr:uid="{00000000-0006-0000-0A00-00003E000000}">
      <text>
        <r>
          <rPr>
            <sz val="11"/>
            <rFont val="Calibri"/>
          </rPr>
          <t>Windows Server 2025 must not have Simple TCP/IP Services installed.</t>
        </r>
      </text>
    </comment>
    <comment ref="T115" authorId="0" shapeId="0" xr:uid="{00000000-0006-0000-0A00-00003F000000}">
      <text>
        <r>
          <rPr>
            <sz val="11"/>
            <rFont val="Calibri"/>
          </rPr>
          <t>Windows Server 2025 must not have the Telnet Client installed.</t>
        </r>
      </text>
    </comment>
    <comment ref="U115" authorId="0" shapeId="0" xr:uid="{00000000-0006-0000-0A00-000040000000}">
      <text>
        <r>
          <rPr>
            <sz val="11"/>
            <rFont val="Calibri"/>
          </rPr>
          <t>Windows Server 2025 must not have the TFTP Client installed.</t>
        </r>
      </text>
    </comment>
    <comment ref="V115" authorId="0" shapeId="0" xr:uid="{00000000-0006-0000-0A00-000041000000}">
      <text>
        <r>
          <rPr>
            <sz val="11"/>
            <rFont val="Calibri"/>
          </rPr>
          <t>Windows Server 2025 must be configured to audit System - Security State Change successes.</t>
        </r>
      </text>
    </comment>
    <comment ref="W115" authorId="0" shapeId="0" xr:uid="{00000000-0006-0000-0A00-000042000000}">
      <text>
        <r>
          <rPr>
            <sz val="11"/>
            <rFont val="Calibri"/>
          </rPr>
          <t>Windows Server 2025 must be configured to audit System - Security System Extension successes.</t>
        </r>
      </text>
    </comment>
    <comment ref="X115" authorId="0" shapeId="0" xr:uid="{00000000-0006-0000-0A00-000043000000}">
      <text>
        <r>
          <rPr>
            <sz val="11"/>
            <rFont val="Calibri"/>
          </rPr>
          <t>Windows Server 2025 must be configured to audit System - System Integrity successes.</t>
        </r>
      </text>
    </comment>
    <comment ref="Y115" authorId="0" shapeId="0" xr:uid="{00000000-0006-0000-0A00-000044000000}">
      <text>
        <r>
          <rPr>
            <sz val="11"/>
            <rFont val="Calibri"/>
          </rPr>
          <t>Windows Server 2025 must be configured to audit System - System Integrity failures.</t>
        </r>
      </text>
    </comment>
    <comment ref="Z115" authorId="0" shapeId="0" xr:uid="{00000000-0006-0000-0A00-000045000000}">
      <text>
        <r>
          <rPr>
            <sz val="11"/>
            <rFont val="Calibri"/>
          </rPr>
          <t>Windows Server 2025 must be configured to ignore NetBIOS name release requests except from WINS servers.</t>
        </r>
      </text>
    </comment>
    <comment ref="AA115" authorId="0" shapeId="0" xr:uid="{00000000-0006-0000-0A00-000046000000}">
      <text>
        <r>
          <rPr>
            <sz val="11"/>
            <rFont val="Calibri"/>
          </rPr>
          <t>Windows Server 2025 Microsoft Defender antivirus SmartScreen must be enabled.</t>
        </r>
      </text>
    </comment>
    <comment ref="AB115" authorId="0" shapeId="0" xr:uid="{00000000-0006-0000-0A00-000047000000}">
      <text>
        <r>
          <rPr>
            <sz val="11"/>
            <rFont val="Calibri"/>
          </rPr>
          <t>Windows Server 2025 Explorer Data Execution Prevention must be enabled.</t>
        </r>
      </text>
    </comment>
    <comment ref="AC115" authorId="0" shapeId="0" xr:uid="{00000000-0006-0000-0A00-000048000000}">
      <text>
        <r>
          <rPr>
            <sz val="11"/>
            <rFont val="Calibri"/>
          </rPr>
          <t>Windows Server 2025 Turning off File Explorer heap termination on corruption must be disabled.</t>
        </r>
      </text>
    </comment>
    <comment ref="AD115" authorId="0" shapeId="0" xr:uid="{00000000-0006-0000-0A00-000049000000}">
      <text>
        <r>
          <rPr>
            <sz val="11"/>
            <rFont val="Calibri"/>
          </rPr>
          <t>Windows Server 2025 Windows Remote Management (WinRM) client must not allow unencrypted traffic.</t>
        </r>
      </text>
    </comment>
    <comment ref="AE115" authorId="0" shapeId="0" xr:uid="{00000000-0006-0000-0A00-00004A000000}">
      <text>
        <r>
          <rPr>
            <sz val="11"/>
            <rFont val="Calibri"/>
          </rPr>
          <t>Windows Server 2025 Windows Remote Management (WinRM) service must not allow unencrypted traffic.</t>
        </r>
      </text>
    </comment>
    <comment ref="AF115" authorId="0" shapeId="0" xr:uid="{00000000-0006-0000-0A00-00004B000000}">
      <text>
        <r>
          <rPr>
            <sz val="11"/>
            <rFont val="Calibri"/>
          </rPr>
          <t>Windows Server 2025 Windows Remote Management (WinRM) service must not store RunAs credentials.</t>
        </r>
      </text>
    </comment>
    <comment ref="AG115" authorId="0" shapeId="0" xr:uid="{00000000-0006-0000-0A00-00002F000000}">
      <text>
        <r>
          <rPr>
            <sz val="11"/>
            <rFont val="Calibri"/>
          </rPr>
          <t>Windows Server 2025 permissions on the Active Directory data files must only allow system administrators (SAs) access.</t>
        </r>
      </text>
    </comment>
    <comment ref="AH115" authorId="0" shapeId="0" xr:uid="{00000000-0006-0000-0A00-000030000000}">
      <text>
        <r>
          <rPr>
            <sz val="11"/>
            <rFont val="Calibri"/>
          </rPr>
          <t>Windows Server 2025 Active Directory (AD) Group Policy Objects (GPOs) must have proper access control permissions.</t>
        </r>
      </text>
    </comment>
    <comment ref="AI115" authorId="0" shapeId="0" xr:uid="{00000000-0006-0000-0A00-000031000000}">
      <text>
        <r>
          <rPr>
            <sz val="11"/>
            <rFont val="Calibri"/>
          </rPr>
          <t>Windows Server 2025 must be configured to require a strong session key.</t>
        </r>
      </text>
    </comment>
    <comment ref="AJ115" authorId="0" shapeId="0" xr:uid="{00000000-0006-0000-0A00-000032000000}">
      <text>
        <r>
          <rPr>
            <sz val="11"/>
            <rFont val="Calibri"/>
          </rPr>
          <t>The Windows Server 2025 setting Microsoft network client: Digitally sign communications (always) must be configured to Enabled.</t>
        </r>
      </text>
    </comment>
    <comment ref="AK115" authorId="0" shapeId="0" xr:uid="{00000000-0006-0000-0A00-000033000000}">
      <text>
        <r>
          <rPr>
            <sz val="11"/>
            <rFont val="Calibri"/>
          </rPr>
          <t>The Windows Server 2025 setting Microsoft network client: Digitally sign communications (if server agrees) must be configured to Enabled.</t>
        </r>
      </text>
    </comment>
    <comment ref="AL115" authorId="0" shapeId="0" xr:uid="{00000000-0006-0000-0A00-000034000000}">
      <text>
        <r>
          <rPr>
            <sz val="11"/>
            <rFont val="Calibri"/>
          </rPr>
          <t>Windows Server 2025 unencrypted passwords must not be sent to third-party Server Message Block (SMB) servers.</t>
        </r>
      </text>
    </comment>
    <comment ref="AM115" authorId="0" shapeId="0" xr:uid="{00000000-0006-0000-0A00-000035000000}">
      <text>
        <r>
          <rPr>
            <sz val="11"/>
            <rFont val="Calibri"/>
          </rPr>
          <t>The Windows Server 2025 setting Microsoft network server: Digitally sign communications (always) must be configured to Enabled.</t>
        </r>
      </text>
    </comment>
    <comment ref="AN115" authorId="0" shapeId="0" xr:uid="{00000000-0006-0000-0A00-000036000000}">
      <text>
        <r>
          <rPr>
            <sz val="11"/>
            <rFont val="Calibri"/>
          </rPr>
          <t xml:space="preserve">The Windows Server 2025 </t>
        </r>
        <r>
          <rPr>
            <sz val="11"/>
            <color rgb="FF000000"/>
            <rFont val="Calibri"/>
          </rPr>
          <t>"</t>
        </r>
        <r>
          <rPr>
            <b/>
            <sz val="11"/>
            <color rgb="FF000000"/>
            <rFont val="Calibri"/>
          </rPr>
          <t>Lock pages in memory</t>
        </r>
        <r>
          <rPr>
            <sz val="11"/>
            <color rgb="FF000000"/>
            <rFont val="Calibri"/>
          </rPr>
          <t>"</t>
        </r>
        <r>
          <rPr>
            <sz val="11"/>
            <color rgb="FF000000"/>
            <rFont val="Calibri"/>
          </rPr>
          <t xml:space="preserve"> user right must not be assigned to any groups or accounts.</t>
        </r>
      </text>
    </comment>
    <comment ref="AO115" authorId="0" shapeId="0" xr:uid="{00000000-0006-0000-0A00-000037000000}">
      <text>
        <r>
          <rPr>
            <sz val="11"/>
            <rFont val="Calibri"/>
          </rPr>
          <t xml:space="preserve">The Windows Server 2025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user right must only be assigned to the Administrators group.</t>
        </r>
      </text>
    </comment>
    <comment ref="L119" authorId="0" shapeId="0" xr:uid="{00000000-0006-0000-0A00-00004C000000}">
      <text>
        <r>
          <rPr>
            <sz val="11"/>
            <rFont val="Calibri"/>
          </rPr>
          <t>Windows Server 2025 must install security-relevant software updates within 30 days unless the time period is directed by an authoritative source (e.g., IAVM, CTOs, DTMs, STIGs).</t>
        </r>
      </text>
    </comment>
    <comment ref="M119" authorId="0" shapeId="0" xr:uid="{00000000-0006-0000-0A00-00004D000000}">
      <text>
        <r>
          <rPr>
            <sz val="11"/>
            <rFont val="Calibri"/>
          </rPr>
          <t>Windows Server 2025 Windows Update must not obtain updates from other PCs on the internet.</t>
        </r>
      </text>
    </comment>
    <comment ref="N119" authorId="0" shapeId="0" xr:uid="{00000000-0006-0000-0A00-00004E000000}">
      <text>
        <r>
          <rPr>
            <sz val="11"/>
            <rFont val="Calibri"/>
          </rPr>
          <t>Windows Server 2025 must disable automatically signing in the last interactive user after a system-initiated restart.</t>
        </r>
      </text>
    </comment>
    <comment ref="L136" authorId="0" shapeId="0" xr:uid="{00000000-0006-0000-0A00-00004F000000}">
      <text>
        <r>
          <rPr>
            <sz val="11"/>
            <rFont val="Calibri"/>
          </rPr>
          <t>Windows Server 2025 permissions for the system drive root directory (usually C:\) must conform to minimum requirements.</t>
        </r>
      </text>
    </comment>
    <comment ref="M136" authorId="0" shapeId="0" xr:uid="{00000000-0006-0000-0A00-000050000000}">
      <text>
        <r>
          <rPr>
            <sz val="11"/>
            <rFont val="Calibri"/>
          </rPr>
          <t>Windows Server 2025 permissions for program file directories must conform to minimum requirements.</t>
        </r>
      </text>
    </comment>
    <comment ref="N136" authorId="0" shapeId="0" xr:uid="{00000000-0006-0000-0A00-000051000000}">
      <text>
        <r>
          <rPr>
            <sz val="11"/>
            <rFont val="Calibri"/>
          </rPr>
          <t>Windows Server 2025 permissions for the Windows installation directory must conform to minimum requirements.</t>
        </r>
      </text>
    </comment>
    <comment ref="O136" authorId="0" shapeId="0" xr:uid="{00000000-0006-0000-0A00-000052000000}">
      <text>
        <r>
          <rPr>
            <sz val="11"/>
            <rFont val="Calibri"/>
          </rPr>
          <t>Windows Server 2025 default permissions for the HKEY_LOCAL_MACHINE registry hive must be maintained.</t>
        </r>
      </text>
    </comment>
    <comment ref="P136" authorId="0" shapeId="0" xr:uid="{00000000-0006-0000-0A00-000053000000}">
      <text>
        <r>
          <rPr>
            <sz val="11"/>
            <rFont val="Calibri"/>
          </rPr>
          <t>Windows Server 2025 nonsystem-created file shares must limit access to groups that require it.</t>
        </r>
      </text>
    </comment>
    <comment ref="Q136" authorId="0" shapeId="0" xr:uid="{00000000-0006-0000-0A00-000054000000}">
      <text>
        <r>
          <rPr>
            <sz val="11"/>
            <rFont val="Calibri"/>
          </rPr>
          <t>Windows Server 2025 FTP servers must be configured to prevent anonymous logons.</t>
        </r>
      </text>
    </comment>
    <comment ref="R136" authorId="0" shapeId="0" xr:uid="{00000000-0006-0000-0A00-000055000000}">
      <text>
        <r>
          <rPr>
            <sz val="11"/>
            <rFont val="Calibri"/>
          </rPr>
          <t>Windows Server 2025 insecure logons to an SMB server must be disabled.</t>
        </r>
      </text>
    </comment>
    <comment ref="S136" authorId="0" shapeId="0" xr:uid="{00000000-0006-0000-0A00-000056000000}">
      <text>
        <r>
          <rPr>
            <sz val="11"/>
            <rFont val="Calibri"/>
          </rPr>
          <t>Windows Server 2025 directory data (outside the root DSE) of a nonpublic directory must be configured to prevent anonymous access.</t>
        </r>
      </text>
    </comment>
    <comment ref="T136" authorId="0" shapeId="0" xr:uid="{00000000-0006-0000-0A00-000057000000}">
      <text>
        <r>
          <rPr>
            <sz val="11"/>
            <rFont val="Calibri"/>
          </rPr>
          <t>Windows Server 2025 must restrict unauthenticated Remote Procedure Call (RPC) clients from connecting to the RPC server on domain-joined member servers and stand-alone or nondomain-joined systems.</t>
        </r>
      </text>
    </comment>
    <comment ref="U136" authorId="0" shapeId="0" xr:uid="{00000000-0006-0000-0A00-000058000000}">
      <text>
        <r>
          <rPr>
            <sz val="11"/>
            <rFont val="Calibri"/>
          </rPr>
          <t>Windows Server 2025 must not allow anonymous SID/Name translation.</t>
        </r>
      </text>
    </comment>
    <comment ref="V136" authorId="0" shapeId="0" xr:uid="{00000000-0006-0000-0A00-000059000000}">
      <text>
        <r>
          <rPr>
            <sz val="11"/>
            <rFont val="Calibri"/>
          </rPr>
          <t>Windows Server 2025 must not allow anonymous enumeration of Security Account Manager (SAM) accounts.</t>
        </r>
      </text>
    </comment>
    <comment ref="W136" authorId="0" shapeId="0" xr:uid="{00000000-0006-0000-0A00-00005A000000}">
      <text>
        <r>
          <rPr>
            <sz val="11"/>
            <rFont val="Calibri"/>
          </rPr>
          <t>Windows Server 2025 must not allow anonymous enumeration of shares.</t>
        </r>
      </text>
    </comment>
    <comment ref="X136" authorId="0" shapeId="0" xr:uid="{00000000-0006-0000-0A00-00005B000000}">
      <text>
        <r>
          <rPr>
            <sz val="11"/>
            <rFont val="Calibri"/>
          </rPr>
          <t>Windows Server 2025 must be configured to prevent anonymous users from having the same permissions as the Everyone group.</t>
        </r>
      </text>
    </comment>
    <comment ref="Y136" authorId="0" shapeId="0" xr:uid="{00000000-0006-0000-0A00-00005C000000}">
      <text>
        <r>
          <rPr>
            <sz val="11"/>
            <rFont val="Calibri"/>
          </rPr>
          <t>Windows Server 2025 must restrict anonymous access to Named Pipes and Shares.</t>
        </r>
      </text>
    </comment>
    <comment ref="Z136" authorId="0" shapeId="0" xr:uid="{00000000-0006-0000-0A00-00005D000000}">
      <text>
        <r>
          <rPr>
            <sz val="11"/>
            <rFont val="Calibri"/>
          </rPr>
          <t>Windows Server 2025 services using Local System that use Negotiate when reverting to NTLM authentication must use the computer identity instead of authenticating anonymously.</t>
        </r>
      </text>
    </comment>
    <comment ref="AA136" authorId="0" shapeId="0" xr:uid="{00000000-0006-0000-0A00-00005E000000}">
      <text>
        <r>
          <rPr>
            <sz val="11"/>
            <rFont val="Calibri"/>
          </rPr>
          <t>Windows Server 2025 must prevent NTLM from falling back to a Null session.</t>
        </r>
      </text>
    </comment>
    <comment ref="AB136" authorId="0" shapeId="0" xr:uid="{00000000-0006-0000-0A00-00005F000000}">
      <text>
        <r>
          <rPr>
            <sz val="11"/>
            <rFont val="Calibri"/>
          </rPr>
          <t xml:space="preserve">The Windows Server 2025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user right must only be assigned to the Administrators group.</t>
        </r>
      </text>
    </comment>
    <comment ref="AC136" authorId="0" shapeId="0" xr:uid="{00000000-0006-0000-0A00-000060000000}">
      <text>
        <r>
          <rPr>
            <sz val="11"/>
            <rFont val="Calibri"/>
          </rPr>
          <t xml:space="preserve">The Windows Server 2025 </t>
        </r>
        <r>
          <rPr>
            <sz val="11"/>
            <color rgb="FF000000"/>
            <rFont val="Calibri"/>
          </rPr>
          <t>"</t>
        </r>
        <r>
          <rPr>
            <b/>
            <sz val="11"/>
            <color rgb="FF000000"/>
            <rFont val="Calibri"/>
          </rPr>
          <t>Create a pagefile</t>
        </r>
        <r>
          <rPr>
            <sz val="11"/>
            <color rgb="FF000000"/>
            <rFont val="Calibri"/>
          </rPr>
          <t>"</t>
        </r>
        <r>
          <rPr>
            <sz val="11"/>
            <color rgb="FF000000"/>
            <rFont val="Calibri"/>
          </rPr>
          <t xml:space="preserve"> user right must only be assigned to the Administrators group.</t>
        </r>
      </text>
    </comment>
    <comment ref="L137" authorId="0" shapeId="0" xr:uid="{00000000-0006-0000-0A00-000061000000}">
      <text>
        <r>
          <rPr>
            <sz val="11"/>
            <rFont val="Calibri"/>
          </rPr>
          <t xml:space="preserve">The Windows Server 2025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user right must only be assigned to the Administrators group on domain controllers.</t>
        </r>
      </text>
    </comment>
    <comment ref="M137" authorId="0" shapeId="0" xr:uid="{00000000-0006-0000-0A00-000062000000}">
      <text>
        <r>
          <rPr>
            <sz val="11"/>
            <rFont val="Calibri"/>
          </rPr>
          <t xml:space="preserve">The Windows Server 2025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 controllers must be configured to prevent unauthenticated access.</t>
        </r>
      </text>
    </comment>
    <comment ref="N137" authorId="0" shapeId="0" xr:uid="{00000000-0006-0000-0A00-000063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must be configured to include no accounts or groups (blank) on domain controllers.</t>
        </r>
      </text>
    </comment>
    <comment ref="O137" authorId="0" shapeId="0" xr:uid="{00000000-0006-0000-0A00-000064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 controllers must be configured to prevent unauthenticated access.</t>
        </r>
      </text>
    </comment>
    <comment ref="P137" authorId="0" shapeId="0" xr:uid="{00000000-0006-0000-0A00-000065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 controllers must be configured to prevent unauthenticated access.</t>
        </r>
      </text>
    </comment>
    <comment ref="Q137" authorId="0" shapeId="0" xr:uid="{00000000-0006-0000-0A00-000066000000}">
      <text>
        <r>
          <rPr>
            <sz val="11"/>
            <rFont val="Calibri"/>
          </rPr>
          <t>Windows Server 2025 local administrator accounts must have their privileged token filtered to prevent elevated privileges from being used over the network on domain-joined member servers.</t>
        </r>
      </text>
    </comment>
    <comment ref="R137" authorId="0" shapeId="0" xr:uid="{00000000-0006-0000-0A00-000067000000}">
      <text>
        <r>
          <rPr>
            <sz val="11"/>
            <rFont val="Calibri"/>
          </rPr>
          <t>Windows Server 2025 Deny log on as a batch job user right on domain-joined member servers must be configured to prevent access from highly privileged domain accounts and from unauthenticated access on all systems.</t>
        </r>
      </text>
    </comment>
    <comment ref="S137" authorId="0" shapeId="0" xr:uid="{00000000-0006-0000-0A00-000068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T137" authorId="0" shapeId="0" xr:uid="{00000000-0006-0000-0A00-000069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U137" authorId="0" shapeId="0" xr:uid="{00000000-0006-0000-0A00-00006A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V137" authorId="0" shapeId="0" xr:uid="{00000000-0006-0000-0A00-00006B000000}">
      <text>
        <r>
          <rPr>
            <sz val="11"/>
            <rFont val="Calibri"/>
          </rPr>
          <t>Windows Server 2025 User Account Control (UAC) approval mode for the built-in Administrator must be enabled.</t>
        </r>
      </text>
    </comment>
    <comment ref="W137" authorId="0" shapeId="0" xr:uid="{00000000-0006-0000-0A00-00006C000000}">
      <text>
        <r>
          <rPr>
            <sz val="11"/>
            <rFont val="Calibri"/>
          </rPr>
          <t>Windows Server 2025 UIAccess applications must not be allowed to prompt for elevation without using the secure desktop.</t>
        </r>
      </text>
    </comment>
    <comment ref="X137" authorId="0" shapeId="0" xr:uid="{00000000-0006-0000-0A00-00006D000000}">
      <text>
        <r>
          <rPr>
            <sz val="11"/>
            <rFont val="Calibri"/>
          </rPr>
          <t>Windows Server 2025 User Account Control (UAC) must, at a minimum, prompt administrators for consent on the secure desktop.</t>
        </r>
      </text>
    </comment>
    <comment ref="Y137" authorId="0" shapeId="0" xr:uid="{00000000-0006-0000-0A00-00006E000000}">
      <text>
        <r>
          <rPr>
            <sz val="11"/>
            <rFont val="Calibri"/>
          </rPr>
          <t>Windows Server 2025 User Account Control (UAC) must automatically deny standard user requests for elevation.</t>
        </r>
      </text>
    </comment>
    <comment ref="Z137" authorId="0" shapeId="0" xr:uid="{00000000-0006-0000-0A00-00006F000000}">
      <text>
        <r>
          <rPr>
            <sz val="11"/>
            <rFont val="Calibri"/>
          </rPr>
          <t>Windows Server 2025 User Account Control (UAC) must be configured to detect application installations and prompt for elevation.</t>
        </r>
      </text>
    </comment>
    <comment ref="AA137" authorId="0" shapeId="0" xr:uid="{00000000-0006-0000-0A00-000070000000}">
      <text>
        <r>
          <rPr>
            <sz val="11"/>
            <rFont val="Calibri"/>
          </rPr>
          <t>Windows Server 2025 User Account Control (UAC) must only elevate UIAccess applications that are installed in secure locations.</t>
        </r>
      </text>
    </comment>
    <comment ref="AB137" authorId="0" shapeId="0" xr:uid="{00000000-0006-0000-0A00-000071000000}">
      <text>
        <r>
          <rPr>
            <sz val="11"/>
            <rFont val="Calibri"/>
          </rPr>
          <t>Windows Server 2025 User Account Control (UAC) must run all administrators in Admin Approval Mode, enabling UAC.</t>
        </r>
      </text>
    </comment>
    <comment ref="AC137" authorId="0" shapeId="0" xr:uid="{00000000-0006-0000-0A00-000072000000}">
      <text>
        <r>
          <rPr>
            <sz val="11"/>
            <rFont val="Calibri"/>
          </rPr>
          <t>Windows Server 2025 User Account Control (UAC) must virtualize file and registry write failures to per-user locations.</t>
        </r>
      </text>
    </comment>
    <comment ref="AD137" authorId="0" shapeId="0" xr:uid="{00000000-0006-0000-0A00-000073000000}">
      <text>
        <r>
          <rPr>
            <sz val="11"/>
            <rFont val="Calibri"/>
          </rPr>
          <t xml:space="preserve">The Windows Server 2025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user right must not be assigned to any groups or accounts.</t>
        </r>
      </text>
    </comment>
    <comment ref="AE137" authorId="0" shapeId="0" xr:uid="{00000000-0006-0000-0A00-000074000000}">
      <text>
        <r>
          <rPr>
            <sz val="11"/>
            <rFont val="Calibri"/>
          </rPr>
          <t xml:space="preserve">The Windows Server 2025 </t>
        </r>
        <r>
          <rPr>
            <sz val="11"/>
            <color rgb="FF000000"/>
            <rFont val="Calibri"/>
          </rPr>
          <t>"</t>
        </r>
        <r>
          <rPr>
            <b/>
            <sz val="11"/>
            <color rgb="FF000000"/>
            <rFont val="Calibri"/>
          </rPr>
          <t>Allow log on locally</t>
        </r>
        <r>
          <rPr>
            <sz val="11"/>
            <color rgb="FF000000"/>
            <rFont val="Calibri"/>
          </rPr>
          <t>"</t>
        </r>
        <r>
          <rPr>
            <sz val="11"/>
            <color rgb="FF000000"/>
            <rFont val="Calibri"/>
          </rPr>
          <t xml:space="preserve"> user right must only be assigned to the Administrators group.</t>
        </r>
      </text>
    </comment>
    <comment ref="AF137" authorId="0" shapeId="0" xr:uid="{00000000-0006-0000-0A00-000075000000}">
      <text>
        <r>
          <rPr>
            <sz val="11"/>
            <rFont val="Calibri"/>
          </rPr>
          <t xml:space="preserve">The Windows Server 2025 </t>
        </r>
        <r>
          <rPr>
            <sz val="11"/>
            <color rgb="FF000000"/>
            <rFont val="Calibri"/>
          </rPr>
          <t>"</t>
        </r>
        <r>
          <rPr>
            <b/>
            <sz val="11"/>
            <color rgb="FF000000"/>
            <rFont val="Calibri"/>
          </rPr>
          <t>Create a token object</t>
        </r>
        <r>
          <rPr>
            <sz val="11"/>
            <color rgb="FF000000"/>
            <rFont val="Calibri"/>
          </rPr>
          <t>"</t>
        </r>
        <r>
          <rPr>
            <sz val="11"/>
            <color rgb="FF000000"/>
            <rFont val="Calibri"/>
          </rPr>
          <t xml:space="preserve"> user right must not be assigned to any groups or accounts.</t>
        </r>
      </text>
    </comment>
    <comment ref="AG137" authorId="0" shapeId="0" xr:uid="{00000000-0006-0000-0A00-000076000000}">
      <text>
        <r>
          <rPr>
            <sz val="11"/>
            <rFont val="Calibri"/>
          </rPr>
          <t xml:space="preserve">The Windows Server 2025 </t>
        </r>
        <r>
          <rPr>
            <sz val="11"/>
            <color rgb="FF000000"/>
            <rFont val="Calibri"/>
          </rPr>
          <t>"</t>
        </r>
        <r>
          <rPr>
            <b/>
            <sz val="11"/>
            <color rgb="FF000000"/>
            <rFont val="Calibri"/>
          </rPr>
          <t>Debug programs</t>
        </r>
        <r>
          <rPr>
            <sz val="11"/>
            <color rgb="FF000000"/>
            <rFont val="Calibri"/>
          </rPr>
          <t>"</t>
        </r>
        <r>
          <rPr>
            <sz val="11"/>
            <color rgb="FF000000"/>
            <rFont val="Calibri"/>
          </rPr>
          <t xml:space="preserve"> user right must only be assigned to the Administrators group.</t>
        </r>
      </text>
    </comment>
    <comment ref="AH137" authorId="0" shapeId="0" xr:uid="{00000000-0006-0000-0A00-000077000000}">
      <text>
        <r>
          <rPr>
            <sz val="11"/>
            <rFont val="Calibri"/>
          </rPr>
          <t xml:space="preserve">The Windows Server 2025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user right must only be assigned to the Administrators group.</t>
        </r>
      </text>
    </comment>
    <comment ref="AI137" authorId="0" shapeId="0" xr:uid="{00000000-0006-0000-0A00-000078000000}">
      <text>
        <r>
          <rPr>
            <sz val="11"/>
            <rFont val="Calibri"/>
          </rPr>
          <t xml:space="preserve">The Windows Server 2025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user right must only be assigned to the Administrators group.</t>
        </r>
      </text>
    </comment>
    <comment ref="L140" authorId="0" shapeId="0" xr:uid="{00000000-0006-0000-0A00-000079000000}">
      <text>
        <r>
          <rPr>
            <sz val="11"/>
            <rFont val="Calibri"/>
          </rPr>
          <t>Windows Server 2025 users with administrative privileges must have separate accounts for administrative duties and normal operational tasks.</t>
        </r>
      </text>
    </comment>
    <comment ref="M140" authorId="0" shapeId="0" xr:uid="{00000000-0006-0000-0A00-000083000000}">
      <text>
        <r>
          <rPr>
            <sz val="11"/>
            <rFont val="Calibri"/>
          </rPr>
          <t>Windows Server 2025 administrative accounts must not be used with applications that access the internet, such as web browsers, or with potential internet sources, such as email.</t>
        </r>
      </text>
    </comment>
    <comment ref="N140" authorId="0" shapeId="0" xr:uid="{00000000-0006-0000-0A00-000084000000}">
      <text>
        <r>
          <rPr>
            <sz val="11"/>
            <rFont val="Calibri"/>
          </rPr>
          <t>Windows Server 2025 manually managed application account passwords must be at least 15 characters in length.</t>
        </r>
      </text>
    </comment>
    <comment ref="O140" authorId="0" shapeId="0" xr:uid="{00000000-0006-0000-0A00-000085000000}">
      <text>
        <r>
          <rPr>
            <sz val="11"/>
            <rFont val="Calibri"/>
          </rPr>
          <t>Windows Server 2025 nonadministrative accounts or groups must only have print permissions on printer shares.</t>
        </r>
      </text>
    </comment>
    <comment ref="P140" authorId="0" shapeId="0" xr:uid="{00000000-0006-0000-0A00-000086000000}">
      <text>
        <r>
          <rPr>
            <sz val="11"/>
            <rFont val="Calibri"/>
          </rPr>
          <t>Windows Server 2025 must automatically remove or disable emergency accounts after the crisis is resolved or within 72 hours.</t>
        </r>
      </text>
    </comment>
    <comment ref="Q140" authorId="0" shapeId="0" xr:uid="{00000000-0006-0000-0A00-000087000000}">
      <text>
        <r>
          <rPr>
            <sz val="11"/>
            <rFont val="Calibri"/>
          </rPr>
          <t>Windows Server 2025 permissions for the Application event log must prevent access by nonprivileged accounts.</t>
        </r>
      </text>
    </comment>
    <comment ref="R140" authorId="0" shapeId="0" xr:uid="{00000000-0006-0000-0A00-000088000000}">
      <text>
        <r>
          <rPr>
            <sz val="11"/>
            <rFont val="Calibri"/>
          </rPr>
          <t>Windows Server 2025 permissions for the Security event log must prevent access by nonprivileged accounts.</t>
        </r>
      </text>
    </comment>
    <comment ref="S140" authorId="0" shapeId="0" xr:uid="{00000000-0006-0000-0A00-000089000000}">
      <text>
        <r>
          <rPr>
            <sz val="11"/>
            <rFont val="Calibri"/>
          </rPr>
          <t>Windows Server 2025 permissions for the System event log must prevent access by nonprivileged accounts.</t>
        </r>
      </text>
    </comment>
    <comment ref="T140" authorId="0" shapeId="0" xr:uid="{00000000-0006-0000-0A00-00008A000000}">
      <text>
        <r>
          <rPr>
            <sz val="11"/>
            <rFont val="Calibri"/>
          </rPr>
          <t>Windows Server 2025 must be configured to audit Account Management - Security Group Management successes.</t>
        </r>
      </text>
    </comment>
    <comment ref="U140" authorId="0" shapeId="0" xr:uid="{00000000-0006-0000-0A00-00008B000000}">
      <text>
        <r>
          <rPr>
            <sz val="11"/>
            <rFont val="Calibri"/>
          </rPr>
          <t>Windows Server 2025 must be configured to audit Account Management - User Account Management successes.</t>
        </r>
      </text>
    </comment>
    <comment ref="V140" authorId="0" shapeId="0" xr:uid="{00000000-0006-0000-0A00-00008C000000}">
      <text>
        <r>
          <rPr>
            <sz val="11"/>
            <rFont val="Calibri"/>
          </rPr>
          <t>Windows Server 2025 must be configured to audit Account Management - User Account Management failures.</t>
        </r>
      </text>
    </comment>
    <comment ref="W140" authorId="0" shapeId="0" xr:uid="{00000000-0006-0000-0A00-00008D000000}">
      <text>
        <r>
          <rPr>
            <sz val="11"/>
            <rFont val="Calibri"/>
          </rPr>
          <t>Windows Server 2025 administrator accounts must not be enumerated during elevation.</t>
        </r>
      </text>
    </comment>
    <comment ref="X140" authorId="0" shapeId="0" xr:uid="{00000000-0006-0000-0A00-00008E000000}">
      <text>
        <r>
          <rPr>
            <sz val="11"/>
            <rFont val="Calibri"/>
          </rPr>
          <t>Windows Server 2025 must disable the Windows Installer Always install with elevated privileges option.</t>
        </r>
      </text>
    </comment>
    <comment ref="Y140" authorId="0" shapeId="0" xr:uid="{00000000-0006-0000-0A00-00008F000000}">
      <text>
        <r>
          <rPr>
            <sz val="11"/>
            <rFont val="Calibri"/>
          </rPr>
          <t>Windows Server 2025 must only allow administrators responsible for the domain controller to have Administrator rights on the system.</t>
        </r>
      </text>
    </comment>
    <comment ref="Z140" authorId="0" shapeId="0" xr:uid="{00000000-0006-0000-0A00-000090000000}">
      <text>
        <r>
          <rPr>
            <sz val="11"/>
            <rFont val="Calibri"/>
          </rPr>
          <t>Windows Server 2025 Active Directory Domain Controllers Organizational Unit (OU) object must have the proper access control permissions.</t>
        </r>
      </text>
    </comment>
    <comment ref="AA140" authorId="0" shapeId="0" xr:uid="{00000000-0006-0000-0A00-000091000000}">
      <text>
        <r>
          <rPr>
            <sz val="11"/>
            <rFont val="Calibri"/>
          </rPr>
          <t>Windows Server 2025 domain controllers must run on a machine dedicated to that function.</t>
        </r>
      </text>
    </comment>
    <comment ref="AB140" authorId="0" shapeId="0" xr:uid="{00000000-0006-0000-0A00-000092000000}">
      <text>
        <r>
          <rPr>
            <sz val="11"/>
            <rFont val="Calibri"/>
          </rPr>
          <t>Windows Server 2025 must be configured to audit Account Management - Computer Account Management successes.</t>
        </r>
      </text>
    </comment>
    <comment ref="AC140" authorId="0" shapeId="0" xr:uid="{00000000-0006-0000-0A00-000093000000}">
      <text>
        <r>
          <rPr>
            <sz val="11"/>
            <rFont val="Calibri"/>
          </rPr>
          <t>Windows Server 2025 domain controllers must be configured to allow reset of machine account passwords.</t>
        </r>
      </text>
    </comment>
    <comment ref="AD140" authorId="0" shapeId="0" xr:uid="{00000000-0006-0000-0A00-000094000000}">
      <text>
        <r>
          <rPr>
            <sz val="11"/>
            <rFont val="Calibri"/>
          </rPr>
          <t xml:space="preserve">The Windows Server 2025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user right must only be assigned to the Administrators group on domain controllers.</t>
        </r>
      </text>
    </comment>
    <comment ref="AE140" authorId="0" shapeId="0" xr:uid="{00000000-0006-0000-0A00-000095000000}">
      <text>
        <r>
          <rPr>
            <sz val="11"/>
            <rFont val="Calibri"/>
          </rPr>
          <t xml:space="preserve">The Windows Server 2025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user right must only be assigned to the Administrators group on domain controllers.</t>
        </r>
      </text>
    </comment>
    <comment ref="AF140" authorId="0" shapeId="0" xr:uid="{00000000-0006-0000-0A00-000096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 controllers must be configured to prevent unauthenticated access.</t>
        </r>
      </text>
    </comment>
    <comment ref="AG140" authorId="0" shapeId="0" xr:uid="{00000000-0006-0000-0A00-000097000000}">
      <text>
        <r>
          <rPr>
            <sz val="11"/>
            <rFont val="Calibri"/>
          </rPr>
          <t xml:space="preserve">The Windows Server 2025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 controllers must be configured to prevent unauthenticated access.</t>
        </r>
      </text>
    </comment>
    <comment ref="AH140" authorId="0" shapeId="0" xr:uid="{00000000-0006-0000-0A00-000098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must be configured to include no accounts or groups (blank) on domain controllers.</t>
        </r>
      </text>
    </comment>
    <comment ref="AI140" authorId="0" shapeId="0" xr:uid="{00000000-0006-0000-0A00-000099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 controllers must be configured to prevent unauthenticated access.</t>
        </r>
      </text>
    </comment>
    <comment ref="AJ140" authorId="0" shapeId="0" xr:uid="{00000000-0006-0000-0A00-00009A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 controllers must be configured to prevent unauthenticated access.</t>
        </r>
      </text>
    </comment>
    <comment ref="AK140" authorId="0" shapeId="0" xr:uid="{00000000-0006-0000-0A00-00009B000000}">
      <text>
        <r>
          <rPr>
            <sz val="11"/>
            <rFont val="Calibri"/>
          </rPr>
          <t>Windows Server 2025 must only allow administrators responsible for the member server or stand-alone or nondomain-joined system to have Administrator rights on the system.</t>
        </r>
      </text>
    </comment>
    <comment ref="AL140" authorId="0" shapeId="0" xr:uid="{00000000-0006-0000-0A00-00009C000000}">
      <text>
        <r>
          <rPr>
            <sz val="11"/>
            <rFont val="Calibri"/>
          </rPr>
          <t>Windows Server 2025 must limit the caching of logon credentials to four or less on domain-joined member servers.</t>
        </r>
      </text>
    </comment>
    <comment ref="AM140" authorId="0" shapeId="0" xr:uid="{00000000-0006-0000-0A00-00009D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AN140" authorId="0" shapeId="0" xr:uid="{00000000-0006-0000-0A00-00009E000000}">
      <text>
        <r>
          <rPr>
            <sz val="11"/>
            <rFont val="Calibri"/>
          </rPr>
          <t>Windows Server 2025 Deny log on as a batch job user right on domain-joined member servers must be configured to prevent access from highly privileged domain accounts and from unauthenticated access on all systems.</t>
        </r>
      </text>
    </comment>
    <comment ref="AO140" authorId="0" shapeId="0" xr:uid="{00000000-0006-0000-0A00-00009F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AP140" authorId="0" shapeId="0" xr:uid="{00000000-0006-0000-0A00-00007A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AQ140" authorId="0" shapeId="0" xr:uid="{00000000-0006-0000-0A00-00007B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R140" authorId="0" shapeId="0" xr:uid="{00000000-0006-0000-0A00-00007C000000}">
      <text>
        <r>
          <rPr>
            <sz val="11"/>
            <rFont val="Calibri"/>
          </rPr>
          <t xml:space="preserve">The Windows Server 2025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user right must not be assigned to any groups or accounts.</t>
        </r>
      </text>
    </comment>
    <comment ref="AS140" authorId="0" shapeId="0" xr:uid="{00000000-0006-0000-0A00-00007D000000}">
      <text>
        <r>
          <rPr>
            <sz val="11"/>
            <rFont val="Calibri"/>
          </rPr>
          <t xml:space="preserve">The Windows Server 2025 </t>
        </r>
        <r>
          <rPr>
            <sz val="11"/>
            <color rgb="FF000000"/>
            <rFont val="Calibri"/>
          </rPr>
          <t>"</t>
        </r>
        <r>
          <rPr>
            <b/>
            <sz val="11"/>
            <color rgb="FF000000"/>
            <rFont val="Calibri"/>
          </rPr>
          <t>Allow log on locally</t>
        </r>
        <r>
          <rPr>
            <sz val="11"/>
            <color rgb="FF000000"/>
            <rFont val="Calibri"/>
          </rPr>
          <t>"</t>
        </r>
        <r>
          <rPr>
            <sz val="11"/>
            <color rgb="FF000000"/>
            <rFont val="Calibri"/>
          </rPr>
          <t xml:space="preserve"> user right must only be assigned to the Administrators group.</t>
        </r>
      </text>
    </comment>
    <comment ref="AT140" authorId="0" shapeId="0" xr:uid="{00000000-0006-0000-0A00-00007E000000}">
      <text>
        <r>
          <rPr>
            <sz val="11"/>
            <rFont val="Calibri"/>
          </rPr>
          <t xml:space="preserve">The Windows Server 2025 </t>
        </r>
        <r>
          <rPr>
            <sz val="11"/>
            <color rgb="FF000000"/>
            <rFont val="Calibri"/>
          </rPr>
          <t>"</t>
        </r>
        <r>
          <rPr>
            <b/>
            <sz val="11"/>
            <color rgb="FF000000"/>
            <rFont val="Calibri"/>
          </rPr>
          <t>Create a token object</t>
        </r>
        <r>
          <rPr>
            <sz val="11"/>
            <color rgb="FF000000"/>
            <rFont val="Calibri"/>
          </rPr>
          <t>"</t>
        </r>
        <r>
          <rPr>
            <sz val="11"/>
            <color rgb="FF000000"/>
            <rFont val="Calibri"/>
          </rPr>
          <t xml:space="preserve"> user right must not be assigned to any groups or accounts.</t>
        </r>
      </text>
    </comment>
    <comment ref="AU140" authorId="0" shapeId="0" xr:uid="{00000000-0006-0000-0A00-00007F000000}">
      <text>
        <r>
          <rPr>
            <sz val="11"/>
            <rFont val="Calibri"/>
          </rPr>
          <t xml:space="preserve">The Windows Server 2025 </t>
        </r>
        <r>
          <rPr>
            <sz val="11"/>
            <color rgb="FF000000"/>
            <rFont val="Calibri"/>
          </rPr>
          <t>"</t>
        </r>
        <r>
          <rPr>
            <b/>
            <sz val="11"/>
            <color rgb="FF000000"/>
            <rFont val="Calibri"/>
          </rPr>
          <t>Debug programs</t>
        </r>
        <r>
          <rPr>
            <sz val="11"/>
            <color rgb="FF000000"/>
            <rFont val="Calibri"/>
          </rPr>
          <t>"</t>
        </r>
        <r>
          <rPr>
            <sz val="11"/>
            <color rgb="FF000000"/>
            <rFont val="Calibri"/>
          </rPr>
          <t xml:space="preserve"> user right must only be assigned to the Administrators group.</t>
        </r>
      </text>
    </comment>
    <comment ref="AV140" authorId="0" shapeId="0" xr:uid="{00000000-0006-0000-0A00-000080000000}">
      <text>
        <r>
          <rPr>
            <sz val="11"/>
            <rFont val="Calibri"/>
          </rPr>
          <t xml:space="preserve">The Windows Server 2025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user right must only be assigned to Local Service and Network Service.</t>
        </r>
      </text>
    </comment>
    <comment ref="AW140" authorId="0" shapeId="0" xr:uid="{00000000-0006-0000-0A00-000081000000}">
      <text>
        <r>
          <rPr>
            <sz val="11"/>
            <rFont val="Calibri"/>
          </rPr>
          <t xml:space="preserve">The Windows Server 2025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user right must only be assigned to the Administrators group.</t>
        </r>
      </text>
    </comment>
    <comment ref="AX140" authorId="0" shapeId="0" xr:uid="{00000000-0006-0000-0A00-000082000000}">
      <text>
        <r>
          <rPr>
            <sz val="11"/>
            <rFont val="Calibri"/>
          </rPr>
          <t xml:space="preserve">The Windows Server 2025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user right must only be assigned to the Administrators group.</t>
        </r>
      </text>
    </comment>
    <comment ref="L142" authorId="0" shapeId="0" xr:uid="{00000000-0006-0000-0A00-0000A0000000}">
      <text>
        <r>
          <rPr>
            <sz val="11"/>
            <rFont val="Calibri"/>
          </rPr>
          <t>Windows Server 2025 must automatically remove or disable emergency accounts after the crisis is resolved or within 72 hours.</t>
        </r>
      </text>
    </comment>
    <comment ref="M142" authorId="0" shapeId="0" xr:uid="{00000000-0006-0000-0A00-0000A1000000}">
      <text>
        <r>
          <rPr>
            <sz val="11"/>
            <rFont val="Calibri"/>
          </rPr>
          <t>Windows Server 2025 must only allow administrators responsible for the domain controller to have Administrator rights on the system.</t>
        </r>
      </text>
    </comment>
    <comment ref="N142" authorId="0" shapeId="0" xr:uid="{00000000-0006-0000-0A00-0000A2000000}">
      <text>
        <r>
          <rPr>
            <sz val="11"/>
            <rFont val="Calibri"/>
          </rPr>
          <t>Windows Server 2025 Active Directory Domain Controllers Organizational Unit (OU) object must have the proper access control permissions.</t>
        </r>
      </text>
    </comment>
    <comment ref="O142" authorId="0" shapeId="0" xr:uid="{00000000-0006-0000-0A00-0000A3000000}">
      <text>
        <r>
          <rPr>
            <sz val="11"/>
            <rFont val="Calibri"/>
          </rPr>
          <t>Windows Server 2025 domain controllers must be configured to allow reset of machine account passwords.</t>
        </r>
      </text>
    </comment>
    <comment ref="P142" authorId="0" shapeId="0" xr:uid="{00000000-0006-0000-0A00-0000A4000000}">
      <text>
        <r>
          <rPr>
            <sz val="11"/>
            <rFont val="Calibri"/>
          </rPr>
          <t xml:space="preserve">The Windows Server 2025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user right must only be assigned to the Administrators group on domain controllers.</t>
        </r>
      </text>
    </comment>
    <comment ref="Q142" authorId="0" shapeId="0" xr:uid="{00000000-0006-0000-0A00-0000A5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 controllers must be configured to prevent unauthenticated access.</t>
        </r>
      </text>
    </comment>
    <comment ref="R142" authorId="0" shapeId="0" xr:uid="{00000000-0006-0000-0A00-0000A6000000}">
      <text>
        <r>
          <rPr>
            <sz val="11"/>
            <rFont val="Calibri"/>
          </rPr>
          <t>Windows Server 2025 must only allow administrators responsible for the member server or stand-alone or nondomain-joined system to have Administrator rights on the system.</t>
        </r>
      </text>
    </comment>
    <comment ref="S142" authorId="0" shapeId="0" xr:uid="{00000000-0006-0000-0A00-0000A7000000}">
      <text>
        <r>
          <rPr>
            <sz val="11"/>
            <rFont val="Calibri"/>
          </rPr>
          <t>Windows Server 2025 must limit the caching of logon credentials to four or less on domain-joined member servers.</t>
        </r>
      </text>
    </comment>
    <comment ref="L144" authorId="0" shapeId="0" xr:uid="{00000000-0006-0000-0A00-0000A8000000}">
      <text>
        <r>
          <rPr>
            <sz val="11"/>
            <rFont val="Calibri"/>
          </rPr>
          <t>Windows Server 2025 nonsystem-created file shares must limit access to groups that require it.</t>
        </r>
      </text>
    </comment>
    <comment ref="M144" authorId="0" shapeId="0" xr:uid="{00000000-0006-0000-0A00-0000A9000000}">
      <text>
        <r>
          <rPr>
            <sz val="11"/>
            <rFont val="Calibri"/>
          </rPr>
          <t>Windows Server 2025 insecure logons to an SMB server must be disabled.</t>
        </r>
      </text>
    </comment>
    <comment ref="N144" authorId="0" shapeId="0" xr:uid="{00000000-0006-0000-0A00-0000AA000000}">
      <text>
        <r>
          <rPr>
            <sz val="11"/>
            <rFont val="Calibri"/>
          </rPr>
          <t xml:space="preserve">The Windows Server 2025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user right must only be assigned to the Administrators group.</t>
        </r>
      </text>
    </comment>
    <comment ref="O144" authorId="0" shapeId="0" xr:uid="{00000000-0006-0000-0A00-0000AB000000}">
      <text>
        <r>
          <rPr>
            <sz val="11"/>
            <rFont val="Calibri"/>
          </rPr>
          <t xml:space="preserve">The Windows Server 2025 </t>
        </r>
        <r>
          <rPr>
            <sz val="11"/>
            <color rgb="FF000000"/>
            <rFont val="Calibri"/>
          </rPr>
          <t>"</t>
        </r>
        <r>
          <rPr>
            <b/>
            <sz val="11"/>
            <color rgb="FF000000"/>
            <rFont val="Calibri"/>
          </rPr>
          <t>Create a pagefile</t>
        </r>
        <r>
          <rPr>
            <sz val="11"/>
            <color rgb="FF000000"/>
            <rFont val="Calibri"/>
          </rPr>
          <t>"</t>
        </r>
        <r>
          <rPr>
            <sz val="11"/>
            <color rgb="FF000000"/>
            <rFont val="Calibri"/>
          </rPr>
          <t xml:space="preserve"> user right must only be assigned to the Administrators group.</t>
        </r>
      </text>
    </comment>
    <comment ref="L152" authorId="0" shapeId="0" xr:uid="{00000000-0006-0000-0A00-0000AC000000}">
      <text>
        <r>
          <rPr>
            <sz val="11"/>
            <rFont val="Calibri"/>
          </rPr>
          <t>Windows Server 2025 permissions for the system drive root directory (usually C:\) must conform to minimum requirements.</t>
        </r>
      </text>
    </comment>
    <comment ref="M152" authorId="0" shapeId="0" xr:uid="{00000000-0006-0000-0A00-0000AD000000}">
      <text>
        <r>
          <rPr>
            <sz val="11"/>
            <rFont val="Calibri"/>
          </rPr>
          <t>Windows Server 2025 permissions for program file directories must conform to minimum requirements.</t>
        </r>
      </text>
    </comment>
    <comment ref="N152" authorId="0" shapeId="0" xr:uid="{00000000-0006-0000-0A00-0000AE000000}">
      <text>
        <r>
          <rPr>
            <sz val="11"/>
            <rFont val="Calibri"/>
          </rPr>
          <t>Windows Server 2025 permissions for the Windows installation directory must conform to minimum requirements.</t>
        </r>
      </text>
    </comment>
    <comment ref="O152" authorId="0" shapeId="0" xr:uid="{00000000-0006-0000-0A00-0000AF000000}">
      <text>
        <r>
          <rPr>
            <sz val="11"/>
            <rFont val="Calibri"/>
          </rPr>
          <t>Windows Server 2025 default permissions for the HKEY_LOCAL_MACHINE registry hive must be maintained.</t>
        </r>
      </text>
    </comment>
    <comment ref="P152" authorId="0" shapeId="0" xr:uid="{00000000-0006-0000-0A00-0000B0000000}">
      <text>
        <r>
          <rPr>
            <sz val="11"/>
            <rFont val="Calibri"/>
          </rPr>
          <t>Windows Server 2025 FTP servers must be configured to prevent anonymous logons.</t>
        </r>
      </text>
    </comment>
    <comment ref="Q152" authorId="0" shapeId="0" xr:uid="{00000000-0006-0000-0A00-0000B1000000}">
      <text>
        <r>
          <rPr>
            <sz val="11"/>
            <rFont val="Calibri"/>
          </rPr>
          <t>Windows Server 2025 directory data (outside the root DSE) of a nonpublic directory must be configured to prevent anonymous access.</t>
        </r>
      </text>
    </comment>
    <comment ref="R152" authorId="0" shapeId="0" xr:uid="{00000000-0006-0000-0A00-0000B2000000}">
      <text>
        <r>
          <rPr>
            <sz val="11"/>
            <rFont val="Calibri"/>
          </rPr>
          <t>Windows Server 2025 must restrict unauthenticated Remote Procedure Call (RPC) clients from connecting to the RPC server on domain-joined member servers and stand-alone or nondomain-joined systems.</t>
        </r>
      </text>
    </comment>
    <comment ref="S152" authorId="0" shapeId="0" xr:uid="{00000000-0006-0000-0A00-0000B3000000}">
      <text>
        <r>
          <rPr>
            <sz val="11"/>
            <rFont val="Calibri"/>
          </rPr>
          <t>Windows Server 2025 must have the built-in guest account disabled.</t>
        </r>
      </text>
    </comment>
    <comment ref="T152" authorId="0" shapeId="0" xr:uid="{00000000-0006-0000-0A00-0000B4000000}">
      <text>
        <r>
          <rPr>
            <sz val="11"/>
            <rFont val="Calibri"/>
          </rPr>
          <t>The Windows Server 2025 built-in administrator account must be renamed.</t>
        </r>
      </text>
    </comment>
    <comment ref="U152" authorId="0" shapeId="0" xr:uid="{00000000-0006-0000-0A00-0000B5000000}">
      <text>
        <r>
          <rPr>
            <sz val="11"/>
            <rFont val="Calibri"/>
          </rPr>
          <t>The Windows Server 2025 built-in guest account must be renamed.</t>
        </r>
      </text>
    </comment>
    <comment ref="V152" authorId="0" shapeId="0" xr:uid="{00000000-0006-0000-0A00-0000B6000000}">
      <text>
        <r>
          <rPr>
            <sz val="11"/>
            <rFont val="Calibri"/>
          </rPr>
          <t>Windows Server 2025 must not allow anonymous SID/Name translation.</t>
        </r>
      </text>
    </comment>
    <comment ref="W152" authorId="0" shapeId="0" xr:uid="{00000000-0006-0000-0A00-0000B7000000}">
      <text>
        <r>
          <rPr>
            <sz val="11"/>
            <rFont val="Calibri"/>
          </rPr>
          <t>Windows Server 2025 must not allow anonymous enumeration of Security Account Manager (SAM) accounts.</t>
        </r>
      </text>
    </comment>
    <comment ref="X152" authorId="0" shapeId="0" xr:uid="{00000000-0006-0000-0A00-0000B8000000}">
      <text>
        <r>
          <rPr>
            <sz val="11"/>
            <rFont val="Calibri"/>
          </rPr>
          <t>Windows Server 2025 must not allow anonymous enumeration of shares.</t>
        </r>
      </text>
    </comment>
    <comment ref="Y152" authorId="0" shapeId="0" xr:uid="{00000000-0006-0000-0A00-0000B9000000}">
      <text>
        <r>
          <rPr>
            <sz val="11"/>
            <rFont val="Calibri"/>
          </rPr>
          <t>Windows Server 2025 must be configured to prevent anonymous users from having the same permissions as the Everyone group.</t>
        </r>
      </text>
    </comment>
    <comment ref="Z152" authorId="0" shapeId="0" xr:uid="{00000000-0006-0000-0A00-0000BA000000}">
      <text>
        <r>
          <rPr>
            <sz val="11"/>
            <rFont val="Calibri"/>
          </rPr>
          <t>Windows Server 2025 must restrict anonymous access to Named Pipes and Shares.</t>
        </r>
      </text>
    </comment>
    <comment ref="AA152" authorId="0" shapeId="0" xr:uid="{00000000-0006-0000-0A00-0000BB000000}">
      <text>
        <r>
          <rPr>
            <sz val="11"/>
            <rFont val="Calibri"/>
          </rPr>
          <t>Windows Server 2025 services using Local System that use Negotiate when reverting to NTLM authentication must use the computer identity instead of authenticating anonymously.</t>
        </r>
      </text>
    </comment>
    <comment ref="AB152" authorId="0" shapeId="0" xr:uid="{00000000-0006-0000-0A00-0000BC000000}">
      <text>
        <r>
          <rPr>
            <sz val="11"/>
            <rFont val="Calibri"/>
          </rPr>
          <t>Windows Server 2025 must prevent NTLM from falling back to a Null session.</t>
        </r>
      </text>
    </comment>
    <comment ref="L153" authorId="0" shapeId="0" xr:uid="{00000000-0006-0000-0A00-0000BD000000}">
      <text>
        <r>
          <rPr>
            <sz val="11"/>
            <rFont val="Calibri"/>
          </rPr>
          <t>Windows Server 2025 users with administrative privileges must have separate accounts for administrative duties and normal operational tasks.</t>
        </r>
      </text>
    </comment>
    <comment ref="M153" authorId="0" shapeId="0" xr:uid="{00000000-0006-0000-0A00-0000BE000000}">
      <text>
        <r>
          <rPr>
            <sz val="11"/>
            <rFont val="Calibri"/>
          </rPr>
          <t>Windows Server 2025 administrative accounts must not be used with applications that access the internet, such as web browsers, or with potential internet sources, such as email.</t>
        </r>
      </text>
    </comment>
    <comment ref="N153" authorId="0" shapeId="0" xr:uid="{00000000-0006-0000-0A00-0000BF000000}">
      <text>
        <r>
          <rPr>
            <sz val="11"/>
            <rFont val="Calibri"/>
          </rPr>
          <t>Windows Server 2025 manually managed application account passwords must be at least 15 characters in length.</t>
        </r>
      </text>
    </comment>
    <comment ref="O153" authorId="0" shapeId="0" xr:uid="{00000000-0006-0000-0A00-0000C0000000}">
      <text>
        <r>
          <rPr>
            <sz val="11"/>
            <rFont val="Calibri"/>
          </rPr>
          <t>Windows Server 2025 nonadministrative accounts or groups must only have print permissions on printer shares.</t>
        </r>
      </text>
    </comment>
    <comment ref="P153" authorId="0" shapeId="0" xr:uid="{00000000-0006-0000-0A00-0000C1000000}">
      <text>
        <r>
          <rPr>
            <sz val="11"/>
            <rFont val="Calibri"/>
          </rPr>
          <t>Windows Server 2025 permissions for the Application event log must prevent access by nonprivileged accounts.</t>
        </r>
      </text>
    </comment>
    <comment ref="Q153" authorId="0" shapeId="0" xr:uid="{00000000-0006-0000-0A00-0000C2000000}">
      <text>
        <r>
          <rPr>
            <sz val="11"/>
            <rFont val="Calibri"/>
          </rPr>
          <t>Windows Server 2025 permissions for the Security event log must prevent access by nonprivileged accounts.</t>
        </r>
      </text>
    </comment>
    <comment ref="R153" authorId="0" shapeId="0" xr:uid="{00000000-0006-0000-0A00-0000C3000000}">
      <text>
        <r>
          <rPr>
            <sz val="11"/>
            <rFont val="Calibri"/>
          </rPr>
          <t>Windows Server 2025 permissions for the System event log must prevent access by nonprivileged accounts.</t>
        </r>
      </text>
    </comment>
    <comment ref="S153" authorId="0" shapeId="0" xr:uid="{00000000-0006-0000-0A00-0000C4000000}">
      <text>
        <r>
          <rPr>
            <sz val="11"/>
            <rFont val="Calibri"/>
          </rPr>
          <t>Windows Server 2025 must be configured to audit Account Management - Security Group Management successes.</t>
        </r>
      </text>
    </comment>
    <comment ref="T153" authorId="0" shapeId="0" xr:uid="{00000000-0006-0000-0A00-0000C5000000}">
      <text>
        <r>
          <rPr>
            <sz val="11"/>
            <rFont val="Calibri"/>
          </rPr>
          <t>Windows Server 2025 must be configured to audit Account Management - User Account Management successes.</t>
        </r>
      </text>
    </comment>
    <comment ref="U153" authorId="0" shapeId="0" xr:uid="{00000000-0006-0000-0A00-0000C6000000}">
      <text>
        <r>
          <rPr>
            <sz val="11"/>
            <rFont val="Calibri"/>
          </rPr>
          <t>Windows Server 2025 must be configured to audit Account Management - User Account Management failures.</t>
        </r>
      </text>
    </comment>
    <comment ref="V153" authorId="0" shapeId="0" xr:uid="{00000000-0006-0000-0A00-0000C7000000}">
      <text>
        <r>
          <rPr>
            <sz val="11"/>
            <rFont val="Calibri"/>
          </rPr>
          <t>Windows Server 2025 administrator accounts must not be enumerated during elevation.</t>
        </r>
      </text>
    </comment>
    <comment ref="W153" authorId="0" shapeId="0" xr:uid="{00000000-0006-0000-0A00-0000C8000000}">
      <text>
        <r>
          <rPr>
            <sz val="11"/>
            <rFont val="Calibri"/>
          </rPr>
          <t>Windows Server 2025 must disable the Windows Installer Always install with elevated privileges option.</t>
        </r>
      </text>
    </comment>
    <comment ref="X153" authorId="0" shapeId="0" xr:uid="{00000000-0006-0000-0A00-0000C9000000}">
      <text>
        <r>
          <rPr>
            <sz val="11"/>
            <rFont val="Calibri"/>
          </rPr>
          <t>Windows Server 2025 domain controllers must run on a machine dedicated to that function.</t>
        </r>
      </text>
    </comment>
    <comment ref="Y153" authorId="0" shapeId="0" xr:uid="{00000000-0006-0000-0A00-0000CA000000}">
      <text>
        <r>
          <rPr>
            <sz val="11"/>
            <rFont val="Calibri"/>
          </rPr>
          <t>Windows Server 2025 must be configured to audit Account Management - Computer Account Management successes.</t>
        </r>
      </text>
    </comment>
    <comment ref="Z153" authorId="0" shapeId="0" xr:uid="{00000000-0006-0000-0A00-0000CB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AA153" authorId="0" shapeId="0" xr:uid="{00000000-0006-0000-0A00-0000CC000000}">
      <text>
        <r>
          <rPr>
            <sz val="11"/>
            <rFont val="Calibri"/>
          </rPr>
          <t xml:space="preserve">The Windows Server 2025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user right must only be assigned to Local Service and Network Service.</t>
        </r>
      </text>
    </comment>
    <comment ref="L155" authorId="0" shapeId="0" xr:uid="{00000000-0006-0000-0A00-0000CD000000}">
      <text>
        <r>
          <rPr>
            <sz val="11"/>
            <rFont val="Calibri"/>
          </rPr>
          <t>Windows Server 2025 account lockout duration must be configured to 15 minutes or greater.</t>
        </r>
      </text>
    </comment>
    <comment ref="M155" authorId="0" shapeId="0" xr:uid="{00000000-0006-0000-0A00-0000CE000000}">
      <text>
        <r>
          <rPr>
            <sz val="11"/>
            <rFont val="Calibri"/>
          </rPr>
          <t>Windows Server 2025 must have the number of allowed bad logon attempts configured to three or less.</t>
        </r>
      </text>
    </comment>
    <comment ref="N155" authorId="0" shapeId="0" xr:uid="{00000000-0006-0000-0A00-0000CF000000}">
      <text>
        <r>
          <rPr>
            <sz val="11"/>
            <rFont val="Calibri"/>
          </rPr>
          <t>Windows Server 2025 must have the period of time before the bad logon counter is reset configured to 15 minutes or greater.</t>
        </r>
      </text>
    </comment>
    <comment ref="O155" authorId="0" shapeId="0" xr:uid="{00000000-0006-0000-0A00-0000D0000000}">
      <text>
        <r>
          <rPr>
            <sz val="11"/>
            <rFont val="Calibri"/>
          </rPr>
          <t>Windows Server 2025 must be configured to audit Logon/Logoff - Account Lockout successes.</t>
        </r>
      </text>
    </comment>
    <comment ref="P155" authorId="0" shapeId="0" xr:uid="{00000000-0006-0000-0A00-0000D1000000}">
      <text>
        <r>
          <rPr>
            <sz val="11"/>
            <rFont val="Calibri"/>
          </rPr>
          <t>Windows Server 2025 must be configured to audit Logon/Logoff - Account Lockout failures.</t>
        </r>
      </text>
    </comment>
    <comment ref="L156" authorId="0" shapeId="0" xr:uid="{00000000-0006-0000-0A00-0000D2000000}">
      <text>
        <r>
          <rPr>
            <sz val="11"/>
            <rFont val="Calibri"/>
          </rPr>
          <t>Outdated or unused accounts on Windows Server 2025 must be removed or disabled.</t>
        </r>
      </text>
    </comment>
    <comment ref="M156" authorId="0" shapeId="0" xr:uid="{00000000-0006-0000-0A00-0000D3000000}">
      <text>
        <r>
          <rPr>
            <sz val="11"/>
            <rFont val="Calibri"/>
          </rPr>
          <t>Windows Server 2025 must have the built-in guest account disabled.</t>
        </r>
      </text>
    </comment>
    <comment ref="N156" authorId="0" shapeId="0" xr:uid="{00000000-0006-0000-0A00-0000D4000000}">
      <text>
        <r>
          <rPr>
            <sz val="11"/>
            <rFont val="Calibri"/>
          </rPr>
          <t>The Windows Server 2025 built-in guest account must be renamed.</t>
        </r>
      </text>
    </comment>
    <comment ref="L157" authorId="0" shapeId="0" xr:uid="{00000000-0006-0000-0A00-0000D5000000}">
      <text>
        <r>
          <rPr>
            <sz val="11"/>
            <rFont val="Calibri"/>
          </rPr>
          <t>Outdated or unused accounts on Windows Server 2025 must be removed or disabled.</t>
        </r>
      </text>
    </comment>
    <comment ref="L159" authorId="0" shapeId="0" xr:uid="{00000000-0006-0000-0A00-0000D6000000}">
      <text>
        <r>
          <rPr>
            <sz val="11"/>
            <rFont val="Calibri"/>
          </rPr>
          <t>Windows Server 2025 account lockout duration must be configured to 15 minutes or greater.</t>
        </r>
      </text>
    </comment>
    <comment ref="M159" authorId="0" shapeId="0" xr:uid="{00000000-0006-0000-0A00-0000D7000000}">
      <text>
        <r>
          <rPr>
            <sz val="11"/>
            <rFont val="Calibri"/>
          </rPr>
          <t>Windows Server 2025 must have the number of allowed bad logon attempts configured to three or less.</t>
        </r>
      </text>
    </comment>
    <comment ref="N159" authorId="0" shapeId="0" xr:uid="{00000000-0006-0000-0A00-0000D8000000}">
      <text>
        <r>
          <rPr>
            <sz val="11"/>
            <rFont val="Calibri"/>
          </rPr>
          <t>Windows Server 2025 must have the period of time before the bad logon counter is reset configured to 15 minutes or greater.</t>
        </r>
      </text>
    </comment>
    <comment ref="O159" authorId="0" shapeId="0" xr:uid="{00000000-0006-0000-0A00-0000D9000000}">
      <text>
        <r>
          <rPr>
            <sz val="11"/>
            <rFont val="Calibri"/>
          </rPr>
          <t>Windows Server 2025 must be configured to audit Logon/Logoff - Account Lockout successes.</t>
        </r>
      </text>
    </comment>
    <comment ref="P159" authorId="0" shapeId="0" xr:uid="{00000000-0006-0000-0A00-0000DA000000}">
      <text>
        <r>
          <rPr>
            <sz val="11"/>
            <rFont val="Calibri"/>
          </rPr>
          <t>Windows Server 2025 must be configured to audit Logon/Logoff - Account Lockout failures.</t>
        </r>
      </text>
    </comment>
    <comment ref="Q159" authorId="0" shapeId="0" xr:uid="{00000000-0006-0000-0A00-0000DB000000}">
      <text>
        <r>
          <rPr>
            <sz val="11"/>
            <rFont val="Calibri"/>
          </rPr>
          <t>Windows Server 2025 directory service must be configured to terminate LDAP-based network connections to the directory server after five minutes of inactivity.</t>
        </r>
      </text>
    </comment>
    <comment ref="R159" authorId="0" shapeId="0" xr:uid="{00000000-0006-0000-0A00-0000DC000000}">
      <text>
        <r>
          <rPr>
            <sz val="11"/>
            <rFont val="Calibri"/>
          </rPr>
          <t>Windows Server 2025 machine inactivity limit must be set to 15 minutes or less, locking the system with the screen saver.</t>
        </r>
      </text>
    </comment>
    <comment ref="L161" authorId="0" shapeId="0" xr:uid="{00000000-0006-0000-0A00-0000DD000000}">
      <text>
        <r>
          <rPr>
            <sz val="11"/>
            <rFont val="Calibri"/>
          </rPr>
          <t>Windows Server 2025 passwords for the built-in Administrator account must be changed at least every 60 days.</t>
        </r>
      </text>
    </comment>
    <comment ref="M161" authorId="0" shapeId="0" xr:uid="{00000000-0006-0000-0A00-0000DE000000}">
      <text>
        <r>
          <rPr>
            <sz val="11"/>
            <rFont val="Calibri"/>
          </rPr>
          <t>Windows Server 2025 domain-joined systems must have a Trusted Platform Module (TPM) enabled and ready for use.</t>
        </r>
      </text>
    </comment>
    <comment ref="N161" authorId="0" shapeId="0" xr:uid="{00000000-0006-0000-0A00-0000DF000000}">
      <text>
        <r>
          <rPr>
            <sz val="11"/>
            <rFont val="Calibri"/>
          </rPr>
          <t>Windows Server 2025 systems must have Unified Extensible Firmware Interface (UEFI) firmware and be configured to run in UEFI mode, not Legacy BIOS.</t>
        </r>
      </text>
    </comment>
    <comment ref="O161" authorId="0" shapeId="0" xr:uid="{00000000-0006-0000-0A00-0000E0000000}">
      <text>
        <r>
          <rPr>
            <sz val="11"/>
            <rFont val="Calibri"/>
          </rPr>
          <t>Windows Server 2025 must have Secure Boot enabled.</t>
        </r>
      </text>
    </comment>
    <comment ref="P161" authorId="0" shapeId="0" xr:uid="{00000000-0006-0000-0A00-0000E1000000}">
      <text>
        <r>
          <rPr>
            <sz val="11"/>
            <rFont val="Calibri"/>
          </rPr>
          <t>Windows Server 2025 reversible password encryption must be disabled.</t>
        </r>
      </text>
    </comment>
    <comment ref="Q161" authorId="0" shapeId="0" xr:uid="{00000000-0006-0000-0A00-0000E2000000}">
      <text>
        <r>
          <rPr>
            <sz val="11"/>
            <rFont val="Calibri"/>
          </rPr>
          <t>Windows Server 2025 must be configured to audit Account Management - Other Account Management Events successes.</t>
        </r>
      </text>
    </comment>
    <comment ref="R161" authorId="0" shapeId="0" xr:uid="{00000000-0006-0000-0A00-0000E3000000}">
      <text>
        <r>
          <rPr>
            <sz val="11"/>
            <rFont val="Calibri"/>
          </rPr>
          <t>Windows Server 2025 virtualization-based security must be enabled with the platform security level configured to Secure Boot or Secure Boot with DMA Protection.</t>
        </r>
      </text>
    </comment>
    <comment ref="S161" authorId="0" shapeId="0" xr:uid="{00000000-0006-0000-0A00-0000E4000000}">
      <text>
        <r>
          <rPr>
            <sz val="11"/>
            <rFont val="Calibri"/>
          </rPr>
          <t>Windows Server 2025 Kerberos user logon restrictions must be enforced.</t>
        </r>
      </text>
    </comment>
    <comment ref="T161" authorId="0" shapeId="0" xr:uid="{00000000-0006-0000-0A00-0000E5000000}">
      <text>
        <r>
          <rPr>
            <sz val="11"/>
            <rFont val="Calibri"/>
          </rPr>
          <t>Windows Server 2025 Kerberos service ticket maximum lifetime must be limited to 600 minutes or less.</t>
        </r>
      </text>
    </comment>
    <comment ref="U161" authorId="0" shapeId="0" xr:uid="{00000000-0006-0000-0A00-0000E6000000}">
      <text>
        <r>
          <rPr>
            <sz val="11"/>
            <rFont val="Calibri"/>
          </rPr>
          <t>Windows Server 2025 Kerberos user ticket lifetime must be limited to 10 hours or less.</t>
        </r>
      </text>
    </comment>
    <comment ref="V161" authorId="0" shapeId="0" xr:uid="{00000000-0006-0000-0A00-0000E7000000}">
      <text>
        <r>
          <rPr>
            <sz val="11"/>
            <rFont val="Calibri"/>
          </rPr>
          <t>Windows Server 2025 Kerberos policy user ticket renewal maximum lifetime must be limited to seven days or less.</t>
        </r>
      </text>
    </comment>
    <comment ref="W161" authorId="0" shapeId="0" xr:uid="{00000000-0006-0000-0A00-0000E8000000}">
      <text>
        <r>
          <rPr>
            <sz val="11"/>
            <rFont val="Calibri"/>
          </rPr>
          <t>Windows Server 2025 computer clock synchronization tolerance must be limited to five minutes or less.</t>
        </r>
      </text>
    </comment>
    <comment ref="X161" authorId="0" shapeId="0" xr:uid="{00000000-0006-0000-0A00-0000E9000000}">
      <text>
        <r>
          <rPr>
            <sz val="11"/>
            <rFont val="Calibri"/>
          </rPr>
          <t>Windows Server 2025 must be running Credential Guard on domain-joined member servers.</t>
        </r>
      </text>
    </comment>
    <comment ref="Y161" authorId="0" shapeId="0" xr:uid="{00000000-0006-0000-0A00-0000EA000000}">
      <text>
        <r>
          <rPr>
            <sz val="11"/>
            <rFont val="Calibri"/>
          </rPr>
          <t>Windows Server 2025 Kerberos encryption types must be configured to prevent the use of DES and RC4 encryption suites.</t>
        </r>
      </text>
    </comment>
    <comment ref="Z161" authorId="0" shapeId="0" xr:uid="{00000000-0006-0000-0A00-0000EB000000}">
      <text>
        <r>
          <rPr>
            <sz val="11"/>
            <rFont val="Calibri"/>
          </rPr>
          <t>Windows Server 2025 LAN Manager authentication level must be configured to send NTLMv2 response only and to refuse LM and NTLM.</t>
        </r>
      </text>
    </comment>
    <comment ref="AA161" authorId="0" shapeId="0" xr:uid="{00000000-0006-0000-0A00-0000EC000000}">
      <text>
        <r>
          <rPr>
            <sz val="11"/>
            <rFont val="Calibri"/>
          </rPr>
          <t>Windows Server 2025 session security for NTLM SSP-based clients must be configured to require NTLMv2 session security and 128-bit encryption.</t>
        </r>
      </text>
    </comment>
    <comment ref="AB161" authorId="0" shapeId="0" xr:uid="{00000000-0006-0000-0A00-0000ED000000}">
      <text>
        <r>
          <rPr>
            <sz val="11"/>
            <rFont val="Calibri"/>
          </rPr>
          <t>Windows Server 2025 session security for NTLM SSP-based servers must be configured to require NTLMv2 session security and 128-bit encryption.</t>
        </r>
      </text>
    </comment>
    <comment ref="L162" authorId="0" shapeId="0" xr:uid="{00000000-0006-0000-0A00-0000EE000000}">
      <text>
        <r>
          <rPr>
            <sz val="11"/>
            <rFont val="Calibri"/>
          </rPr>
          <t>Windows Server 2025 reversible password encryption must be disabled.</t>
        </r>
      </text>
    </comment>
    <comment ref="M162" authorId="0" shapeId="0" xr:uid="{00000000-0006-0000-0A00-0000EF000000}">
      <text>
        <r>
          <rPr>
            <sz val="11"/>
            <rFont val="Calibri"/>
          </rPr>
          <t>Windows Server 2025 must be configured to audit Account Management - Other Account Management Events successes.</t>
        </r>
      </text>
    </comment>
    <comment ref="L166" authorId="0" shapeId="0" xr:uid="{00000000-0006-0000-0A00-0000F0000000}">
      <text>
        <r>
          <rPr>
            <sz val="11"/>
            <rFont val="Calibri"/>
          </rPr>
          <t>Windows Server 2025 passwords for the built-in Administrator account must be changed at least every 60 days.</t>
        </r>
      </text>
    </comment>
    <comment ref="M166" authorId="0" shapeId="0" xr:uid="{00000000-0006-0000-0A00-0000F1000000}">
      <text>
        <r>
          <rPr>
            <sz val="11"/>
            <rFont val="Calibri"/>
          </rPr>
          <t>Windows Server 2025 must have the built-in Windows password complexity policy enabled.</t>
        </r>
      </text>
    </comment>
    <comment ref="L167" authorId="0" shapeId="0" xr:uid="{00000000-0006-0000-0A00-0000F2000000}">
      <text>
        <r>
          <rPr>
            <sz val="11"/>
            <rFont val="Calibri"/>
          </rPr>
          <t>Windows Server 2025 password history must be configured to 24 passwords remembered.</t>
        </r>
      </text>
    </comment>
    <comment ref="M167" authorId="0" shapeId="0" xr:uid="{00000000-0006-0000-0A00-0000F3000000}">
      <text>
        <r>
          <rPr>
            <sz val="11"/>
            <rFont val="Calibri"/>
          </rPr>
          <t>Windows Server 2025 minimum password age must be configured to at least one day.</t>
        </r>
      </text>
    </comment>
    <comment ref="N167" authorId="0" shapeId="0" xr:uid="{00000000-0006-0000-0A00-0000F4000000}">
      <text>
        <r>
          <rPr>
            <sz val="11"/>
            <rFont val="Calibri"/>
          </rPr>
          <t>The password for the krbtgt account on a domain must be reset at least every 180 days.</t>
        </r>
      </text>
    </comment>
    <comment ref="L168" authorId="0" shapeId="0" xr:uid="{00000000-0006-0000-0A00-0000F5000000}">
      <text>
        <r>
          <rPr>
            <sz val="11"/>
            <rFont val="Calibri"/>
          </rPr>
          <t>Windows Server 2025 must have the built-in Windows password complexity policy enabled.</t>
        </r>
      </text>
    </comment>
    <comment ref="L169" authorId="0" shapeId="0" xr:uid="{00000000-0006-0000-0A00-0000F6000000}">
      <text>
        <r>
          <rPr>
            <sz val="11"/>
            <rFont val="Calibri"/>
          </rPr>
          <t>Windows Server 2025 manually managed application account passwords must be changed at least annually or when a system administrator with knowledge of the password leaves the organization.</t>
        </r>
      </text>
    </comment>
    <comment ref="M169" authorId="0" shapeId="0" xr:uid="{00000000-0006-0000-0A00-0000F7000000}">
      <text>
        <r>
          <rPr>
            <sz val="11"/>
            <rFont val="Calibri"/>
          </rPr>
          <t>Windows Server 2025 maximum password age must be configured to 60 days or less.</t>
        </r>
      </text>
    </comment>
    <comment ref="N169" authorId="0" shapeId="0" xr:uid="{00000000-0006-0000-0A00-0000F8000000}">
      <text>
        <r>
          <rPr>
            <sz val="11"/>
            <rFont val="Calibri"/>
          </rPr>
          <t>Windows Server 2025 maximum age for machine account passwords must be configured to 30 days or less.</t>
        </r>
      </text>
    </comment>
    <comment ref="L174" authorId="0" shapeId="0" xr:uid="{00000000-0006-0000-0A00-0000F9000000}">
      <text>
        <r>
          <rPr>
            <sz val="11"/>
            <rFont val="Calibri"/>
          </rPr>
          <t>Windows Server 2025 Active Directory (AD) user accounts, including administrators, must be configured to require the use of a common access card (CAC), Personal Identity Verification (PIV)-compliant hardware token, or Alternate Logon Token (ALT) for user authentication.</t>
        </r>
      </text>
    </comment>
    <comment ref="M174" authorId="0" shapeId="0" xr:uid="{00000000-0006-0000-0A00-0000FA000000}">
      <text>
        <r>
          <rPr>
            <sz val="11"/>
            <rFont val="Calibri"/>
          </rPr>
          <t>The Windows Server 2025 Smart Card removal option must be configured to Force Logoff or Lock Workstation.</t>
        </r>
      </text>
    </comment>
    <comment ref="L175" authorId="0" shapeId="0" xr:uid="{00000000-0006-0000-0A00-0000FB000000}">
      <text>
        <r>
          <rPr>
            <sz val="11"/>
            <rFont val="Calibri"/>
          </rPr>
          <t>Windows Server 2025 Active Directory (AD) user accounts, including administrators, must be configured to require the use of a common access card (CAC), Personal Identity Verification (PIV)-compliant hardware token, or Alternate Logon Token (ALT) for user authentication.</t>
        </r>
      </text>
    </comment>
    <comment ref="M175" authorId="0" shapeId="0" xr:uid="{00000000-0006-0000-0A00-0000FC000000}">
      <text>
        <r>
          <rPr>
            <sz val="11"/>
            <rFont val="Calibri"/>
          </rPr>
          <t>The Windows Server 2025 Smart Card removal option must be configured to Force Logoff or Lock Workstation.</t>
        </r>
      </text>
    </comment>
    <comment ref="L180" authorId="0" shapeId="0" xr:uid="{00000000-0006-0000-0A00-0000FD000000}">
      <text>
        <r>
          <rPr>
            <sz val="11"/>
            <rFont val="Calibri"/>
          </rPr>
          <t>Windows Server 2025 must be configured to enable Remote host allows delegation of nonexportable credentials.</t>
        </r>
      </text>
    </comment>
    <comment ref="M180" authorId="0" shapeId="0" xr:uid="{00000000-0006-0000-0A00-0000FE000000}">
      <text>
        <r>
          <rPr>
            <sz val="11"/>
            <rFont val="Calibri"/>
          </rPr>
          <t>Windows Server 2025 must not save passwords in the Remote Desktop Client.</t>
        </r>
      </text>
    </comment>
    <comment ref="N180" authorId="0" shapeId="0" xr:uid="{00000000-0006-0000-0A00-0000FF000000}">
      <text>
        <r>
          <rPr>
            <sz val="11"/>
            <rFont val="Calibri"/>
          </rPr>
          <t>Windows Server 2025 Remote Desktop Services must prevent drive redirection.</t>
        </r>
      </text>
    </comment>
    <comment ref="O180" authorId="0" shapeId="0" xr:uid="{00000000-0006-0000-0A00-000000010000}">
      <text>
        <r>
          <rPr>
            <sz val="11"/>
            <rFont val="Calibri"/>
          </rPr>
          <t>Windows Server 2025 Remote Desktop Services must always prompt a client for passwords upon connection.</t>
        </r>
      </text>
    </comment>
    <comment ref="P180" authorId="0" shapeId="0" xr:uid="{00000000-0006-0000-0A00-000001010000}">
      <text>
        <r>
          <rPr>
            <sz val="11"/>
            <rFont val="Calibri"/>
          </rPr>
          <t>Windows Server 2025 Remote Desktop Services must require secure Remote Procedure Call (RPC) communications.</t>
        </r>
      </text>
    </comment>
    <comment ref="Q180" authorId="0" shapeId="0" xr:uid="{00000000-0006-0000-0A00-000002010000}">
      <text>
        <r>
          <rPr>
            <sz val="11"/>
            <rFont val="Calibri"/>
          </rPr>
          <t>Windows Server 2025 Remote Desktop Services must be configured with the client connection encryption set to High Level.</t>
        </r>
      </text>
    </comment>
    <comment ref="R180" authorId="0" shapeId="0" xr:uid="{00000000-0006-0000-0A00-000003010000}">
      <text>
        <r>
          <rPr>
            <sz val="11"/>
            <rFont val="Calibri"/>
          </rPr>
          <t>Windows Server 2025 must restrict remote calls to the Security Account Manager (SAM) to Administrators on domain-joined member servers and stand-alone or nondomain-joined systems.</t>
        </r>
      </text>
    </comment>
    <comment ref="L204" authorId="0" shapeId="0" xr:uid="{00000000-0006-0000-0A00-000004010000}">
      <text>
        <r>
          <rPr>
            <sz val="11"/>
            <rFont val="Calibri"/>
          </rPr>
          <t>Windows Server 2025 members of the Backup Operators group must have separate accounts for backup duties and normal operational tasks.</t>
        </r>
      </text>
    </comment>
    <comment ref="L222" authorId="0" shapeId="0" xr:uid="{00000000-0006-0000-0A00-000005010000}">
      <text>
        <r>
          <rPr>
            <sz val="11"/>
            <rFont val="Calibri"/>
          </rPr>
          <t>Windows Server 2025 must be configured to audit Account Logon - Credential Validation successes.</t>
        </r>
      </text>
    </comment>
    <comment ref="M222" authorId="0" shapeId="0" xr:uid="{00000000-0006-0000-0A00-000006010000}">
      <text>
        <r>
          <rPr>
            <sz val="11"/>
            <rFont val="Calibri"/>
          </rPr>
          <t>Windows Server 2025 must be configured to audit Account Logon - Credential Validation failures.</t>
        </r>
      </text>
    </comment>
    <comment ref="N222" authorId="0" shapeId="0" xr:uid="{00000000-0006-0000-0A00-000007010000}">
      <text>
        <r>
          <rPr>
            <sz val="11"/>
            <rFont val="Calibri"/>
          </rPr>
          <t>Windows Server 2025 must be configured to audit Logon/Logoff - Group Membership successes.</t>
        </r>
      </text>
    </comment>
    <comment ref="O222" authorId="0" shapeId="0" xr:uid="{00000000-0006-0000-0A00-000008010000}">
      <text>
        <r>
          <rPr>
            <sz val="11"/>
            <rFont val="Calibri"/>
          </rPr>
          <t>Windows Server 2025 must be configured to audit logoff successes.</t>
        </r>
      </text>
    </comment>
    <comment ref="P222" authorId="0" shapeId="0" xr:uid="{00000000-0006-0000-0A00-000009010000}">
      <text>
        <r>
          <rPr>
            <sz val="11"/>
            <rFont val="Calibri"/>
          </rPr>
          <t>Windows Server 2025 must be configured to audit logon successes.</t>
        </r>
      </text>
    </comment>
    <comment ref="Q222" authorId="0" shapeId="0" xr:uid="{00000000-0006-0000-0A00-00000A010000}">
      <text>
        <r>
          <rPr>
            <sz val="11"/>
            <rFont val="Calibri"/>
          </rPr>
          <t>Windows Server 2025 must be configured to audit logon failures.</t>
        </r>
      </text>
    </comment>
    <comment ref="R222" authorId="0" shapeId="0" xr:uid="{00000000-0006-0000-0A00-00000B010000}">
      <text>
        <r>
          <rPr>
            <sz val="11"/>
            <rFont val="Calibri"/>
          </rPr>
          <t>Windows Server 2025 must be configured to audit Logon/Logoff - Special Logon successes.</t>
        </r>
      </text>
    </comment>
    <comment ref="L223" authorId="0" shapeId="0" xr:uid="{00000000-0006-0000-0A00-00000C010000}">
      <text>
        <r>
          <rPr>
            <sz val="11"/>
            <rFont val="Calibri"/>
          </rPr>
          <t>Windows Server 2025 must be configured to audit Logon/Logoff - Group Membership successes.</t>
        </r>
      </text>
    </comment>
    <comment ref="M223" authorId="0" shapeId="0" xr:uid="{00000000-0006-0000-0A00-00000D010000}">
      <text>
        <r>
          <rPr>
            <sz val="11"/>
            <rFont val="Calibri"/>
          </rPr>
          <t>Windows Server 2025 must be configured to audit logoff successes.</t>
        </r>
      </text>
    </comment>
    <comment ref="N223" authorId="0" shapeId="0" xr:uid="{00000000-0006-0000-0A00-00000E010000}">
      <text>
        <r>
          <rPr>
            <sz val="11"/>
            <rFont val="Calibri"/>
          </rPr>
          <t>Windows Server 2025 must be configured to audit logon successes.</t>
        </r>
      </text>
    </comment>
    <comment ref="O223" authorId="0" shapeId="0" xr:uid="{00000000-0006-0000-0A00-00000F010000}">
      <text>
        <r>
          <rPr>
            <sz val="11"/>
            <rFont val="Calibri"/>
          </rPr>
          <t>Windows Server 2025 must be configured to audit logon failures.</t>
        </r>
      </text>
    </comment>
    <comment ref="P223" authorId="0" shapeId="0" xr:uid="{00000000-0006-0000-0A00-000010010000}">
      <text>
        <r>
          <rPr>
            <sz val="11"/>
            <rFont val="Calibri"/>
          </rPr>
          <t>Windows Server 2025 must be configured to audit Logon/Logoff - Special Logon successes.</t>
        </r>
      </text>
    </comment>
    <comment ref="L224" authorId="0" shapeId="0" xr:uid="{00000000-0006-0000-0A00-000011010000}">
      <text>
        <r>
          <rPr>
            <sz val="11"/>
            <rFont val="Calibri"/>
          </rPr>
          <t>Windows Server 2025 must be configured to audit Policy Change - Audit Policy Change successes.</t>
        </r>
      </text>
    </comment>
    <comment ref="M224" authorId="0" shapeId="0" xr:uid="{00000000-0006-0000-0A00-000012010000}">
      <text>
        <r>
          <rPr>
            <sz val="11"/>
            <rFont val="Calibri"/>
          </rPr>
          <t>Windows Server 2025 must be configured to audit Policy Change - Audit Policy Change failures.</t>
        </r>
      </text>
    </comment>
    <comment ref="N224" authorId="0" shapeId="0" xr:uid="{00000000-0006-0000-0A00-000013010000}">
      <text>
        <r>
          <rPr>
            <sz val="11"/>
            <rFont val="Calibri"/>
          </rPr>
          <t>Windows Server 2025 must be configured to audit Policy Change - Authentication Policy Change successes.</t>
        </r>
      </text>
    </comment>
    <comment ref="O224" authorId="0" shapeId="0" xr:uid="{00000000-0006-0000-0A00-000014010000}">
      <text>
        <r>
          <rPr>
            <sz val="11"/>
            <rFont val="Calibri"/>
          </rPr>
          <t>Windows Server 2025 must be configured to audit Policy Change - Authorization Policy Change successes.</t>
        </r>
      </text>
    </comment>
    <comment ref="L225" authorId="0" shapeId="0" xr:uid="{00000000-0006-0000-0A00-000015010000}">
      <text>
        <r>
          <rPr>
            <sz val="11"/>
            <rFont val="Calibri"/>
          </rPr>
          <t>Windows Server 2025 must be configured to audit Account Logon - Credential Validation successes.</t>
        </r>
      </text>
    </comment>
    <comment ref="M225" authorId="0" shapeId="0" xr:uid="{00000000-0006-0000-0A00-000016010000}">
      <text>
        <r>
          <rPr>
            <sz val="11"/>
            <rFont val="Calibri"/>
          </rPr>
          <t>Windows Server 2025 must be configured to audit Account Logon - Credential Validation failures.</t>
        </r>
      </text>
    </comment>
    <comment ref="N225" authorId="0" shapeId="0" xr:uid="{00000000-0006-0000-0A00-000017010000}">
      <text>
        <r>
          <rPr>
            <sz val="11"/>
            <rFont val="Calibri"/>
          </rPr>
          <t>Windows Server 2025 must be configured to audit Logon/Logoff - Group Membership successes.</t>
        </r>
      </text>
    </comment>
    <comment ref="O225" authorId="0" shapeId="0" xr:uid="{00000000-0006-0000-0A00-000018010000}">
      <text>
        <r>
          <rPr>
            <sz val="11"/>
            <rFont val="Calibri"/>
          </rPr>
          <t>Windows Server 2025 must be configured to audit logoff successes.</t>
        </r>
      </text>
    </comment>
    <comment ref="P225" authorId="0" shapeId="0" xr:uid="{00000000-0006-0000-0A00-000019010000}">
      <text>
        <r>
          <rPr>
            <sz val="11"/>
            <rFont val="Calibri"/>
          </rPr>
          <t>Windows Server 2025 must be configured to audit logon successes.</t>
        </r>
      </text>
    </comment>
    <comment ref="Q225" authorId="0" shapeId="0" xr:uid="{00000000-0006-0000-0A00-00001A010000}">
      <text>
        <r>
          <rPr>
            <sz val="11"/>
            <rFont val="Calibri"/>
          </rPr>
          <t>Windows Server 2025 must be configured to audit logon failures.</t>
        </r>
      </text>
    </comment>
    <comment ref="R225" authorId="0" shapeId="0" xr:uid="{00000000-0006-0000-0A00-00001B010000}">
      <text>
        <r>
          <rPr>
            <sz val="11"/>
            <rFont val="Calibri"/>
          </rPr>
          <t>Windows Server 2025 must be configured to audit Logon/Logoff - Special Logon successes.</t>
        </r>
      </text>
    </comment>
    <comment ref="L226" authorId="0" shapeId="0" xr:uid="{00000000-0006-0000-0A00-00001C010000}">
      <text>
        <r>
          <rPr>
            <sz val="11"/>
            <rFont val="Calibri"/>
          </rPr>
          <t>Windows Server 2025 must be configured to audit Account Logon - Credential Validation successes.</t>
        </r>
      </text>
    </comment>
    <comment ref="M226" authorId="0" shapeId="0" xr:uid="{00000000-0006-0000-0A00-00001D010000}">
      <text>
        <r>
          <rPr>
            <sz val="11"/>
            <rFont val="Calibri"/>
          </rPr>
          <t>Windows Server 2025 must be configured to audit Account Logon - Credential Validation failures.</t>
        </r>
      </text>
    </comment>
    <comment ref="N226" authorId="0" shapeId="0" xr:uid="{00000000-0006-0000-0A00-00001E010000}">
      <text>
        <r>
          <rPr>
            <sz val="11"/>
            <rFont val="Calibri"/>
          </rPr>
          <t>Windows Server 2025 must be configured to audit Object Access - Other Object Access Events successes.</t>
        </r>
      </text>
    </comment>
    <comment ref="O226" authorId="0" shapeId="0" xr:uid="{00000000-0006-0000-0A00-00001F010000}">
      <text>
        <r>
          <rPr>
            <sz val="11"/>
            <rFont val="Calibri"/>
          </rPr>
          <t>Windows Server 2025 must be configured to audit Object Access - Other Object Access Events failures.</t>
        </r>
      </text>
    </comment>
    <comment ref="P226" authorId="0" shapeId="0" xr:uid="{00000000-0006-0000-0A00-000020010000}">
      <text>
        <r>
          <rPr>
            <sz val="11"/>
            <rFont val="Calibri"/>
          </rPr>
          <t>Windows Server 2025 must be configured to audit Object Access - Removable Storage successes.</t>
        </r>
      </text>
    </comment>
    <comment ref="Q226" authorId="0" shapeId="0" xr:uid="{00000000-0006-0000-0A00-000021010000}">
      <text>
        <r>
          <rPr>
            <sz val="11"/>
            <rFont val="Calibri"/>
          </rPr>
          <t>Windows Server 2025 must be configured to audit Object Access - Removable Storage failures.</t>
        </r>
      </text>
    </comment>
    <comment ref="R226" authorId="0" shapeId="0" xr:uid="{00000000-0006-0000-0A00-000022010000}">
      <text>
        <r>
          <rPr>
            <sz val="11"/>
            <rFont val="Calibri"/>
          </rPr>
          <t>Windows Server 2025 must be configured to audit Policy Change - Audit Policy Change successes.</t>
        </r>
      </text>
    </comment>
    <comment ref="S226" authorId="0" shapeId="0" xr:uid="{00000000-0006-0000-0A00-000023010000}">
      <text>
        <r>
          <rPr>
            <sz val="11"/>
            <rFont val="Calibri"/>
          </rPr>
          <t>Windows Server 2025 must be configured to audit Policy Change - Audit Policy Change failures.</t>
        </r>
      </text>
    </comment>
    <comment ref="T226" authorId="0" shapeId="0" xr:uid="{00000000-0006-0000-0A00-000024010000}">
      <text>
        <r>
          <rPr>
            <sz val="11"/>
            <rFont val="Calibri"/>
          </rPr>
          <t>Windows Server 2025 must be configured to audit Policy Change - Authentication Policy Change successes.</t>
        </r>
      </text>
    </comment>
    <comment ref="U226" authorId="0" shapeId="0" xr:uid="{00000000-0006-0000-0A00-000025010000}">
      <text>
        <r>
          <rPr>
            <sz val="11"/>
            <rFont val="Calibri"/>
          </rPr>
          <t>Windows Server 2025 must be configured to audit Policy Change - Authorization Policy Change successes.</t>
        </r>
      </text>
    </comment>
    <comment ref="V226" authorId="0" shapeId="0" xr:uid="{00000000-0006-0000-0A00-000026010000}">
      <text>
        <r>
          <rPr>
            <sz val="11"/>
            <rFont val="Calibri"/>
          </rPr>
          <t>Windows Server 2025 must be configured to audit Privilege Use - Sensitive Privilege Use successes.</t>
        </r>
      </text>
    </comment>
    <comment ref="W226" authorId="0" shapeId="0" xr:uid="{00000000-0006-0000-0A00-000027010000}">
      <text>
        <r>
          <rPr>
            <sz val="11"/>
            <rFont val="Calibri"/>
          </rPr>
          <t>Windows Server 2025 must be configured to audit Privilege Use - Sensitive Privilege Use failures.</t>
        </r>
      </text>
    </comment>
    <comment ref="X226" authorId="0" shapeId="0" xr:uid="{00000000-0006-0000-0A00-000028010000}">
      <text>
        <r>
          <rPr>
            <sz val="11"/>
            <rFont val="Calibri"/>
          </rPr>
          <t>Windows Server 2025 must be configured to audit sensitive privilege use successes.</t>
        </r>
      </text>
    </comment>
    <comment ref="Y226" authorId="0" shapeId="0" xr:uid="{00000000-0006-0000-0A00-000029010000}">
      <text>
        <r>
          <rPr>
            <sz val="11"/>
            <rFont val="Calibri"/>
          </rPr>
          <t>Windows Server 2025 must be configured to audit sensitive privilege use failures.</t>
        </r>
      </text>
    </comment>
    <comment ref="L229" authorId="0" shapeId="0" xr:uid="{00000000-0006-0000-0A00-00002A010000}">
      <text>
        <r>
          <rPr>
            <sz val="11"/>
            <rFont val="Calibri"/>
          </rPr>
          <t>Windows Server 2025 local volumes must use a format that supports New Technology File System (NTFS) attributes.</t>
        </r>
      </text>
    </comment>
    <comment ref="M229" authorId="0" shapeId="0" xr:uid="{00000000-0006-0000-0A00-00002B010000}">
      <text>
        <r>
          <rPr>
            <sz val="11"/>
            <rFont val="Calibri"/>
          </rPr>
          <t>The Windows Server 2025 time service must synchronize with an appropriate DOD time source.</t>
        </r>
      </text>
    </comment>
    <comment ref="N229" authorId="0" shapeId="0" xr:uid="{00000000-0006-0000-0A00-00002C010000}">
      <text>
        <r>
          <rPr>
            <sz val="11"/>
            <rFont val="Calibri"/>
          </rPr>
          <t>Windows Server 2025 audit records must be backed up to a different system or media than the system being audited.</t>
        </r>
      </text>
    </comment>
    <comment ref="O229" authorId="0" shapeId="0" xr:uid="{00000000-0006-0000-0A00-00002D010000}">
      <text>
        <r>
          <rPr>
            <sz val="11"/>
            <rFont val="Calibri"/>
          </rPr>
          <t>Windows Server 2025 must be configured to audit Detailed Tracking - Process Creation successes.</t>
        </r>
      </text>
    </comment>
    <comment ref="P229" authorId="0" shapeId="0" xr:uid="{00000000-0006-0000-0A00-00002E010000}">
      <text>
        <r>
          <rPr>
            <sz val="11"/>
            <rFont val="Calibri"/>
          </rPr>
          <t>Windows Server 2025 must be configured to audit System - IPsec Driver successes.</t>
        </r>
      </text>
    </comment>
    <comment ref="Q229" authorId="0" shapeId="0" xr:uid="{00000000-0006-0000-0A00-00002F010000}">
      <text>
        <r>
          <rPr>
            <sz val="11"/>
            <rFont val="Calibri"/>
          </rPr>
          <t>Windows Server 2025 must be configured to audit System - IPsec Driver failures.</t>
        </r>
      </text>
    </comment>
    <comment ref="R229" authorId="0" shapeId="0" xr:uid="{00000000-0006-0000-0A00-000030010000}">
      <text>
        <r>
          <rPr>
            <sz val="11"/>
            <rFont val="Calibri"/>
          </rPr>
          <t>Windows Server 2025 must be configured to audit System - Other System Events successes.</t>
        </r>
      </text>
    </comment>
    <comment ref="S229" authorId="0" shapeId="0" xr:uid="{00000000-0006-0000-0A00-000031010000}">
      <text>
        <r>
          <rPr>
            <sz val="11"/>
            <rFont val="Calibri"/>
          </rPr>
          <t>Windows Server 2025 must be configured to audit System - Other System Events failures.</t>
        </r>
      </text>
    </comment>
    <comment ref="T229" authorId="0" shapeId="0" xr:uid="{00000000-0006-0000-0A00-000032010000}">
      <text>
        <r>
          <rPr>
            <sz val="11"/>
            <rFont val="Calibri"/>
          </rPr>
          <t>Windows Server 2025 Active Directory Group Policy Objects (GPOs) must be configured with proper audit settings.</t>
        </r>
      </text>
    </comment>
    <comment ref="U229" authorId="0" shapeId="0" xr:uid="{00000000-0006-0000-0A00-000033010000}">
      <text>
        <r>
          <rPr>
            <sz val="11"/>
            <rFont val="Calibri"/>
          </rPr>
          <t>Windows Server 2025 Active Directory (AD) Domain object must be configured with proper audit settings.</t>
        </r>
      </text>
    </comment>
    <comment ref="V229" authorId="0" shapeId="0" xr:uid="{00000000-0006-0000-0A00-000034010000}">
      <text>
        <r>
          <rPr>
            <sz val="11"/>
            <rFont val="Calibri"/>
          </rPr>
          <t>Windows Server 2025 Active Directory (AD) Infrastructure object must be configured with proper audit settings.</t>
        </r>
      </text>
    </comment>
    <comment ref="W229" authorId="0" shapeId="0" xr:uid="{00000000-0006-0000-0A00-000035010000}">
      <text>
        <r>
          <rPr>
            <sz val="11"/>
            <rFont val="Calibri"/>
          </rPr>
          <t>Windows Server 2025 Active Directory (AD) Domain Controllers Organizational Unit (OU) object must be configured with proper audit settings.</t>
        </r>
      </text>
    </comment>
    <comment ref="X229" authorId="0" shapeId="0" xr:uid="{00000000-0006-0000-0A00-000036010000}">
      <text>
        <r>
          <rPr>
            <sz val="11"/>
            <rFont val="Calibri"/>
          </rPr>
          <t>Windows Server 2025 Active Directory (AD) AdminSDHolder object must be configured with proper audit settings.</t>
        </r>
      </text>
    </comment>
    <comment ref="Y229" authorId="0" shapeId="0" xr:uid="{00000000-0006-0000-0A00-000037010000}">
      <text>
        <r>
          <rPr>
            <sz val="11"/>
            <rFont val="Calibri"/>
          </rPr>
          <t>Windows Server 2025 Active Directory (AD) RID Manager$ object must be configured with proper audit settings.</t>
        </r>
      </text>
    </comment>
    <comment ref="Z229" authorId="0" shapeId="0" xr:uid="{00000000-0006-0000-0A00-000038010000}">
      <text>
        <r>
          <rPr>
            <sz val="11"/>
            <rFont val="Calibri"/>
          </rPr>
          <t>Windows Server 2025 must be configured to audit DS Access - Directory Service Access successes.</t>
        </r>
      </text>
    </comment>
    <comment ref="AA229" authorId="0" shapeId="0" xr:uid="{00000000-0006-0000-0A00-000039010000}">
      <text>
        <r>
          <rPr>
            <sz val="11"/>
            <rFont val="Calibri"/>
          </rPr>
          <t>Windows Server 2025 must be configured to audit DS Access - Directory Service Access failures.</t>
        </r>
      </text>
    </comment>
    <comment ref="AB229" authorId="0" shapeId="0" xr:uid="{00000000-0006-0000-0A00-00003A010000}">
      <text>
        <r>
          <rPr>
            <sz val="11"/>
            <rFont val="Calibri"/>
          </rPr>
          <t>Windows Server 2025 must be configured to audit DS Access - Directory Service Changes successes.</t>
        </r>
      </text>
    </comment>
    <comment ref="AC229" authorId="0" shapeId="0" xr:uid="{00000000-0006-0000-0A00-00003B010000}">
      <text>
        <r>
          <rPr>
            <sz val="11"/>
            <rFont val="Calibri"/>
          </rPr>
          <t>Windows Server 2025 must be configured to audit DS Access - Directory Service Changes failures.</t>
        </r>
      </text>
    </comment>
    <comment ref="AD229" authorId="0" shapeId="0" xr:uid="{00000000-0006-0000-0A00-00003C010000}">
      <text>
        <r>
          <rPr>
            <sz val="11"/>
            <rFont val="Calibri"/>
          </rPr>
          <t>Windows Server 2025 must force audit policy subcategory settings to override audit policy category settings.</t>
        </r>
      </text>
    </comment>
    <comment ref="L232" authorId="0" shapeId="0" xr:uid="{00000000-0006-0000-0A00-00003D010000}">
      <text>
        <r>
          <rPr>
            <sz val="11"/>
            <rFont val="Calibri"/>
          </rPr>
          <t>Windows Server 2025 Event Viewer must be protected from unauthorized modification and deletion.</t>
        </r>
      </text>
    </comment>
    <comment ref="L233" authorId="0" shapeId="0" xr:uid="{00000000-0006-0000-0A00-00003E010000}">
      <text>
        <r>
          <rPr>
            <sz val="11"/>
            <rFont val="Calibri"/>
          </rPr>
          <t>Windows Server 2025 Event Viewer must be protected from unauthorized modification and deletion.</t>
        </r>
      </text>
    </comment>
    <comment ref="M233" authorId="0" shapeId="0" xr:uid="{00000000-0006-0000-0A00-00003F010000}">
      <text>
        <r>
          <rPr>
            <sz val="11"/>
            <rFont val="Calibri"/>
          </rPr>
          <t>Windows Server 2025 Application event log size must be configured to 32768 KB or greater.</t>
        </r>
      </text>
    </comment>
    <comment ref="N233" authorId="0" shapeId="0" xr:uid="{00000000-0006-0000-0A00-000040010000}">
      <text>
        <r>
          <rPr>
            <sz val="11"/>
            <rFont val="Calibri"/>
          </rPr>
          <t>Windows Server 2025 Security event log size must be configured to 196608 KB or greater.</t>
        </r>
      </text>
    </comment>
    <comment ref="O233" authorId="0" shapeId="0" xr:uid="{00000000-0006-0000-0A00-000041010000}">
      <text>
        <r>
          <rPr>
            <sz val="11"/>
            <rFont val="Calibri"/>
          </rPr>
          <t>Windows Server 2025 System event log size must be configured to 32768 KB or greater.</t>
        </r>
      </text>
    </comment>
    <comment ref="L281" authorId="0" shapeId="0" xr:uid="{00000000-0006-0000-0A00-000042010000}">
      <text>
        <r>
          <rPr>
            <sz val="11"/>
            <rFont val="Calibri"/>
          </rPr>
          <t>The Windows Server 2025 required legal notice must be configured to display before console logon.</t>
        </r>
      </text>
    </comment>
    <comment ref="M281" authorId="0" shapeId="0" xr:uid="{00000000-0006-0000-0A00-000043010000}">
      <text>
        <r>
          <rPr>
            <sz val="11"/>
            <rFont val="Calibri"/>
          </rPr>
          <t>Windows Server 2025 title for legal banner dialog box must be configured with the appropriate text.</t>
        </r>
      </text>
    </comment>
    <comment ref="L289" authorId="0" shapeId="0" xr:uid="{00000000-0006-0000-0A00-000044010000}">
      <text>
        <r>
          <rPr>
            <sz val="11"/>
            <rFont val="Calibri"/>
          </rPr>
          <t>Windows Server 2025 must not save passwords in the Remote Desktop Client.</t>
        </r>
      </text>
    </comment>
    <comment ref="M289" authorId="0" shapeId="0" xr:uid="{00000000-0006-0000-0A00-000045010000}">
      <text>
        <r>
          <rPr>
            <sz val="11"/>
            <rFont val="Calibri"/>
          </rPr>
          <t>Windows Server 2025 Remote Desktop Services must prevent drive redirection.</t>
        </r>
      </text>
    </comment>
    <comment ref="N289" authorId="0" shapeId="0" xr:uid="{00000000-0006-0000-0A00-000046010000}">
      <text>
        <r>
          <rPr>
            <sz val="11"/>
            <rFont val="Calibri"/>
          </rPr>
          <t>Windows Server 2025 Remote Desktop Services must always prompt a client for passwords upon connection.</t>
        </r>
      </text>
    </comment>
    <comment ref="O289" authorId="0" shapeId="0" xr:uid="{00000000-0006-0000-0A00-000047010000}">
      <text>
        <r>
          <rPr>
            <sz val="11"/>
            <rFont val="Calibri"/>
          </rPr>
          <t>Windows Server 2025 Remote Desktop Services must require secure Remote Procedure Call (RPC) communications.</t>
        </r>
      </text>
    </comment>
    <comment ref="L291" authorId="0" shapeId="0" xr:uid="{00000000-0006-0000-0A00-000048010000}">
      <text>
        <r>
          <rPr>
            <sz val="11"/>
            <rFont val="Calibri"/>
          </rPr>
          <t>Windows Server 2025 AutoPlay must be turned off for nonvolume devices.</t>
        </r>
      </text>
    </comment>
    <comment ref="M291" authorId="0" shapeId="0" xr:uid="{00000000-0006-0000-0A00-000049010000}">
      <text>
        <r>
          <rPr>
            <sz val="11"/>
            <rFont val="Calibri"/>
          </rPr>
          <t>Windows Server 2025 default AutoRun behavior must be configured to prevent AutoRun commands.</t>
        </r>
      </text>
    </comment>
    <comment ref="N291" authorId="0" shapeId="0" xr:uid="{00000000-0006-0000-0A00-00004A010000}">
      <text>
        <r>
          <rPr>
            <sz val="11"/>
            <rFont val="Calibri"/>
          </rPr>
          <t>Windows Server 2025 AutoPlay must be disabled for all drives.</t>
        </r>
      </text>
    </comment>
    <comment ref="L298" authorId="0" shapeId="0" xr:uid="{00000000-0006-0000-0A00-00004B010000}">
      <text>
        <r>
          <rPr>
            <sz val="11"/>
            <rFont val="Calibri"/>
          </rPr>
          <t>Windows Server 2025 members of the Backup Operators group must have separate accounts for backup duties and normal operational tasks.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20" authorId="0" shapeId="0" xr:uid="{00000000-0006-0000-0B00-000001000000}">
      <text>
        <r>
          <rPr>
            <sz val="11"/>
            <rFont val="Calibri"/>
          </rPr>
          <t>Windows Server 2025 members of the Backup Operators group must have separate accounts for backup duties and normal operational tasks.</t>
        </r>
      </text>
    </comment>
    <comment ref="H121" authorId="0" shapeId="0" xr:uid="{00000000-0006-0000-0B00-000002000000}">
      <text>
        <r>
          <rPr>
            <sz val="11"/>
            <rFont val="Calibri"/>
          </rPr>
          <t>Windows Server 2025 members of the Backup Operators group must have separate accounts for backup duties and normal operational tasks.</t>
        </r>
      </text>
    </comment>
    <comment ref="H202" authorId="0" shapeId="0" xr:uid="{00000000-0006-0000-0B00-000003000000}">
      <text>
        <r>
          <rPr>
            <sz val="11"/>
            <rFont val="Calibri"/>
          </rPr>
          <t>Windows Server 2025 domain-joined systems must have a Trusted Platform Module (TPM) enabled and ready for use.</t>
        </r>
      </text>
    </comment>
    <comment ref="I202" authorId="0" shapeId="0" xr:uid="{00000000-0006-0000-0B00-00000F000000}">
      <text>
        <r>
          <rPr>
            <sz val="11"/>
            <rFont val="Calibri"/>
          </rPr>
          <t>Windows Server 2025 must not have Windows PowerShell 2.0 installed.</t>
        </r>
      </text>
    </comment>
    <comment ref="J202" authorId="0" shapeId="0" xr:uid="{00000000-0006-0000-0B00-000004000000}">
      <text>
        <r>
          <rPr>
            <sz val="11"/>
            <rFont val="Calibri"/>
          </rPr>
          <t>Windows Server 2025 systems must have Unified Extensible Firmware Interface (UEFI) firmware and be configured to run in UEFI mode, not Legacy BIOS.</t>
        </r>
      </text>
    </comment>
    <comment ref="K202" authorId="0" shapeId="0" xr:uid="{00000000-0006-0000-0B00-000005000000}">
      <text>
        <r>
          <rPr>
            <sz val="11"/>
            <rFont val="Calibri"/>
          </rPr>
          <t>Windows Server 2025 must have Secure Boot enabled.</t>
        </r>
      </text>
    </comment>
    <comment ref="L202" authorId="0" shapeId="0" xr:uid="{00000000-0006-0000-0B00-000006000000}">
      <text>
        <r>
          <rPr>
            <sz val="11"/>
            <rFont val="Calibri"/>
          </rPr>
          <t>Windows Server 2025 must be configured to ignore NetBIOS name release requests except from WINS servers.</t>
        </r>
      </text>
    </comment>
    <comment ref="M202" authorId="0" shapeId="0" xr:uid="{00000000-0006-0000-0B00-000007000000}">
      <text>
        <r>
          <rPr>
            <sz val="11"/>
            <rFont val="Calibri"/>
          </rPr>
          <t>Windows Server 2025 command line data must be included in process creation events.</t>
        </r>
      </text>
    </comment>
    <comment ref="N202" authorId="0" shapeId="0" xr:uid="{00000000-0006-0000-0B00-000008000000}">
      <text>
        <r>
          <rPr>
            <sz val="11"/>
            <rFont val="Calibri"/>
          </rPr>
          <t>Windows Server 2025 virtualization-based security must be enabled with the platform security level configured to Secure Boot or Secure Boot with DMA Protection.</t>
        </r>
      </text>
    </comment>
    <comment ref="O202" authorId="0" shapeId="0" xr:uid="{00000000-0006-0000-0B00-000009000000}">
      <text>
        <r>
          <rPr>
            <sz val="11"/>
            <rFont val="Calibri"/>
          </rPr>
          <t>Windows Server 2025 Telemetry must be configured to limit diagnostic data sent to Microsoft.</t>
        </r>
      </text>
    </comment>
    <comment ref="P202" authorId="0" shapeId="0" xr:uid="{00000000-0006-0000-0B00-00000A000000}">
      <text>
        <r>
          <rPr>
            <sz val="11"/>
            <rFont val="Calibri"/>
          </rPr>
          <t>Windows Server 2025 Microsoft Defender antivirus SmartScreen must be enabled.</t>
        </r>
      </text>
    </comment>
    <comment ref="Q202" authorId="0" shapeId="0" xr:uid="{00000000-0006-0000-0B00-00000B000000}">
      <text>
        <r>
          <rPr>
            <sz val="11"/>
            <rFont val="Calibri"/>
          </rPr>
          <t>Windows Server 2025 Explorer Data Execution Prevention must be enabled.</t>
        </r>
      </text>
    </comment>
    <comment ref="R202" authorId="0" shapeId="0" xr:uid="{00000000-0006-0000-0B00-00000C000000}">
      <text>
        <r>
          <rPr>
            <sz val="11"/>
            <rFont val="Calibri"/>
          </rPr>
          <t>Windows Server 2025 PowerShell script block logging must be enabled.</t>
        </r>
      </text>
    </comment>
    <comment ref="S202" authorId="0" shapeId="0" xr:uid="{00000000-0006-0000-0B00-00000D000000}">
      <text>
        <r>
          <rPr>
            <sz val="11"/>
            <rFont val="Calibri"/>
          </rPr>
          <t>Windows Server 2025 must have PowerShell Transcription enabled.</t>
        </r>
      </text>
    </comment>
    <comment ref="T202" authorId="0" shapeId="0" xr:uid="{00000000-0006-0000-0B00-00000E000000}">
      <text>
        <r>
          <rPr>
            <sz val="11"/>
            <rFont val="Calibri"/>
          </rPr>
          <t>Windows Server 2025 must be running Credential Guard on domain-joined member servers.</t>
        </r>
      </text>
    </comment>
    <comment ref="H204" authorId="0" shapeId="0" xr:uid="{00000000-0006-0000-0B00-000010000000}">
      <text>
        <r>
          <rPr>
            <sz val="11"/>
            <rFont val="Calibri"/>
          </rPr>
          <t>Windows Server 2025 group policy objects must be reprocessed even if they have not changed.</t>
        </r>
      </text>
    </comment>
    <comment ref="H205" authorId="0" shapeId="0" xr:uid="{00000000-0006-0000-0B00-000011000000}">
      <text>
        <r>
          <rPr>
            <sz val="11"/>
            <rFont val="Calibri"/>
          </rPr>
          <t>Windows Server 2025 must not have Windows PowerShell 2.0 installed.</t>
        </r>
      </text>
    </comment>
    <comment ref="I205" authorId="0" shapeId="0" xr:uid="{00000000-0006-0000-0B00-000012000000}">
      <text>
        <r>
          <rPr>
            <sz val="11"/>
            <rFont val="Calibri"/>
          </rPr>
          <t>Windows Server 2025 command line data must be included in process creation events.</t>
        </r>
      </text>
    </comment>
    <comment ref="J205" authorId="0" shapeId="0" xr:uid="{00000000-0006-0000-0B00-000013000000}">
      <text>
        <r>
          <rPr>
            <sz val="11"/>
            <rFont val="Calibri"/>
          </rPr>
          <t>Windows Server 2025 Telemetry must be configured to limit diagnostic data sent to Microsoft.</t>
        </r>
      </text>
    </comment>
    <comment ref="K205" authorId="0" shapeId="0" xr:uid="{00000000-0006-0000-0B00-000014000000}">
      <text>
        <r>
          <rPr>
            <sz val="11"/>
            <rFont val="Calibri"/>
          </rPr>
          <t>Windows Server 2025 PowerShell script block logging must be enabled.</t>
        </r>
      </text>
    </comment>
    <comment ref="L205" authorId="0" shapeId="0" xr:uid="{00000000-0006-0000-0B00-000015000000}">
      <text>
        <r>
          <rPr>
            <sz val="11"/>
            <rFont val="Calibri"/>
          </rPr>
          <t>Windows Server 2025 must have PowerShell Transcription enabled.</t>
        </r>
      </text>
    </comment>
    <comment ref="H206" authorId="0" shapeId="0" xr:uid="{00000000-0006-0000-0B00-000016000000}">
      <text>
        <r>
          <rPr>
            <sz val="11"/>
            <rFont val="Calibri"/>
          </rPr>
          <t>Windows Server 2025 must not have Windows PowerShell 2.0 installed.</t>
        </r>
      </text>
    </comment>
    <comment ref="I206" authorId="0" shapeId="0" xr:uid="{00000000-0006-0000-0B00-000017000000}">
      <text>
        <r>
          <rPr>
            <sz val="11"/>
            <rFont val="Calibri"/>
          </rPr>
          <t>Windows Server 2025 command line data must be included in process creation events.</t>
        </r>
      </text>
    </comment>
    <comment ref="J206" authorId="0" shapeId="0" xr:uid="{00000000-0006-0000-0B00-000018000000}">
      <text>
        <r>
          <rPr>
            <sz val="11"/>
            <rFont val="Calibri"/>
          </rPr>
          <t>Windows Server 2025 Telemetry must be configured to limit diagnostic data sent to Microsoft.</t>
        </r>
      </text>
    </comment>
    <comment ref="K206" authorId="0" shapeId="0" xr:uid="{00000000-0006-0000-0B00-000019000000}">
      <text>
        <r>
          <rPr>
            <sz val="11"/>
            <rFont val="Calibri"/>
          </rPr>
          <t>Windows Server 2025 PowerShell script block logging must be enabled.</t>
        </r>
      </text>
    </comment>
    <comment ref="L206" authorId="0" shapeId="0" xr:uid="{00000000-0006-0000-0B00-00001A000000}">
      <text>
        <r>
          <rPr>
            <sz val="11"/>
            <rFont val="Calibri"/>
          </rPr>
          <t>Windows Server 2025 must have PowerShell Transcription enabled.</t>
        </r>
      </text>
    </comment>
    <comment ref="H207" authorId="0" shapeId="0" xr:uid="{00000000-0006-0000-0B00-00001B000000}">
      <text>
        <r>
          <rPr>
            <sz val="11"/>
            <rFont val="Calibri"/>
          </rPr>
          <t>Windows Server 2025 must be configured to audit Detailed Tracking - Process Creation successes.</t>
        </r>
      </text>
    </comment>
    <comment ref="H208" authorId="0" shapeId="0" xr:uid="{00000000-0006-0000-0B00-00001C000000}">
      <text>
        <r>
          <rPr>
            <sz val="11"/>
            <rFont val="Calibri"/>
          </rPr>
          <t>Windows Server 2025 Explorer Data Execution Prevention must be enabled.</t>
        </r>
      </text>
    </comment>
    <comment ref="H210" authorId="0" shapeId="0" xr:uid="{00000000-0006-0000-0B00-00001D000000}">
      <text>
        <r>
          <rPr>
            <sz val="11"/>
            <rFont val="Calibri"/>
          </rPr>
          <t>Windows Server 2025 must have a host-based firewall installed and enabled.</t>
        </r>
      </text>
    </comment>
    <comment ref="H211" authorId="0" shapeId="0" xr:uid="{00000000-0006-0000-0B00-00001E000000}">
      <text>
        <r>
          <rPr>
            <sz val="11"/>
            <rFont val="Calibri"/>
          </rPr>
          <t>Windows Server 2025 must have a host-based firewall installed and enabled.</t>
        </r>
      </text>
    </comment>
    <comment ref="H214" authorId="0" shapeId="0" xr:uid="{00000000-0006-0000-0B00-00001F000000}">
      <text>
        <r>
          <rPr>
            <sz val="11"/>
            <rFont val="Calibri"/>
          </rPr>
          <t>Windows Server 2025 AutoPlay must be turned off for nonvolume devices.</t>
        </r>
      </text>
    </comment>
    <comment ref="I214" authorId="0" shapeId="0" xr:uid="{00000000-0006-0000-0B00-000020000000}">
      <text>
        <r>
          <rPr>
            <sz val="11"/>
            <rFont val="Calibri"/>
          </rPr>
          <t>Windows Server 2025 default AutoRun behavior must be configured to prevent AutoRun commands.</t>
        </r>
      </text>
    </comment>
    <comment ref="J214" authorId="0" shapeId="0" xr:uid="{00000000-0006-0000-0B00-000021000000}">
      <text>
        <r>
          <rPr>
            <sz val="11"/>
            <rFont val="Calibri"/>
          </rPr>
          <t>Windows Server 2025 AutoPlay must be disabled for all drives.</t>
        </r>
      </text>
    </comment>
    <comment ref="H217" authorId="0" shapeId="0" xr:uid="{00000000-0006-0000-0B00-000022000000}">
      <text>
        <r>
          <rPr>
            <sz val="11"/>
            <rFont val="Calibri"/>
          </rPr>
          <t>Windows Server 2025 AutoPlay must be turned off for nonvolume devices.</t>
        </r>
      </text>
    </comment>
    <comment ref="I217" authorId="0" shapeId="0" xr:uid="{00000000-0006-0000-0B00-000023000000}">
      <text>
        <r>
          <rPr>
            <sz val="11"/>
            <rFont val="Calibri"/>
          </rPr>
          <t>Windows Server 2025 default AutoRun behavior must be configured to prevent AutoRun commands.</t>
        </r>
      </text>
    </comment>
    <comment ref="J217" authorId="0" shapeId="0" xr:uid="{00000000-0006-0000-0B00-000024000000}">
      <text>
        <r>
          <rPr>
            <sz val="11"/>
            <rFont val="Calibri"/>
          </rPr>
          <t>Windows Server 2025 AutoPlay must be disabled for all drives.</t>
        </r>
      </text>
    </comment>
    <comment ref="H231" authorId="0" shapeId="0" xr:uid="{00000000-0006-0000-0B00-000025000000}">
      <text>
        <r>
          <rPr>
            <sz val="11"/>
            <rFont val="Calibri"/>
          </rPr>
          <t>Windows Server 2025 must employ a deny-all, permit-by-exception policy to allow the execution of authorized software programs.</t>
        </r>
      </text>
    </comment>
    <comment ref="H232" authorId="0" shapeId="0" xr:uid="{00000000-0006-0000-0B00-000026000000}">
      <text>
        <r>
          <rPr>
            <sz val="11"/>
            <rFont val="Calibri"/>
          </rPr>
          <t>Windows Server 2025 must employ a deny-all, permit-by-exception policy to allow the execution of authorized software programs.</t>
        </r>
      </text>
    </comment>
    <comment ref="H235" authorId="0" shapeId="0" xr:uid="{00000000-0006-0000-0B00-000027000000}">
      <text>
        <r>
          <rPr>
            <sz val="11"/>
            <rFont val="Calibri"/>
          </rPr>
          <t>Windows Server 2025 must employ a deny-all, permit-by-exception policy to allow the execution of authorized software programs.</t>
        </r>
      </text>
    </comment>
    <comment ref="H236" authorId="0" shapeId="0" xr:uid="{00000000-0006-0000-0B00-000028000000}">
      <text>
        <r>
          <rPr>
            <sz val="11"/>
            <rFont val="Calibri"/>
          </rPr>
          <t>Windows Server 2025 must have the roles and features required by the system documented.</t>
        </r>
      </text>
    </comment>
    <comment ref="I236" authorId="0" shapeId="0" xr:uid="{00000000-0006-0000-0B00-000029000000}">
      <text>
        <r>
          <rPr>
            <sz val="11"/>
            <rFont val="Calibri"/>
          </rPr>
          <t>Windows Server 2025 must not have the Fax Server role installed.</t>
        </r>
      </text>
    </comment>
    <comment ref="J236" authorId="0" shapeId="0" xr:uid="{00000000-0006-0000-0B00-00002A000000}">
      <text>
        <r>
          <rPr>
            <sz val="11"/>
            <rFont val="Calibri"/>
          </rPr>
          <t>Windows Server 2025 must not have the Microsoft FTP service installed unless required by the organization.</t>
        </r>
      </text>
    </comment>
    <comment ref="K236" authorId="0" shapeId="0" xr:uid="{00000000-0006-0000-0B00-00002B000000}">
      <text>
        <r>
          <rPr>
            <sz val="11"/>
            <rFont val="Calibri"/>
          </rPr>
          <t>Windows Server 2025 must not have the Peer Name Resolution Protocol installed.</t>
        </r>
      </text>
    </comment>
    <comment ref="L236" authorId="0" shapeId="0" xr:uid="{00000000-0006-0000-0B00-00002C000000}">
      <text>
        <r>
          <rPr>
            <sz val="11"/>
            <rFont val="Calibri"/>
          </rPr>
          <t>Windows Server 2025 must not have Simple TCP/IP Services installed.</t>
        </r>
      </text>
    </comment>
    <comment ref="M236" authorId="0" shapeId="0" xr:uid="{00000000-0006-0000-0B00-00002D000000}">
      <text>
        <r>
          <rPr>
            <sz val="11"/>
            <rFont val="Calibri"/>
          </rPr>
          <t>Windows Server 2025 must not have the Telnet Client installed.</t>
        </r>
      </text>
    </comment>
    <comment ref="N236" authorId="0" shapeId="0" xr:uid="{00000000-0006-0000-0B00-00002E000000}">
      <text>
        <r>
          <rPr>
            <sz val="11"/>
            <rFont val="Calibri"/>
          </rPr>
          <t>Windows Server 2025 must not have the TFTP Client installed.</t>
        </r>
      </text>
    </comment>
    <comment ref="H238" authorId="0" shapeId="0" xr:uid="{00000000-0006-0000-0B00-00002F000000}">
      <text>
        <r>
          <rPr>
            <sz val="11"/>
            <rFont val="Calibri"/>
          </rPr>
          <t>Windows Server 2025 must be configured to ignore NetBIOS name release requests except from WINS servers.</t>
        </r>
      </text>
    </comment>
    <comment ref="I238" authorId="0" shapeId="0" xr:uid="{00000000-0006-0000-0B00-000030000000}">
      <text>
        <r>
          <rPr>
            <sz val="11"/>
            <rFont val="Calibri"/>
          </rPr>
          <t>Windows Server 2025 must only allow administrators responsible for the domain controller to have Administrator rights on the system.</t>
        </r>
      </text>
    </comment>
    <comment ref="J238" authorId="0" shapeId="0" xr:uid="{00000000-0006-0000-0B00-000031000000}">
      <text>
        <r>
          <rPr>
            <sz val="11"/>
            <rFont val="Calibri"/>
          </rPr>
          <t>Windows Server 2025 Active Directory Domain Controllers Organizational Unit (OU) object must have the proper access control permissions.</t>
        </r>
      </text>
    </comment>
    <comment ref="K238" authorId="0" shapeId="0" xr:uid="{00000000-0006-0000-0B00-000032000000}">
      <text>
        <r>
          <rPr>
            <sz val="11"/>
            <rFont val="Calibri"/>
          </rPr>
          <t>Windows Server 2025 domain controllers must be configured to allow reset of machine account passwords.</t>
        </r>
      </text>
    </comment>
    <comment ref="L238" authorId="0" shapeId="0" xr:uid="{00000000-0006-0000-0B00-000033000000}">
      <text>
        <r>
          <rPr>
            <sz val="11"/>
            <rFont val="Calibri"/>
          </rPr>
          <t xml:space="preserve">The Windows Server 2025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user right must only be assigned to the Administrators group on domain controllers.</t>
        </r>
      </text>
    </comment>
    <comment ref="M238" authorId="0" shapeId="0" xr:uid="{00000000-0006-0000-0B00-000034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 controllers must be configured to prevent unauthenticated access.</t>
        </r>
      </text>
    </comment>
    <comment ref="N238" authorId="0" shapeId="0" xr:uid="{00000000-0006-0000-0B00-000035000000}">
      <text>
        <r>
          <rPr>
            <sz val="11"/>
            <rFont val="Calibri"/>
          </rPr>
          <t>Windows Server 2025 must limit the caching of logon credentials to four or less on domain-joined member servers.</t>
        </r>
      </text>
    </comment>
    <comment ref="H239" authorId="0" shapeId="0" xr:uid="{00000000-0006-0000-0B00-000036000000}">
      <text>
        <r>
          <rPr>
            <sz val="11"/>
            <rFont val="Calibri"/>
          </rPr>
          <t>The Windows Server 2025 required legal notice must be configured to display before console logon.</t>
        </r>
      </text>
    </comment>
    <comment ref="I239" authorId="0" shapeId="0" xr:uid="{00000000-0006-0000-0B00-000037000000}">
      <text>
        <r>
          <rPr>
            <sz val="11"/>
            <rFont val="Calibri"/>
          </rPr>
          <t>Windows Server 2025 title for legal banner dialog box must be configured with the appropriate text.</t>
        </r>
      </text>
    </comment>
    <comment ref="H240" authorId="0" shapeId="0" xr:uid="{00000000-0006-0000-0B00-000038000000}">
      <text>
        <r>
          <rPr>
            <sz val="11"/>
            <rFont val="Calibri"/>
          </rPr>
          <t>Windows Server 2025 must have the roles and features required by the system documented.</t>
        </r>
      </text>
    </comment>
    <comment ref="I240" authorId="0" shapeId="0" xr:uid="{00000000-0006-0000-0B00-000039000000}">
      <text>
        <r>
          <rPr>
            <sz val="11"/>
            <rFont val="Calibri"/>
          </rPr>
          <t>Windows Server 2025 must not have the Fax Server role installed.</t>
        </r>
      </text>
    </comment>
    <comment ref="J240" authorId="0" shapeId="0" xr:uid="{00000000-0006-0000-0B00-00003A000000}">
      <text>
        <r>
          <rPr>
            <sz val="11"/>
            <rFont val="Calibri"/>
          </rPr>
          <t>Windows Server 2025 must not have the Microsoft FTP service installed unless required by the organization.</t>
        </r>
      </text>
    </comment>
    <comment ref="K240" authorId="0" shapeId="0" xr:uid="{00000000-0006-0000-0B00-00003B000000}">
      <text>
        <r>
          <rPr>
            <sz val="11"/>
            <rFont val="Calibri"/>
          </rPr>
          <t>Windows Server 2025 must not have the Peer Name Resolution Protocol installed.</t>
        </r>
      </text>
    </comment>
    <comment ref="L240" authorId="0" shapeId="0" xr:uid="{00000000-0006-0000-0B00-00003C000000}">
      <text>
        <r>
          <rPr>
            <sz val="11"/>
            <rFont val="Calibri"/>
          </rPr>
          <t>Windows Server 2025 must not have Simple TCP/IP Services installed.</t>
        </r>
      </text>
    </comment>
    <comment ref="M240" authorId="0" shapeId="0" xr:uid="{00000000-0006-0000-0B00-00003D000000}">
      <text>
        <r>
          <rPr>
            <sz val="11"/>
            <rFont val="Calibri"/>
          </rPr>
          <t>Windows Server 2025 must not have the Telnet Client installed.</t>
        </r>
      </text>
    </comment>
    <comment ref="N240" authorId="0" shapeId="0" xr:uid="{00000000-0006-0000-0B00-00003E000000}">
      <text>
        <r>
          <rPr>
            <sz val="11"/>
            <rFont val="Calibri"/>
          </rPr>
          <t>Windows Server 2025 must not have the TFTP Client installed.</t>
        </r>
      </text>
    </comment>
    <comment ref="O240" authorId="0" shapeId="0" xr:uid="{00000000-0006-0000-0B00-00003F000000}">
      <text>
        <r>
          <rPr>
            <sz val="11"/>
            <rFont val="Calibri"/>
          </rPr>
          <t>Windows Server 2025 Turning off File Explorer heap termination on corruption must be disabled.</t>
        </r>
      </text>
    </comment>
    <comment ref="H241" authorId="0" shapeId="0" xr:uid="{00000000-0006-0000-0B00-000040000000}">
      <text>
        <r>
          <rPr>
            <sz val="11"/>
            <rFont val="Calibri"/>
          </rPr>
          <t>Windows Server 2025 local administrator accounts must have their privileged token filtered to prevent elevated privileges from being used over the network on domain-joined member servers.</t>
        </r>
      </text>
    </comment>
    <comment ref="I241" authorId="0" shapeId="0" xr:uid="{00000000-0006-0000-0B00-000041000000}">
      <text>
        <r>
          <rPr>
            <sz val="11"/>
            <rFont val="Calibri"/>
          </rPr>
          <t>Windows Server 2025 User Account Control (UAC) approval mode for the built-in Administrator must be enabled.</t>
        </r>
      </text>
    </comment>
    <comment ref="J241" authorId="0" shapeId="0" xr:uid="{00000000-0006-0000-0B00-000042000000}">
      <text>
        <r>
          <rPr>
            <sz val="11"/>
            <rFont val="Calibri"/>
          </rPr>
          <t>Windows Server 2025 UIAccess applications must not be allowed to prompt for elevation without using the secure desktop.</t>
        </r>
      </text>
    </comment>
    <comment ref="K241" authorId="0" shapeId="0" xr:uid="{00000000-0006-0000-0B00-000043000000}">
      <text>
        <r>
          <rPr>
            <sz val="11"/>
            <rFont val="Calibri"/>
          </rPr>
          <t>Windows Server 2025 User Account Control (UAC) must, at a minimum, prompt administrators for consent on the secure desktop.</t>
        </r>
      </text>
    </comment>
    <comment ref="L241" authorId="0" shapeId="0" xr:uid="{00000000-0006-0000-0B00-000044000000}">
      <text>
        <r>
          <rPr>
            <sz val="11"/>
            <rFont val="Calibri"/>
          </rPr>
          <t>Windows Server 2025 User Account Control (UAC) must automatically deny standard user requests for elevation.</t>
        </r>
      </text>
    </comment>
    <comment ref="M241" authorId="0" shapeId="0" xr:uid="{00000000-0006-0000-0B00-000045000000}">
      <text>
        <r>
          <rPr>
            <sz val="11"/>
            <rFont val="Calibri"/>
          </rPr>
          <t>Windows Server 2025 User Account Control (UAC) must be configured to detect application installations and prompt for elevation.</t>
        </r>
      </text>
    </comment>
    <comment ref="N241" authorId="0" shapeId="0" xr:uid="{00000000-0006-0000-0B00-000046000000}">
      <text>
        <r>
          <rPr>
            <sz val="11"/>
            <rFont val="Calibri"/>
          </rPr>
          <t>Windows Server 2025 User Account Control (UAC) must only elevate UIAccess applications that are installed in secure locations.</t>
        </r>
      </text>
    </comment>
    <comment ref="O241" authorId="0" shapeId="0" xr:uid="{00000000-0006-0000-0B00-000047000000}">
      <text>
        <r>
          <rPr>
            <sz val="11"/>
            <rFont val="Calibri"/>
          </rPr>
          <t>Windows Server 2025 User Account Control (UAC) must run all administrators in Admin Approval Mode, enabling UAC.</t>
        </r>
      </text>
    </comment>
    <comment ref="P241" authorId="0" shapeId="0" xr:uid="{00000000-0006-0000-0B00-000048000000}">
      <text>
        <r>
          <rPr>
            <sz val="11"/>
            <rFont val="Calibri"/>
          </rPr>
          <t>Windows Server 2025 User Account Control (UAC) must virtualize file and registry write failures to per-user locations.</t>
        </r>
      </text>
    </comment>
    <comment ref="H242" authorId="0" shapeId="0" xr:uid="{00000000-0006-0000-0B00-000049000000}">
      <text>
        <r>
          <rPr>
            <sz val="11"/>
            <rFont val="Calibri"/>
          </rPr>
          <t>Windows Server 2025 directory service must be configured to terminate LDAP-based network connections to the directory server after five minutes of inactivity.</t>
        </r>
      </text>
    </comment>
    <comment ref="I242" authorId="0" shapeId="0" xr:uid="{00000000-0006-0000-0B00-00004A000000}">
      <text>
        <r>
          <rPr>
            <sz val="11"/>
            <rFont val="Calibri"/>
          </rPr>
          <t>Windows Server 2025 machine inactivity limit must be set to 15 minutes or less, locking the system with the screen saver.</t>
        </r>
      </text>
    </comment>
    <comment ref="H243" authorId="0" shapeId="0" xr:uid="{00000000-0006-0000-0B00-00004B000000}">
      <text>
        <r>
          <rPr>
            <sz val="11"/>
            <rFont val="Calibri"/>
          </rPr>
          <t>Windows Server 2025 LAN Manager authentication level must be configured to send NTLMv2 response only and to refuse LM and NTLM.</t>
        </r>
      </text>
    </comment>
    <comment ref="I243" authorId="0" shapeId="0" xr:uid="{00000000-0006-0000-0B00-00004C000000}">
      <text>
        <r>
          <rPr>
            <sz val="11"/>
            <rFont val="Calibri"/>
          </rPr>
          <t>Windows Server 2025 session security for NTLM SSP-based clients must be configured to require NTLMv2 session security and 128-bit encryption.</t>
        </r>
      </text>
    </comment>
    <comment ref="J243" authorId="0" shapeId="0" xr:uid="{00000000-0006-0000-0B00-00004D000000}">
      <text>
        <r>
          <rPr>
            <sz val="11"/>
            <rFont val="Calibri"/>
          </rPr>
          <t>Windows Server 2025 session security for NTLM SSP-based servers must be configured to require NTLMv2 session security and 128-bit encryption.</t>
        </r>
      </text>
    </comment>
    <comment ref="H244" authorId="0" shapeId="0" xr:uid="{00000000-0006-0000-0B00-00004E000000}">
      <text>
        <r>
          <rPr>
            <sz val="11"/>
            <rFont val="Calibri"/>
          </rPr>
          <t>Windows Server 2025 must have the roles and features required by the system documented.</t>
        </r>
      </text>
    </comment>
    <comment ref="I244" authorId="0" shapeId="0" xr:uid="{00000000-0006-0000-0B00-00004F000000}">
      <text>
        <r>
          <rPr>
            <sz val="11"/>
            <rFont val="Calibri"/>
          </rPr>
          <t>Windows Server 2025 must not have the Fax Server role installed.</t>
        </r>
      </text>
    </comment>
    <comment ref="J244" authorId="0" shapeId="0" xr:uid="{00000000-0006-0000-0B00-000050000000}">
      <text>
        <r>
          <rPr>
            <sz val="11"/>
            <rFont val="Calibri"/>
          </rPr>
          <t>Windows Server 2025 must not have the Microsoft FTP service installed unless required by the organization.</t>
        </r>
      </text>
    </comment>
    <comment ref="K244" authorId="0" shapeId="0" xr:uid="{00000000-0006-0000-0B00-000051000000}">
      <text>
        <r>
          <rPr>
            <sz val="11"/>
            <rFont val="Calibri"/>
          </rPr>
          <t>Windows Server 2025 must not have the Peer Name Resolution Protocol installed.</t>
        </r>
      </text>
    </comment>
    <comment ref="L244" authorId="0" shapeId="0" xr:uid="{00000000-0006-0000-0B00-000052000000}">
      <text>
        <r>
          <rPr>
            <sz val="11"/>
            <rFont val="Calibri"/>
          </rPr>
          <t>Windows Server 2025 must not have Simple TCP/IP Services installed.</t>
        </r>
      </text>
    </comment>
    <comment ref="M244" authorId="0" shapeId="0" xr:uid="{00000000-0006-0000-0B00-000053000000}">
      <text>
        <r>
          <rPr>
            <sz val="11"/>
            <rFont val="Calibri"/>
          </rPr>
          <t>Windows Server 2025 must not have the Telnet Client installed.</t>
        </r>
      </text>
    </comment>
    <comment ref="N244" authorId="0" shapeId="0" xr:uid="{00000000-0006-0000-0B00-000054000000}">
      <text>
        <r>
          <rPr>
            <sz val="11"/>
            <rFont val="Calibri"/>
          </rPr>
          <t>Windows Server 2025 must not have the TFTP Client installed.</t>
        </r>
      </text>
    </comment>
    <comment ref="O244" authorId="0" shapeId="0" xr:uid="{00000000-0006-0000-0B00-000055000000}">
      <text>
        <r>
          <rPr>
            <sz val="11"/>
            <rFont val="Calibri"/>
          </rPr>
          <t>Windows Server 2025 Internet Protocol version 6 (IPv6) source routing must be configured to the highest protection level to prevent IP source routing.</t>
        </r>
      </text>
    </comment>
    <comment ref="P244" authorId="0" shapeId="0" xr:uid="{00000000-0006-0000-0B00-000056000000}">
      <text>
        <r>
          <rPr>
            <sz val="11"/>
            <rFont val="Calibri"/>
          </rPr>
          <t>Windows Server 2025 Turning off File Explorer heap termination on corruption must be disabled.</t>
        </r>
      </text>
    </comment>
    <comment ref="Q244" authorId="0" shapeId="0" xr:uid="{00000000-0006-0000-0B00-000057000000}">
      <text>
        <r>
          <rPr>
            <sz val="11"/>
            <rFont val="Calibri"/>
          </rPr>
          <t>The Windows Server 2025 setting Microsoft network client: Digitally sign communications (always) must be configured to Enabled.</t>
        </r>
      </text>
    </comment>
    <comment ref="R244" authorId="0" shapeId="0" xr:uid="{00000000-0006-0000-0B00-000058000000}">
      <text>
        <r>
          <rPr>
            <sz val="11"/>
            <rFont val="Calibri"/>
          </rPr>
          <t>The Windows Server 2025 setting Microsoft network client: Digitally sign communications (if server agrees) must be configured to Enabled.</t>
        </r>
      </text>
    </comment>
    <comment ref="S244" authorId="0" shapeId="0" xr:uid="{00000000-0006-0000-0B00-000059000000}">
      <text>
        <r>
          <rPr>
            <sz val="11"/>
            <rFont val="Calibri"/>
          </rPr>
          <t>Windows Server 2025 unencrypted passwords must not be sent to third-party Server Message Block (SMB) servers.</t>
        </r>
      </text>
    </comment>
    <comment ref="T244" authorId="0" shapeId="0" xr:uid="{00000000-0006-0000-0B00-00005A000000}">
      <text>
        <r>
          <rPr>
            <sz val="11"/>
            <rFont val="Calibri"/>
          </rPr>
          <t>The Windows Server 2025 setting Microsoft network server: Digitally sign communications (always) must be configured to Enabled.</t>
        </r>
      </text>
    </comment>
    <comment ref="H245" authorId="0" shapeId="0" xr:uid="{00000000-0006-0000-0B00-00005B000000}">
      <text>
        <r>
          <rPr>
            <sz val="11"/>
            <rFont val="Calibri"/>
          </rPr>
          <t>The Windows Server 2025 setting Domain member: Digitally encrypt or sign secure channel data (always) must be configured to Enabled.</t>
        </r>
      </text>
    </comment>
    <comment ref="I245" authorId="0" shapeId="0" xr:uid="{00000000-0006-0000-0B00-00005C000000}">
      <text>
        <r>
          <rPr>
            <sz val="11"/>
            <rFont val="Calibri"/>
          </rPr>
          <t>Windows Server 2025 setting Domain member: Digitally encrypt secure channel data (when possible) must be configured to Enabled.</t>
        </r>
      </text>
    </comment>
    <comment ref="J245" authorId="0" shapeId="0" xr:uid="{00000000-0006-0000-0B00-00005D000000}">
      <text>
        <r>
          <rPr>
            <sz val="11"/>
            <rFont val="Calibri"/>
          </rPr>
          <t>The Windows Server 2025 setting Domain member: Digitally sign secure channel data (when possible) must be configured to Enabled.</t>
        </r>
      </text>
    </comment>
    <comment ref="H249" authorId="0" shapeId="0" xr:uid="{00000000-0006-0000-0B00-00005E000000}">
      <text>
        <r>
          <rPr>
            <sz val="11"/>
            <rFont val="Calibri"/>
          </rPr>
          <t>Windows Server 2025 systems requiring data at rest protections must employ cryptographic mechanisms to prevent unauthorized disclosure and modification of the information at rest.</t>
        </r>
      </text>
    </comment>
    <comment ref="I249" authorId="0" shapeId="0" xr:uid="{00000000-0006-0000-0B00-000061000000}">
      <text>
        <r>
          <rPr>
            <sz val="11"/>
            <rFont val="Calibri"/>
          </rPr>
          <t>Windows Server 2025 must implement protection methods such as TLS, encrypted VPNs, or IPsec if the data owner has a strict requirement for ensuring data integrity and confidentiality is maintained at every step of the data transfer and handling process.</t>
        </r>
      </text>
    </comment>
    <comment ref="J249" authorId="0" shapeId="0" xr:uid="{00000000-0006-0000-0B00-000062000000}">
      <text>
        <r>
          <rPr>
            <sz val="11"/>
            <rFont val="Calibri"/>
          </rPr>
          <t>Windows Server 2025 must be configured to audit System - Security State Change successes.</t>
        </r>
      </text>
    </comment>
    <comment ref="K249" authorId="0" shapeId="0" xr:uid="{00000000-0006-0000-0B00-000063000000}">
      <text>
        <r>
          <rPr>
            <sz val="11"/>
            <rFont val="Calibri"/>
          </rPr>
          <t>Windows Server 2025 must be configured to audit System - Security System Extension successes.</t>
        </r>
      </text>
    </comment>
    <comment ref="L249" authorId="0" shapeId="0" xr:uid="{00000000-0006-0000-0B00-000064000000}">
      <text>
        <r>
          <rPr>
            <sz val="11"/>
            <rFont val="Calibri"/>
          </rPr>
          <t>Windows Server 2025 must be configured to audit System - System Integrity successes.</t>
        </r>
      </text>
    </comment>
    <comment ref="M249" authorId="0" shapeId="0" xr:uid="{00000000-0006-0000-0B00-000065000000}">
      <text>
        <r>
          <rPr>
            <sz val="11"/>
            <rFont val="Calibri"/>
          </rPr>
          <t>Windows Server 2025 must be configured to audit System - System Integrity failures.</t>
        </r>
      </text>
    </comment>
    <comment ref="N249" authorId="0" shapeId="0" xr:uid="{00000000-0006-0000-0B00-000066000000}">
      <text>
        <r>
          <rPr>
            <sz val="11"/>
            <rFont val="Calibri"/>
          </rPr>
          <t>Windows Server 2025 group policy objects must be reprocessed even if they have not changed.</t>
        </r>
      </text>
    </comment>
    <comment ref="O249" authorId="0" shapeId="0" xr:uid="{00000000-0006-0000-0B00-000067000000}">
      <text>
        <r>
          <rPr>
            <sz val="11"/>
            <rFont val="Calibri"/>
          </rPr>
          <t>Windows Server 2025 Windows Remote Management (WinRM) client must not allow unencrypted traffic.</t>
        </r>
      </text>
    </comment>
    <comment ref="P249" authorId="0" shapeId="0" xr:uid="{00000000-0006-0000-0B00-000068000000}">
      <text>
        <r>
          <rPr>
            <sz val="11"/>
            <rFont val="Calibri"/>
          </rPr>
          <t>Windows Server 2025 Windows Remote Management (WinRM) service must not allow unencrypted traffic.</t>
        </r>
      </text>
    </comment>
    <comment ref="Q249" authorId="0" shapeId="0" xr:uid="{00000000-0006-0000-0B00-000069000000}">
      <text>
        <r>
          <rPr>
            <sz val="11"/>
            <rFont val="Calibri"/>
          </rPr>
          <t>Windows Server 2025 Windows Remote Management (WinRM) service must not store RunAs credentials.</t>
        </r>
      </text>
    </comment>
    <comment ref="R249" authorId="0" shapeId="0" xr:uid="{00000000-0006-0000-0B00-00006A000000}">
      <text>
        <r>
          <rPr>
            <sz val="11"/>
            <rFont val="Calibri"/>
          </rPr>
          <t>Windows Server 2025 permissions on the Active Directory data files must only allow system administrators (SAs) access.</t>
        </r>
      </text>
    </comment>
    <comment ref="S249" authorId="0" shapeId="0" xr:uid="{00000000-0006-0000-0B00-00006B000000}">
      <text>
        <r>
          <rPr>
            <sz val="11"/>
            <rFont val="Calibri"/>
          </rPr>
          <t>Windows Server 2025 Active Directory (AD) Group Policy Objects (GPOs) must have proper access control permissions.</t>
        </r>
      </text>
    </comment>
    <comment ref="T249" authorId="0" shapeId="0" xr:uid="{00000000-0006-0000-0B00-00006C000000}">
      <text>
        <r>
          <rPr>
            <sz val="11"/>
            <rFont val="Calibri"/>
          </rPr>
          <t>Windows Server 2025 must be configured to require a strong session key.</t>
        </r>
      </text>
    </comment>
    <comment ref="U249" authorId="0" shapeId="0" xr:uid="{00000000-0006-0000-0B00-00005F000000}">
      <text>
        <r>
          <rPr>
            <sz val="11"/>
            <rFont val="Calibri"/>
          </rPr>
          <t xml:space="preserve">The Windows Server 2025 </t>
        </r>
        <r>
          <rPr>
            <sz val="11"/>
            <color rgb="FF000000"/>
            <rFont val="Calibri"/>
          </rPr>
          <t>"</t>
        </r>
        <r>
          <rPr>
            <b/>
            <sz val="11"/>
            <color rgb="FF000000"/>
            <rFont val="Calibri"/>
          </rPr>
          <t>Lock pages in memory</t>
        </r>
        <r>
          <rPr>
            <sz val="11"/>
            <color rgb="FF000000"/>
            <rFont val="Calibri"/>
          </rPr>
          <t>"</t>
        </r>
        <r>
          <rPr>
            <sz val="11"/>
            <color rgb="FF000000"/>
            <rFont val="Calibri"/>
          </rPr>
          <t xml:space="preserve"> user right must not be assigned to any groups or accounts.</t>
        </r>
      </text>
    </comment>
    <comment ref="V249" authorId="0" shapeId="0" xr:uid="{00000000-0006-0000-0B00-000060000000}">
      <text>
        <r>
          <rPr>
            <sz val="11"/>
            <rFont val="Calibri"/>
          </rPr>
          <t xml:space="preserve">The Windows Server 2025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user right must only be assigned to the Administrators group.</t>
        </r>
      </text>
    </comment>
    <comment ref="H250" authorId="0" shapeId="0" xr:uid="{00000000-0006-0000-0B00-00006D000000}">
      <text>
        <r>
          <rPr>
            <sz val="11"/>
            <rFont val="Calibri"/>
          </rPr>
          <t>Windows Server 2025 systems requiring data at rest protections must employ cryptographic mechanisms to prevent unauthorized disclosure and modification of the information at rest.</t>
        </r>
      </text>
    </comment>
    <comment ref="I250" authorId="0" shapeId="0" xr:uid="{00000000-0006-0000-0B00-00006E000000}">
      <text>
        <r>
          <rPr>
            <sz val="11"/>
            <rFont val="Calibri"/>
          </rPr>
          <t>Windows Server 2025 must implement protection methods such as TLS, encrypted VPNs, or IPsec if the data owner has a strict requirement for ensuring data integrity and confidentiality is maintained at every step of the data transfer and handling process.</t>
        </r>
      </text>
    </comment>
    <comment ref="J250" authorId="0" shapeId="0" xr:uid="{00000000-0006-0000-0B00-00006F000000}">
      <text>
        <r>
          <rPr>
            <sz val="11"/>
            <rFont val="Calibri"/>
          </rPr>
          <t>Windows Server 2025 must be configured to audit System - Security State Change successes.</t>
        </r>
      </text>
    </comment>
    <comment ref="K250" authorId="0" shapeId="0" xr:uid="{00000000-0006-0000-0B00-000070000000}">
      <text>
        <r>
          <rPr>
            <sz val="11"/>
            <rFont val="Calibri"/>
          </rPr>
          <t>Windows Server 2025 must be configured to audit System - Security System Extension successes.</t>
        </r>
      </text>
    </comment>
    <comment ref="L250" authorId="0" shapeId="0" xr:uid="{00000000-0006-0000-0B00-000071000000}">
      <text>
        <r>
          <rPr>
            <sz val="11"/>
            <rFont val="Calibri"/>
          </rPr>
          <t>Windows Server 2025 must be configured to audit System - System Integrity successes.</t>
        </r>
      </text>
    </comment>
    <comment ref="M250" authorId="0" shapeId="0" xr:uid="{00000000-0006-0000-0B00-000072000000}">
      <text>
        <r>
          <rPr>
            <sz val="11"/>
            <rFont val="Calibri"/>
          </rPr>
          <t>Windows Server 2025 must be configured to audit System - System Integrity failures.</t>
        </r>
      </text>
    </comment>
    <comment ref="N250" authorId="0" shapeId="0" xr:uid="{00000000-0006-0000-0B00-000073000000}">
      <text>
        <r>
          <rPr>
            <sz val="11"/>
            <rFont val="Calibri"/>
          </rPr>
          <t>Windows Server 2025 Windows Remote Management (WinRM) client must not allow unencrypted traffic.</t>
        </r>
      </text>
    </comment>
    <comment ref="O250" authorId="0" shapeId="0" xr:uid="{00000000-0006-0000-0B00-000074000000}">
      <text>
        <r>
          <rPr>
            <sz val="11"/>
            <rFont val="Calibri"/>
          </rPr>
          <t>Windows Server 2025 Windows Remote Management (WinRM) service must not allow unencrypted traffic.</t>
        </r>
      </text>
    </comment>
    <comment ref="P250" authorId="0" shapeId="0" xr:uid="{00000000-0006-0000-0B00-000075000000}">
      <text>
        <r>
          <rPr>
            <sz val="11"/>
            <rFont val="Calibri"/>
          </rPr>
          <t>Windows Server 2025 Windows Remote Management (WinRM) service must not store RunAs credentials.</t>
        </r>
      </text>
    </comment>
    <comment ref="Q250" authorId="0" shapeId="0" xr:uid="{00000000-0006-0000-0B00-000076000000}">
      <text>
        <r>
          <rPr>
            <sz val="11"/>
            <rFont val="Calibri"/>
          </rPr>
          <t>Windows Server 2025 permissions on the Active Directory data files must only allow system administrators (SAs) access.</t>
        </r>
      </text>
    </comment>
    <comment ref="R250" authorId="0" shapeId="0" xr:uid="{00000000-0006-0000-0B00-000077000000}">
      <text>
        <r>
          <rPr>
            <sz val="11"/>
            <rFont val="Calibri"/>
          </rPr>
          <t>Windows Server 2025 Active Directory (AD) Group Policy Objects (GPOs) must have proper access control permissions.</t>
        </r>
      </text>
    </comment>
    <comment ref="S250" authorId="0" shapeId="0" xr:uid="{00000000-0006-0000-0B00-000078000000}">
      <text>
        <r>
          <rPr>
            <sz val="11"/>
            <rFont val="Calibri"/>
          </rPr>
          <t>Windows Server 2025 must be configured to require a strong session key.</t>
        </r>
      </text>
    </comment>
    <comment ref="T250" authorId="0" shapeId="0" xr:uid="{00000000-0006-0000-0B00-000079000000}">
      <text>
        <r>
          <rPr>
            <sz val="11"/>
            <rFont val="Calibri"/>
          </rPr>
          <t xml:space="preserve">The Windows Server 2025 </t>
        </r>
        <r>
          <rPr>
            <sz val="11"/>
            <color rgb="FF000000"/>
            <rFont val="Calibri"/>
          </rPr>
          <t>"</t>
        </r>
        <r>
          <rPr>
            <b/>
            <sz val="11"/>
            <color rgb="FF000000"/>
            <rFont val="Calibri"/>
          </rPr>
          <t>Lock pages in memory</t>
        </r>
        <r>
          <rPr>
            <sz val="11"/>
            <color rgb="FF000000"/>
            <rFont val="Calibri"/>
          </rPr>
          <t>"</t>
        </r>
        <r>
          <rPr>
            <sz val="11"/>
            <color rgb="FF000000"/>
            <rFont val="Calibri"/>
          </rPr>
          <t xml:space="preserve"> user right must not be assigned to any groups or accounts.</t>
        </r>
      </text>
    </comment>
    <comment ref="U250" authorId="0" shapeId="0" xr:uid="{00000000-0006-0000-0B00-00007A000000}">
      <text>
        <r>
          <rPr>
            <sz val="11"/>
            <rFont val="Calibri"/>
          </rPr>
          <t xml:space="preserve">The Windows Server 2025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user right must only be assigned to the Administrators group.</t>
        </r>
      </text>
    </comment>
    <comment ref="H252" authorId="0" shapeId="0" xr:uid="{00000000-0006-0000-0B00-00007B000000}">
      <text>
        <r>
          <rPr>
            <sz val="11"/>
            <rFont val="Calibri"/>
          </rPr>
          <t>Windows Server 2025 must install security-relevant software updates within 30 days unless the time period is directed by an authoritative source (e.g., IAVM, CTOs, DTMs, STIGs).</t>
        </r>
      </text>
    </comment>
    <comment ref="I252" authorId="0" shapeId="0" xr:uid="{00000000-0006-0000-0B00-00007C000000}">
      <text>
        <r>
          <rPr>
            <sz val="11"/>
            <rFont val="Calibri"/>
          </rPr>
          <t>Windows Server 2025 Windows Update must not obtain updates from other PCs on the internet.</t>
        </r>
      </text>
    </comment>
    <comment ref="J252" authorId="0" shapeId="0" xr:uid="{00000000-0006-0000-0B00-00007D000000}">
      <text>
        <r>
          <rPr>
            <sz val="11"/>
            <rFont val="Calibri"/>
          </rPr>
          <t>Windows Server 2025 must disable automatically signing in the last interactive user after a system-initiated restart.</t>
        </r>
      </text>
    </comment>
    <comment ref="H253" authorId="0" shapeId="0" xr:uid="{00000000-0006-0000-0B00-00007E000000}">
      <text>
        <r>
          <rPr>
            <sz val="11"/>
            <rFont val="Calibri"/>
          </rPr>
          <t>Windows Server 2025 must install security-relevant software updates within 30 days unless the time period is directed by an authoritative source (e.g., IAVM, CTOs, DTMs, STIGs).</t>
        </r>
      </text>
    </comment>
    <comment ref="I253" authorId="0" shapeId="0" xr:uid="{00000000-0006-0000-0B00-00007F000000}">
      <text>
        <r>
          <rPr>
            <sz val="11"/>
            <rFont val="Calibri"/>
          </rPr>
          <t>Windows Server 2025 Windows Update must not obtain updates from other PCs on the internet.</t>
        </r>
      </text>
    </comment>
    <comment ref="J253" authorId="0" shapeId="0" xr:uid="{00000000-0006-0000-0B00-000080000000}">
      <text>
        <r>
          <rPr>
            <sz val="11"/>
            <rFont val="Calibri"/>
          </rPr>
          <t>Windows Server 2025 must disable automatically signing in the last interactive user after a system-initiated restart.</t>
        </r>
      </text>
    </comment>
    <comment ref="H285" authorId="0" shapeId="0" xr:uid="{00000000-0006-0000-0B00-000081000000}">
      <text>
        <r>
          <rPr>
            <sz val="11"/>
            <rFont val="Calibri"/>
          </rPr>
          <t>Windows Server 2025 manually managed application account passwords must be at least 15 characters in length.</t>
        </r>
      </text>
    </comment>
    <comment ref="I285" authorId="0" shapeId="0" xr:uid="{00000000-0006-0000-0B00-000085000000}">
      <text>
        <r>
          <rPr>
            <sz val="11"/>
            <rFont val="Calibri"/>
          </rPr>
          <t>Windows Server 2025 permissions for the system drive root directory (usually C:\) must conform to minimum requirements.</t>
        </r>
      </text>
    </comment>
    <comment ref="J285" authorId="0" shapeId="0" xr:uid="{00000000-0006-0000-0B00-000086000000}">
      <text>
        <r>
          <rPr>
            <sz val="11"/>
            <rFont val="Calibri"/>
          </rPr>
          <t>Windows Server 2025 permissions for program file directories must conform to minimum requirements.</t>
        </r>
      </text>
    </comment>
    <comment ref="K285" authorId="0" shapeId="0" xr:uid="{00000000-0006-0000-0B00-000087000000}">
      <text>
        <r>
          <rPr>
            <sz val="11"/>
            <rFont val="Calibri"/>
          </rPr>
          <t>Windows Server 2025 permissions for the Windows installation directory must conform to minimum requirements.</t>
        </r>
      </text>
    </comment>
    <comment ref="L285" authorId="0" shapeId="0" xr:uid="{00000000-0006-0000-0B00-000088000000}">
      <text>
        <r>
          <rPr>
            <sz val="11"/>
            <rFont val="Calibri"/>
          </rPr>
          <t>Windows Server 2025 default permissions for the HKEY_LOCAL_MACHINE registry hive must be maintained.</t>
        </r>
      </text>
    </comment>
    <comment ref="M285" authorId="0" shapeId="0" xr:uid="{00000000-0006-0000-0B00-000089000000}">
      <text>
        <r>
          <rPr>
            <sz val="11"/>
            <rFont val="Calibri"/>
          </rPr>
          <t>Windows Server 2025 FTP servers must be configured to prevent anonymous logons.</t>
        </r>
      </text>
    </comment>
    <comment ref="N285" authorId="0" shapeId="0" xr:uid="{00000000-0006-0000-0B00-00008A000000}">
      <text>
        <r>
          <rPr>
            <sz val="11"/>
            <rFont val="Calibri"/>
          </rPr>
          <t>Windows Server 2025 directory data (outside the root DSE) of a nonpublic directory must be configured to prevent anonymous access.</t>
        </r>
      </text>
    </comment>
    <comment ref="O285" authorId="0" shapeId="0" xr:uid="{00000000-0006-0000-0B00-00008B000000}">
      <text>
        <r>
          <rPr>
            <sz val="11"/>
            <rFont val="Calibri"/>
          </rPr>
          <t>Windows Server 2025 must restrict unauthenticated Remote Procedure Call (RPC) clients from connecting to the RPC server on domain-joined member servers and stand-alone or nondomain-joined systems.</t>
        </r>
      </text>
    </comment>
    <comment ref="P285" authorId="0" shapeId="0" xr:uid="{00000000-0006-0000-0B00-00008C000000}">
      <text>
        <r>
          <rPr>
            <sz val="11"/>
            <rFont val="Calibri"/>
          </rPr>
          <t>Windows Server 2025 must have the built-in guest account disabled.</t>
        </r>
      </text>
    </comment>
    <comment ref="Q285" authorId="0" shapeId="0" xr:uid="{00000000-0006-0000-0B00-00008D000000}">
      <text>
        <r>
          <rPr>
            <sz val="11"/>
            <rFont val="Calibri"/>
          </rPr>
          <t>The Windows Server 2025 built-in guest account must be renamed.</t>
        </r>
      </text>
    </comment>
    <comment ref="R285" authorId="0" shapeId="0" xr:uid="{00000000-0006-0000-0B00-00008E000000}">
      <text>
        <r>
          <rPr>
            <sz val="11"/>
            <rFont val="Calibri"/>
          </rPr>
          <t>Windows Server 2025 must not allow anonymous SID/Name translation.</t>
        </r>
      </text>
    </comment>
    <comment ref="S285" authorId="0" shapeId="0" xr:uid="{00000000-0006-0000-0B00-00008F000000}">
      <text>
        <r>
          <rPr>
            <sz val="11"/>
            <rFont val="Calibri"/>
          </rPr>
          <t>Windows Server 2025 must not allow anonymous enumeration of Security Account Manager (SAM) accounts.</t>
        </r>
      </text>
    </comment>
    <comment ref="T285" authorId="0" shapeId="0" xr:uid="{00000000-0006-0000-0B00-000090000000}">
      <text>
        <r>
          <rPr>
            <sz val="11"/>
            <rFont val="Calibri"/>
          </rPr>
          <t>Windows Server 2025 must not allow anonymous enumeration of shares.</t>
        </r>
      </text>
    </comment>
    <comment ref="U285" authorId="0" shapeId="0" xr:uid="{00000000-0006-0000-0B00-000091000000}">
      <text>
        <r>
          <rPr>
            <sz val="11"/>
            <rFont val="Calibri"/>
          </rPr>
          <t>Windows Server 2025 must be configured to prevent anonymous users from having the same permissions as the Everyone group.</t>
        </r>
      </text>
    </comment>
    <comment ref="V285" authorId="0" shapeId="0" xr:uid="{00000000-0006-0000-0B00-000092000000}">
      <text>
        <r>
          <rPr>
            <sz val="11"/>
            <rFont val="Calibri"/>
          </rPr>
          <t>Windows Server 2025 must restrict anonymous access to Named Pipes and Shares.</t>
        </r>
      </text>
    </comment>
    <comment ref="W285" authorId="0" shapeId="0" xr:uid="{00000000-0006-0000-0B00-000082000000}">
      <text>
        <r>
          <rPr>
            <sz val="11"/>
            <rFont val="Calibri"/>
          </rPr>
          <t>Windows Server 2025 services using Local System that use Negotiate when reverting to NTLM authentication must use the computer identity instead of authenticating anonymously.</t>
        </r>
      </text>
    </comment>
    <comment ref="X285" authorId="0" shapeId="0" xr:uid="{00000000-0006-0000-0B00-000083000000}">
      <text>
        <r>
          <rPr>
            <sz val="11"/>
            <rFont val="Calibri"/>
          </rPr>
          <t>Windows Server 2025 must prevent NTLM from falling back to a Null session.</t>
        </r>
      </text>
    </comment>
    <comment ref="Y285" authorId="0" shapeId="0" xr:uid="{00000000-0006-0000-0B00-000084000000}">
      <text>
        <r>
          <rPr>
            <sz val="11"/>
            <rFont val="Calibri"/>
          </rPr>
          <t xml:space="preserve">The Windows Server 2025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user right must only be assigned to Local Service and Network Service.</t>
        </r>
      </text>
    </comment>
    <comment ref="H287" authorId="0" shapeId="0" xr:uid="{00000000-0006-0000-0B00-000093000000}">
      <text>
        <r>
          <rPr>
            <sz val="11"/>
            <rFont val="Calibri"/>
          </rPr>
          <t>Windows Server 2025 Kerberos user logon restrictions must be enforced.</t>
        </r>
      </text>
    </comment>
    <comment ref="I287" authorId="0" shapeId="0" xr:uid="{00000000-0006-0000-0B00-000094000000}">
      <text>
        <r>
          <rPr>
            <sz val="11"/>
            <rFont val="Calibri"/>
          </rPr>
          <t>Windows Server 2025 Kerberos service ticket maximum lifetime must be limited to 600 minutes or less.</t>
        </r>
      </text>
    </comment>
    <comment ref="J287" authorId="0" shapeId="0" xr:uid="{00000000-0006-0000-0B00-000095000000}">
      <text>
        <r>
          <rPr>
            <sz val="11"/>
            <rFont val="Calibri"/>
          </rPr>
          <t>Windows Server 2025 Kerberos user ticket lifetime must be limited to 10 hours or less.</t>
        </r>
      </text>
    </comment>
    <comment ref="K287" authorId="0" shapeId="0" xr:uid="{00000000-0006-0000-0B00-000096000000}">
      <text>
        <r>
          <rPr>
            <sz val="11"/>
            <rFont val="Calibri"/>
          </rPr>
          <t>Windows Server 2025 Kerberos policy user ticket renewal maximum lifetime must be limited to seven days or less.</t>
        </r>
      </text>
    </comment>
    <comment ref="L287" authorId="0" shapeId="0" xr:uid="{00000000-0006-0000-0B00-000097000000}">
      <text>
        <r>
          <rPr>
            <sz val="11"/>
            <rFont val="Calibri"/>
          </rPr>
          <t>Windows Server 2025 computer clock synchronization tolerance must be limited to five minutes or less.</t>
        </r>
      </text>
    </comment>
    <comment ref="M287" authorId="0" shapeId="0" xr:uid="{00000000-0006-0000-0B00-000098000000}">
      <text>
        <r>
          <rPr>
            <sz val="11"/>
            <rFont val="Calibri"/>
          </rPr>
          <t>Windows Server 2025 domain controllers must require LDAP access signing.</t>
        </r>
      </text>
    </comment>
    <comment ref="N287" authorId="0" shapeId="0" xr:uid="{00000000-0006-0000-0B00-000099000000}">
      <text>
        <r>
          <rPr>
            <sz val="11"/>
            <rFont val="Calibri"/>
          </rPr>
          <t>Windows Server 2025 Kerberos encryption types must be configured to prevent the use of DES and RC4 encryption suites.</t>
        </r>
      </text>
    </comment>
    <comment ref="O287" authorId="0" shapeId="0" xr:uid="{00000000-0006-0000-0B00-00009A000000}">
      <text>
        <r>
          <rPr>
            <sz val="11"/>
            <rFont val="Calibri"/>
          </rPr>
          <t>Windows Server 2025 LAN Manager authentication level must be configured to send NTLMv2 response only and to refuse LM and NTLM.</t>
        </r>
      </text>
    </comment>
    <comment ref="P287" authorId="0" shapeId="0" xr:uid="{00000000-0006-0000-0B00-00009B000000}">
      <text>
        <r>
          <rPr>
            <sz val="11"/>
            <rFont val="Calibri"/>
          </rPr>
          <t>Windows Server 2025 must be configured to at least negotiate signing for LDAP client signing.</t>
        </r>
      </text>
    </comment>
    <comment ref="Q287" authorId="0" shapeId="0" xr:uid="{00000000-0006-0000-0B00-00009C000000}">
      <text>
        <r>
          <rPr>
            <sz val="11"/>
            <rFont val="Calibri"/>
          </rPr>
          <t>Windows Server 2025 session security for NTLM SSP-based clients must be configured to require NTLMv2 session security and 128-bit encryption.</t>
        </r>
      </text>
    </comment>
    <comment ref="R287" authorId="0" shapeId="0" xr:uid="{00000000-0006-0000-0B00-00009D000000}">
      <text>
        <r>
          <rPr>
            <sz val="11"/>
            <rFont val="Calibri"/>
          </rPr>
          <t>Windows Server 2025 session security for NTLM SSP-based servers must be configured to require NTLMv2 session security and 128-bit encryption.</t>
        </r>
      </text>
    </comment>
    <comment ref="H288" authorId="0" shapeId="0" xr:uid="{00000000-0006-0000-0B00-00009E000000}">
      <text>
        <r>
          <rPr>
            <sz val="11"/>
            <rFont val="Calibri"/>
          </rPr>
          <t>Windows Server 2025 Active Directory (AD) user accounts, including administrators, must be configured to require the use of a common access card (CAC), Personal Identity Verification (PIV)-compliant hardware token, or Alternate Logon Token (ALT) for user authentication.</t>
        </r>
      </text>
    </comment>
    <comment ref="I288" authorId="0" shapeId="0" xr:uid="{00000000-0006-0000-0B00-00009F000000}">
      <text>
        <r>
          <rPr>
            <sz val="11"/>
            <rFont val="Calibri"/>
          </rPr>
          <t>The Windows Server 2025 Smart Card removal option must be configured to Force Logoff or Lock Workstation.</t>
        </r>
      </text>
    </comment>
    <comment ref="H289" authorId="0" shapeId="0" xr:uid="{00000000-0006-0000-0B00-0000A0000000}">
      <text>
        <r>
          <rPr>
            <sz val="11"/>
            <rFont val="Calibri"/>
          </rPr>
          <t>Windows Server 2025 domain-joined systems must have a Trusted Platform Module (TPM) enabled and ready for use.</t>
        </r>
      </text>
    </comment>
    <comment ref="I289" authorId="0" shapeId="0" xr:uid="{00000000-0006-0000-0B00-0000A1000000}">
      <text>
        <r>
          <rPr>
            <sz val="11"/>
            <rFont val="Calibri"/>
          </rPr>
          <t>Windows Server 2025 systems must have Unified Extensible Firmware Interface (UEFI) firmware and be configured to run in UEFI mode, not Legacy BIOS.</t>
        </r>
      </text>
    </comment>
    <comment ref="J289" authorId="0" shapeId="0" xr:uid="{00000000-0006-0000-0B00-0000A2000000}">
      <text>
        <r>
          <rPr>
            <sz val="11"/>
            <rFont val="Calibri"/>
          </rPr>
          <t>Windows Server 2025 must have Secure Boot enabled.</t>
        </r>
      </text>
    </comment>
    <comment ref="K289" authorId="0" shapeId="0" xr:uid="{00000000-0006-0000-0B00-0000A3000000}">
      <text>
        <r>
          <rPr>
            <sz val="11"/>
            <rFont val="Calibri"/>
          </rPr>
          <t>Windows Server 2025 virtualization-based security must be enabled with the platform security level configured to Secure Boot or Secure Boot with DMA Protection.</t>
        </r>
      </text>
    </comment>
    <comment ref="L289" authorId="0" shapeId="0" xr:uid="{00000000-0006-0000-0B00-0000A4000000}">
      <text>
        <r>
          <rPr>
            <sz val="11"/>
            <rFont val="Calibri"/>
          </rPr>
          <t>Windows Server 2025 Kerberos user logon restrictions must be enforced.</t>
        </r>
      </text>
    </comment>
    <comment ref="M289" authorId="0" shapeId="0" xr:uid="{00000000-0006-0000-0B00-0000A5000000}">
      <text>
        <r>
          <rPr>
            <sz val="11"/>
            <rFont val="Calibri"/>
          </rPr>
          <t>Windows Server 2025 Kerberos service ticket maximum lifetime must be limited to 600 minutes or less.</t>
        </r>
      </text>
    </comment>
    <comment ref="N289" authorId="0" shapeId="0" xr:uid="{00000000-0006-0000-0B00-0000A6000000}">
      <text>
        <r>
          <rPr>
            <sz val="11"/>
            <rFont val="Calibri"/>
          </rPr>
          <t>Windows Server 2025 Kerberos user ticket lifetime must be limited to 10 hours or less.</t>
        </r>
      </text>
    </comment>
    <comment ref="O289" authorId="0" shapeId="0" xr:uid="{00000000-0006-0000-0B00-0000A7000000}">
      <text>
        <r>
          <rPr>
            <sz val="11"/>
            <rFont val="Calibri"/>
          </rPr>
          <t>Windows Server 2025 Kerberos policy user ticket renewal maximum lifetime must be limited to seven days or less.</t>
        </r>
      </text>
    </comment>
    <comment ref="P289" authorId="0" shapeId="0" xr:uid="{00000000-0006-0000-0B00-0000A8000000}">
      <text>
        <r>
          <rPr>
            <sz val="11"/>
            <rFont val="Calibri"/>
          </rPr>
          <t>Windows Server 2025 computer clock synchronization tolerance must be limited to five minutes or less.</t>
        </r>
      </text>
    </comment>
    <comment ref="Q289" authorId="0" shapeId="0" xr:uid="{00000000-0006-0000-0B00-0000A9000000}">
      <text>
        <r>
          <rPr>
            <sz val="11"/>
            <rFont val="Calibri"/>
          </rPr>
          <t>Windows Server 2025 must be running Credential Guard on domain-joined member servers.</t>
        </r>
      </text>
    </comment>
    <comment ref="R289" authorId="0" shapeId="0" xr:uid="{00000000-0006-0000-0B00-0000AA000000}">
      <text>
        <r>
          <rPr>
            <sz val="11"/>
            <rFont val="Calibri"/>
          </rPr>
          <t>Windows Server 2025 Kerberos encryption types must be configured to prevent the use of DES and RC4 encryption suites.</t>
        </r>
      </text>
    </comment>
    <comment ref="H290" authorId="0" shapeId="0" xr:uid="{00000000-0006-0000-0B00-0000AB000000}">
      <text>
        <r>
          <rPr>
            <sz val="11"/>
            <rFont val="Calibri"/>
          </rPr>
          <t>Outdated or unused accounts on Windows Server 2025 must be removed or disabled.</t>
        </r>
      </text>
    </comment>
    <comment ref="H292" authorId="0" shapeId="0" xr:uid="{00000000-0006-0000-0B00-0000AC000000}">
      <text>
        <r>
          <rPr>
            <sz val="11"/>
            <rFont val="Calibri"/>
          </rPr>
          <t>Outdated or unused accounts on Windows Server 2025 must be removed or disabled.</t>
        </r>
      </text>
    </comment>
    <comment ref="H293" authorId="0" shapeId="0" xr:uid="{00000000-0006-0000-0B00-0000AD000000}">
      <text>
        <r>
          <rPr>
            <sz val="11"/>
            <rFont val="Calibri"/>
          </rPr>
          <t>Windows Server 2025 manually managed application account passwords must be changed at least annually or when a system administrator with knowledge of the password leaves the organization.</t>
        </r>
      </text>
    </comment>
    <comment ref="I293" authorId="0" shapeId="0" xr:uid="{00000000-0006-0000-0B00-0000AE000000}">
      <text>
        <r>
          <rPr>
            <sz val="11"/>
            <rFont val="Calibri"/>
          </rPr>
          <t>Windows Server 2025 maximum password age must be configured to 60 days or less.</t>
        </r>
      </text>
    </comment>
    <comment ref="J293" authorId="0" shapeId="0" xr:uid="{00000000-0006-0000-0B00-0000AF000000}">
      <text>
        <r>
          <rPr>
            <sz val="11"/>
            <rFont val="Calibri"/>
          </rPr>
          <t>Windows Server 2025 must have the built-in Windows password complexity policy enabled.</t>
        </r>
      </text>
    </comment>
    <comment ref="K293" authorId="0" shapeId="0" xr:uid="{00000000-0006-0000-0B00-0000B0000000}">
      <text>
        <r>
          <rPr>
            <sz val="11"/>
            <rFont val="Calibri"/>
          </rPr>
          <t>Windows Server 2025 maximum age for machine account passwords must be configured to 30 days or less.</t>
        </r>
      </text>
    </comment>
    <comment ref="H294" authorId="0" shapeId="0" xr:uid="{00000000-0006-0000-0B00-0000B1000000}">
      <text>
        <r>
          <rPr>
            <sz val="11"/>
            <rFont val="Calibri"/>
          </rPr>
          <t>Windows Server 2025 account lockout duration must be configured to 15 minutes or greater.</t>
        </r>
      </text>
    </comment>
    <comment ref="I294" authorId="0" shapeId="0" xr:uid="{00000000-0006-0000-0B00-0000B2000000}">
      <text>
        <r>
          <rPr>
            <sz val="11"/>
            <rFont val="Calibri"/>
          </rPr>
          <t>Windows Server 2025 must have the number of allowed bad logon attempts configured to three or less.</t>
        </r>
      </text>
    </comment>
    <comment ref="J294" authorId="0" shapeId="0" xr:uid="{00000000-0006-0000-0B00-0000B3000000}">
      <text>
        <r>
          <rPr>
            <sz val="11"/>
            <rFont val="Calibri"/>
          </rPr>
          <t>Windows Server 2025 must have the period of time before the bad logon counter is reset configured to 15 minutes or greater.</t>
        </r>
      </text>
    </comment>
    <comment ref="K294" authorId="0" shapeId="0" xr:uid="{00000000-0006-0000-0B00-0000B4000000}">
      <text>
        <r>
          <rPr>
            <sz val="11"/>
            <rFont val="Calibri"/>
          </rPr>
          <t>Windows Server 2025 must be configured to audit Logon/Logoff - Account Lockout successes.</t>
        </r>
      </text>
    </comment>
    <comment ref="L294" authorId="0" shapeId="0" xr:uid="{00000000-0006-0000-0B00-0000B5000000}">
      <text>
        <r>
          <rPr>
            <sz val="11"/>
            <rFont val="Calibri"/>
          </rPr>
          <t>Windows Server 2025 must be configured to audit Logon/Logoff - Account Lockout failures.</t>
        </r>
      </text>
    </comment>
    <comment ref="H295" authorId="0" shapeId="0" xr:uid="{00000000-0006-0000-0B00-0000B6000000}">
      <text>
        <r>
          <rPr>
            <sz val="11"/>
            <rFont val="Calibri"/>
          </rPr>
          <t>Windows Server 2025 account lockout duration must be configured to 15 minutes or greater.</t>
        </r>
      </text>
    </comment>
    <comment ref="I295" authorId="0" shapeId="0" xr:uid="{00000000-0006-0000-0B00-0000B7000000}">
      <text>
        <r>
          <rPr>
            <sz val="11"/>
            <rFont val="Calibri"/>
          </rPr>
          <t>Windows Server 2025 must have the number of allowed bad logon attempts configured to three or less.</t>
        </r>
      </text>
    </comment>
    <comment ref="J295" authorId="0" shapeId="0" xr:uid="{00000000-0006-0000-0B00-0000B8000000}">
      <text>
        <r>
          <rPr>
            <sz val="11"/>
            <rFont val="Calibri"/>
          </rPr>
          <t>Windows Server 2025 must have the period of time before the bad logon counter is reset configured to 15 minutes or greater.</t>
        </r>
      </text>
    </comment>
    <comment ref="K295" authorId="0" shapeId="0" xr:uid="{00000000-0006-0000-0B00-0000B9000000}">
      <text>
        <r>
          <rPr>
            <sz val="11"/>
            <rFont val="Calibri"/>
          </rPr>
          <t>Windows Server 2025 must be configured to audit Logon/Logoff - Account Lockout successes.</t>
        </r>
      </text>
    </comment>
    <comment ref="L295" authorId="0" shapeId="0" xr:uid="{00000000-0006-0000-0B00-0000BA000000}">
      <text>
        <r>
          <rPr>
            <sz val="11"/>
            <rFont val="Calibri"/>
          </rPr>
          <t>Windows Server 2025 must be configured to audit Logon/Logoff - Account Lockout failures.</t>
        </r>
      </text>
    </comment>
    <comment ref="H296" authorId="0" shapeId="0" xr:uid="{00000000-0006-0000-0B00-0000BB000000}">
      <text>
        <r>
          <rPr>
            <sz val="11"/>
            <rFont val="Calibri"/>
          </rPr>
          <t>Windows Server 2025 manually managed application account passwords must be changed at least annually or when a system administrator with knowledge of the password leaves the organization.</t>
        </r>
      </text>
    </comment>
    <comment ref="I296" authorId="0" shapeId="0" xr:uid="{00000000-0006-0000-0B00-0000BC000000}">
      <text>
        <r>
          <rPr>
            <sz val="11"/>
            <rFont val="Calibri"/>
          </rPr>
          <t>Windows Server 2025 password history must be configured to 24 passwords remembered.</t>
        </r>
      </text>
    </comment>
    <comment ref="J296" authorId="0" shapeId="0" xr:uid="{00000000-0006-0000-0B00-0000BD000000}">
      <text>
        <r>
          <rPr>
            <sz val="11"/>
            <rFont val="Calibri"/>
          </rPr>
          <t>Windows Server 2025 maximum password age must be configured to 60 days or less.</t>
        </r>
      </text>
    </comment>
    <comment ref="K296" authorId="0" shapeId="0" xr:uid="{00000000-0006-0000-0B00-0000BE000000}">
      <text>
        <r>
          <rPr>
            <sz val="11"/>
            <rFont val="Calibri"/>
          </rPr>
          <t>Windows Server 2025 minimum password age must be configured to at least one day.</t>
        </r>
      </text>
    </comment>
    <comment ref="L296" authorId="0" shapeId="0" xr:uid="{00000000-0006-0000-0B00-0000BF000000}">
      <text>
        <r>
          <rPr>
            <sz val="11"/>
            <rFont val="Calibri"/>
          </rPr>
          <t>Windows Server 2025 must have the built-in Windows password complexity policy enabled.</t>
        </r>
      </text>
    </comment>
    <comment ref="M296" authorId="0" shapeId="0" xr:uid="{00000000-0006-0000-0B00-0000C0000000}">
      <text>
        <r>
          <rPr>
            <sz val="11"/>
            <rFont val="Calibri"/>
          </rPr>
          <t>The password for the krbtgt account on a domain must be reset at least every 180 days.</t>
        </r>
      </text>
    </comment>
    <comment ref="N296" authorId="0" shapeId="0" xr:uid="{00000000-0006-0000-0B00-0000C1000000}">
      <text>
        <r>
          <rPr>
            <sz val="11"/>
            <rFont val="Calibri"/>
          </rPr>
          <t>Windows Server 2025 maximum age for machine account passwords must be configured to 30 days or less.</t>
        </r>
      </text>
    </comment>
    <comment ref="H298" authorId="0" shapeId="0" xr:uid="{00000000-0006-0000-0B00-0000C2000000}">
      <text>
        <r>
          <rPr>
            <sz val="11"/>
            <rFont val="Calibri"/>
          </rPr>
          <t>Windows Server 2025 directory service must be configured to terminate LDAP-based network connections to the directory server after five minutes of inactivity.</t>
        </r>
      </text>
    </comment>
    <comment ref="H299" authorId="0" shapeId="0" xr:uid="{00000000-0006-0000-0B00-0000C3000000}">
      <text>
        <r>
          <rPr>
            <sz val="11"/>
            <rFont val="Calibri"/>
          </rPr>
          <t>Windows Server 2025 reversible password encryption must be disabled.</t>
        </r>
      </text>
    </comment>
    <comment ref="I299" authorId="0" shapeId="0" xr:uid="{00000000-0006-0000-0B00-0000C4000000}">
      <text>
        <r>
          <rPr>
            <sz val="11"/>
            <rFont val="Calibri"/>
          </rPr>
          <t>Windows Server 2025 must be configured to audit Account Management - Other Account Management Events successes.</t>
        </r>
      </text>
    </comment>
    <comment ref="H300" authorId="0" shapeId="0" xr:uid="{00000000-0006-0000-0B00-0000C5000000}">
      <text>
        <r>
          <rPr>
            <sz val="11"/>
            <rFont val="Calibri"/>
          </rPr>
          <t>Windows Server 2025 reversible password encryption must be disabled.</t>
        </r>
      </text>
    </comment>
    <comment ref="I300" authorId="0" shapeId="0" xr:uid="{00000000-0006-0000-0B00-0000C6000000}">
      <text>
        <r>
          <rPr>
            <sz val="11"/>
            <rFont val="Calibri"/>
          </rPr>
          <t>Windows Server 2025 must be configured to audit Account Management - Other Account Management Events successes.</t>
        </r>
      </text>
    </comment>
    <comment ref="H302" authorId="0" shapeId="0" xr:uid="{00000000-0006-0000-0B00-0000C7000000}">
      <text>
        <r>
          <rPr>
            <sz val="11"/>
            <rFont val="Calibri"/>
          </rPr>
          <t>Windows Server 2025 local administrator accounts must have their privileged token filtered to prevent elevated privileges from being used over the network on domain-joined member servers.</t>
        </r>
      </text>
    </comment>
    <comment ref="I302" authorId="0" shapeId="0" xr:uid="{00000000-0006-0000-0B00-0000C8000000}">
      <text>
        <r>
          <rPr>
            <sz val="11"/>
            <rFont val="Calibri"/>
          </rPr>
          <t>Windows Server 2025 User Account Control (UAC) approval mode for the built-in Administrator must be enabled.</t>
        </r>
      </text>
    </comment>
    <comment ref="J302" authorId="0" shapeId="0" xr:uid="{00000000-0006-0000-0B00-0000C9000000}">
      <text>
        <r>
          <rPr>
            <sz val="11"/>
            <rFont val="Calibri"/>
          </rPr>
          <t>Windows Server 2025 UIAccess applications must not be allowed to prompt for elevation without using the secure desktop.</t>
        </r>
      </text>
    </comment>
    <comment ref="K302" authorId="0" shapeId="0" xr:uid="{00000000-0006-0000-0B00-0000CA000000}">
      <text>
        <r>
          <rPr>
            <sz val="11"/>
            <rFont val="Calibri"/>
          </rPr>
          <t>Windows Server 2025 User Account Control (UAC) must, at a minimum, prompt administrators for consent on the secure desktop.</t>
        </r>
      </text>
    </comment>
    <comment ref="L302" authorId="0" shapeId="0" xr:uid="{00000000-0006-0000-0B00-0000CB000000}">
      <text>
        <r>
          <rPr>
            <sz val="11"/>
            <rFont val="Calibri"/>
          </rPr>
          <t>Windows Server 2025 User Account Control (UAC) must automatically deny standard user requests for elevation.</t>
        </r>
      </text>
    </comment>
    <comment ref="M302" authorId="0" shapeId="0" xr:uid="{00000000-0006-0000-0B00-0000CC000000}">
      <text>
        <r>
          <rPr>
            <sz val="11"/>
            <rFont val="Calibri"/>
          </rPr>
          <t>Windows Server 2025 User Account Control (UAC) must be configured to detect application installations and prompt for elevation.</t>
        </r>
      </text>
    </comment>
    <comment ref="N302" authorId="0" shapeId="0" xr:uid="{00000000-0006-0000-0B00-0000CD000000}">
      <text>
        <r>
          <rPr>
            <sz val="11"/>
            <rFont val="Calibri"/>
          </rPr>
          <t>Windows Server 2025 User Account Control (UAC) must only elevate UIAccess applications that are installed in secure locations.</t>
        </r>
      </text>
    </comment>
    <comment ref="O302" authorId="0" shapeId="0" xr:uid="{00000000-0006-0000-0B00-0000CE000000}">
      <text>
        <r>
          <rPr>
            <sz val="11"/>
            <rFont val="Calibri"/>
          </rPr>
          <t>Windows Server 2025 User Account Control (UAC) must run all administrators in Admin Approval Mode, enabling UAC.</t>
        </r>
      </text>
    </comment>
    <comment ref="P302" authorId="0" shapeId="0" xr:uid="{00000000-0006-0000-0B00-0000CF000000}">
      <text>
        <r>
          <rPr>
            <sz val="11"/>
            <rFont val="Calibri"/>
          </rPr>
          <t>Windows Server 2025 User Account Control (UAC) must virtualize file and registry write failures to per-user locations.</t>
        </r>
      </text>
    </comment>
    <comment ref="H304" authorId="0" shapeId="0" xr:uid="{00000000-0006-0000-0B00-0000D0000000}">
      <text>
        <r>
          <rPr>
            <sz val="11"/>
            <rFont val="Calibri"/>
          </rPr>
          <t>Windows Server 2025 users with administrative privileges must have separate accounts for administrative duties and normal operational tasks.</t>
        </r>
      </text>
    </comment>
    <comment ref="I304" authorId="0" shapeId="0" xr:uid="{00000000-0006-0000-0B00-0000D1000000}">
      <text>
        <r>
          <rPr>
            <sz val="11"/>
            <rFont val="Calibri"/>
          </rPr>
          <t>Windows Server 2025 administrative accounts must not be used with applications that access the internet, such as web browsers, or with potential internet sources, such as email.</t>
        </r>
      </text>
    </comment>
    <comment ref="J304" authorId="0" shapeId="0" xr:uid="{00000000-0006-0000-0B00-0000D2000000}">
      <text>
        <r>
          <rPr>
            <sz val="11"/>
            <rFont val="Calibri"/>
          </rPr>
          <t>Windows Server 2025 manually managed application account passwords must be at least 15 characters in length.</t>
        </r>
      </text>
    </comment>
    <comment ref="K304" authorId="0" shapeId="0" xr:uid="{00000000-0006-0000-0B00-0000D3000000}">
      <text>
        <r>
          <rPr>
            <sz val="11"/>
            <rFont val="Calibri"/>
          </rPr>
          <t>Windows Server 2025 nonadministrative accounts or groups must only have print permissions on printer shares.</t>
        </r>
      </text>
    </comment>
    <comment ref="L304" authorId="0" shapeId="0" xr:uid="{00000000-0006-0000-0B00-0000D4000000}">
      <text>
        <r>
          <rPr>
            <sz val="11"/>
            <rFont val="Calibri"/>
          </rPr>
          <t>Windows Server 2025 permissions for the Application event log must prevent access by nonprivileged accounts.</t>
        </r>
      </text>
    </comment>
    <comment ref="M304" authorId="0" shapeId="0" xr:uid="{00000000-0006-0000-0B00-0000D5000000}">
      <text>
        <r>
          <rPr>
            <sz val="11"/>
            <rFont val="Calibri"/>
          </rPr>
          <t>Windows Server 2025 permissions for the Security event log must prevent access by nonprivileged accounts.</t>
        </r>
      </text>
    </comment>
    <comment ref="N304" authorId="0" shapeId="0" xr:uid="{00000000-0006-0000-0B00-0000D6000000}">
      <text>
        <r>
          <rPr>
            <sz val="11"/>
            <rFont val="Calibri"/>
          </rPr>
          <t>Windows Server 2025 permissions for the System event log must prevent access by nonprivileged accounts.</t>
        </r>
      </text>
    </comment>
    <comment ref="O304" authorId="0" shapeId="0" xr:uid="{00000000-0006-0000-0B00-0000D7000000}">
      <text>
        <r>
          <rPr>
            <sz val="11"/>
            <rFont val="Calibri"/>
          </rPr>
          <t>Windows Server 2025 must be configured to audit Account Management - Security Group Management successes.</t>
        </r>
      </text>
    </comment>
    <comment ref="P304" authorId="0" shapeId="0" xr:uid="{00000000-0006-0000-0B00-0000D8000000}">
      <text>
        <r>
          <rPr>
            <sz val="11"/>
            <rFont val="Calibri"/>
          </rPr>
          <t>Windows Server 2025 must be configured to audit Account Management - User Account Management successes.</t>
        </r>
      </text>
    </comment>
    <comment ref="Q304" authorId="0" shapeId="0" xr:uid="{00000000-0006-0000-0B00-0000D9000000}">
      <text>
        <r>
          <rPr>
            <sz val="11"/>
            <rFont val="Calibri"/>
          </rPr>
          <t>Windows Server 2025 must be configured to audit Account Management - User Account Management failures.</t>
        </r>
      </text>
    </comment>
    <comment ref="R304" authorId="0" shapeId="0" xr:uid="{00000000-0006-0000-0B00-0000DA000000}">
      <text>
        <r>
          <rPr>
            <sz val="11"/>
            <rFont val="Calibri"/>
          </rPr>
          <t>Windows Server 2025 administrator accounts must not be enumerated during elevation.</t>
        </r>
      </text>
    </comment>
    <comment ref="S304" authorId="0" shapeId="0" xr:uid="{00000000-0006-0000-0B00-0000DB000000}">
      <text>
        <r>
          <rPr>
            <sz val="11"/>
            <rFont val="Calibri"/>
          </rPr>
          <t>Windows Server 2025 must disable the Windows Installer Always install with elevated privileges option.</t>
        </r>
      </text>
    </comment>
    <comment ref="T304" authorId="0" shapeId="0" xr:uid="{00000000-0006-0000-0B00-0000DC000000}">
      <text>
        <r>
          <rPr>
            <sz val="11"/>
            <rFont val="Calibri"/>
          </rPr>
          <t>Windows Server 2025 domain controllers must run on a machine dedicated to that function.</t>
        </r>
      </text>
    </comment>
    <comment ref="U304" authorId="0" shapeId="0" xr:uid="{00000000-0006-0000-0B00-0000DD000000}">
      <text>
        <r>
          <rPr>
            <sz val="11"/>
            <rFont val="Calibri"/>
          </rPr>
          <t>Windows Server 2025 must be configured to audit Account Management - Computer Account Management successes.</t>
        </r>
      </text>
    </comment>
    <comment ref="V304" authorId="0" shapeId="0" xr:uid="{00000000-0006-0000-0B00-0000DE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W304" authorId="0" shapeId="0" xr:uid="{00000000-0006-0000-0B00-0000DF000000}">
      <text>
        <r>
          <rPr>
            <sz val="11"/>
            <rFont val="Calibri"/>
          </rPr>
          <t xml:space="preserve">The Windows Server 2025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user right must only be assigned to Local Service and Network Service.</t>
        </r>
      </text>
    </comment>
    <comment ref="H308" authorId="0" shapeId="0" xr:uid="{00000000-0006-0000-0B00-0000E0000000}">
      <text>
        <r>
          <rPr>
            <sz val="11"/>
            <rFont val="Calibri"/>
          </rPr>
          <t>Windows Server 2025 users with administrative privileges must have separate accounts for administrative duties and normal operational tasks.</t>
        </r>
      </text>
    </comment>
    <comment ref="I308" authorId="0" shapeId="0" xr:uid="{00000000-0006-0000-0B00-0000F7000000}">
      <text>
        <r>
          <rPr>
            <sz val="11"/>
            <rFont val="Calibri"/>
          </rPr>
          <t>Windows Server 2025 administrative accounts must not be used with applications that access the internet, such as web browsers, or with potential internet sources, such as email.</t>
        </r>
      </text>
    </comment>
    <comment ref="J308" authorId="0" shapeId="0" xr:uid="{00000000-0006-0000-0B00-0000F8000000}">
      <text>
        <r>
          <rPr>
            <sz val="11"/>
            <rFont val="Calibri"/>
          </rPr>
          <t>Windows Server 2025 nonadministrative accounts or groups must only have print permissions on printer shares.</t>
        </r>
      </text>
    </comment>
    <comment ref="K308" authorId="0" shapeId="0" xr:uid="{00000000-0006-0000-0B00-0000F9000000}">
      <text>
        <r>
          <rPr>
            <sz val="11"/>
            <rFont val="Calibri"/>
          </rPr>
          <t>Windows Server 2025 must automatically remove or disable emergency accounts after the crisis is resolved or within 72 hours.</t>
        </r>
      </text>
    </comment>
    <comment ref="L308" authorId="0" shapeId="0" xr:uid="{00000000-0006-0000-0B00-0000FA000000}">
      <text>
        <r>
          <rPr>
            <sz val="11"/>
            <rFont val="Calibri"/>
          </rPr>
          <t>Windows Server 2025 permissions for the Application event log must prevent access by nonprivileged accounts.</t>
        </r>
      </text>
    </comment>
    <comment ref="M308" authorId="0" shapeId="0" xr:uid="{00000000-0006-0000-0B00-0000FB000000}">
      <text>
        <r>
          <rPr>
            <sz val="11"/>
            <rFont val="Calibri"/>
          </rPr>
          <t>Windows Server 2025 permissions for the Security event log must prevent access by nonprivileged accounts.</t>
        </r>
      </text>
    </comment>
    <comment ref="N308" authorId="0" shapeId="0" xr:uid="{00000000-0006-0000-0B00-0000FC000000}">
      <text>
        <r>
          <rPr>
            <sz val="11"/>
            <rFont val="Calibri"/>
          </rPr>
          <t>Windows Server 2025 permissions for the System event log must prevent access by nonprivileged accounts.</t>
        </r>
      </text>
    </comment>
    <comment ref="O308" authorId="0" shapeId="0" xr:uid="{00000000-0006-0000-0B00-0000FD000000}">
      <text>
        <r>
          <rPr>
            <sz val="11"/>
            <rFont val="Calibri"/>
          </rPr>
          <t>Windows Server 2025 must be configured to audit Account Management - Security Group Management successes.</t>
        </r>
      </text>
    </comment>
    <comment ref="P308" authorId="0" shapeId="0" xr:uid="{00000000-0006-0000-0B00-0000FE000000}">
      <text>
        <r>
          <rPr>
            <sz val="11"/>
            <rFont val="Calibri"/>
          </rPr>
          <t>Windows Server 2025 must be configured to audit Account Management - User Account Management successes.</t>
        </r>
      </text>
    </comment>
    <comment ref="Q308" authorId="0" shapeId="0" xr:uid="{00000000-0006-0000-0B00-0000FF000000}">
      <text>
        <r>
          <rPr>
            <sz val="11"/>
            <rFont val="Calibri"/>
          </rPr>
          <t>Windows Server 2025 must be configured to audit Account Management - User Account Management failures.</t>
        </r>
      </text>
    </comment>
    <comment ref="R308" authorId="0" shapeId="0" xr:uid="{00000000-0006-0000-0B00-000000010000}">
      <text>
        <r>
          <rPr>
            <sz val="11"/>
            <rFont val="Calibri"/>
          </rPr>
          <t>Windows Server 2025 must be configured to enable Remote host allows delegation of nonexportable credentials.</t>
        </r>
      </text>
    </comment>
    <comment ref="S308" authorId="0" shapeId="0" xr:uid="{00000000-0006-0000-0B00-000001010000}">
      <text>
        <r>
          <rPr>
            <sz val="11"/>
            <rFont val="Calibri"/>
          </rPr>
          <t>Windows Server 2025 administrator accounts must not be enumerated during elevation.</t>
        </r>
      </text>
    </comment>
    <comment ref="T308" authorId="0" shapeId="0" xr:uid="{00000000-0006-0000-0B00-000002010000}">
      <text>
        <r>
          <rPr>
            <sz val="11"/>
            <rFont val="Calibri"/>
          </rPr>
          <t>Windows Server 2025 must not save passwords in the Remote Desktop Client.</t>
        </r>
      </text>
    </comment>
    <comment ref="U308" authorId="0" shapeId="0" xr:uid="{00000000-0006-0000-0B00-000003010000}">
      <text>
        <r>
          <rPr>
            <sz val="11"/>
            <rFont val="Calibri"/>
          </rPr>
          <t>Windows Server 2025 Remote Desktop Services must prevent drive redirection.</t>
        </r>
      </text>
    </comment>
    <comment ref="V308" authorId="0" shapeId="0" xr:uid="{00000000-0006-0000-0B00-000004010000}">
      <text>
        <r>
          <rPr>
            <sz val="11"/>
            <rFont val="Calibri"/>
          </rPr>
          <t>Windows Server 2025 Remote Desktop Services must always prompt a client for passwords upon connection.</t>
        </r>
      </text>
    </comment>
    <comment ref="W308" authorId="0" shapeId="0" xr:uid="{00000000-0006-0000-0B00-000005010000}">
      <text>
        <r>
          <rPr>
            <sz val="11"/>
            <rFont val="Calibri"/>
          </rPr>
          <t>Windows Server 2025 Remote Desktop Services must require secure Remote Procedure Call (RPC) communications.</t>
        </r>
      </text>
    </comment>
    <comment ref="X308" authorId="0" shapeId="0" xr:uid="{00000000-0006-0000-0B00-000006010000}">
      <text>
        <r>
          <rPr>
            <sz val="11"/>
            <rFont val="Calibri"/>
          </rPr>
          <t>Windows Server 2025 must disable the Windows Installer Always install with elevated privileges option.</t>
        </r>
      </text>
    </comment>
    <comment ref="Y308" authorId="0" shapeId="0" xr:uid="{00000000-0006-0000-0B00-000007010000}">
      <text>
        <r>
          <rPr>
            <sz val="11"/>
            <rFont val="Calibri"/>
          </rPr>
          <t>Windows Server 2025 must only allow administrators responsible for the domain controller to have Administrator rights on the system.</t>
        </r>
      </text>
    </comment>
    <comment ref="Z308" authorId="0" shapeId="0" xr:uid="{00000000-0006-0000-0B00-0000E1000000}">
      <text>
        <r>
          <rPr>
            <sz val="11"/>
            <rFont val="Calibri"/>
          </rPr>
          <t>Windows Server 2025 Active Directory Domain Controllers Organizational Unit (OU) object must have the proper access control permissions.</t>
        </r>
      </text>
    </comment>
    <comment ref="AA308" authorId="0" shapeId="0" xr:uid="{00000000-0006-0000-0B00-0000E2000000}">
      <text>
        <r>
          <rPr>
            <sz val="11"/>
            <rFont val="Calibri"/>
          </rPr>
          <t>Windows Server 2025 domain controllers must run on a machine dedicated to that function.</t>
        </r>
      </text>
    </comment>
    <comment ref="AB308" authorId="0" shapeId="0" xr:uid="{00000000-0006-0000-0B00-0000E3000000}">
      <text>
        <r>
          <rPr>
            <sz val="11"/>
            <rFont val="Calibri"/>
          </rPr>
          <t>Windows Server 2025 must be configured to audit Account Management - Computer Account Management successes.</t>
        </r>
      </text>
    </comment>
    <comment ref="AC308" authorId="0" shapeId="0" xr:uid="{00000000-0006-0000-0B00-0000E4000000}">
      <text>
        <r>
          <rPr>
            <sz val="11"/>
            <rFont val="Calibri"/>
          </rPr>
          <t>Windows Server 2025 domain controllers must be configured to allow reset of machine account passwords.</t>
        </r>
      </text>
    </comment>
    <comment ref="AD308" authorId="0" shapeId="0" xr:uid="{00000000-0006-0000-0B00-0000E5000000}">
      <text>
        <r>
          <rPr>
            <sz val="11"/>
            <rFont val="Calibri"/>
          </rPr>
          <t xml:space="preserve">The Windows Server 2025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user right must only be assigned to the Administrators group on domain controllers.</t>
        </r>
      </text>
    </comment>
    <comment ref="AE308" authorId="0" shapeId="0" xr:uid="{00000000-0006-0000-0B00-0000E6000000}">
      <text>
        <r>
          <rPr>
            <sz val="11"/>
            <rFont val="Calibri"/>
          </rPr>
          <t xml:space="preserve">The Windows Server 2025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user right must only be assigned to the Administrators group on domain controllers.</t>
        </r>
      </text>
    </comment>
    <comment ref="AF308" authorId="0" shapeId="0" xr:uid="{00000000-0006-0000-0B00-0000E7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 controllers must be configured to prevent unauthenticated access.</t>
        </r>
      </text>
    </comment>
    <comment ref="AG308" authorId="0" shapeId="0" xr:uid="{00000000-0006-0000-0B00-0000E8000000}">
      <text>
        <r>
          <rPr>
            <sz val="11"/>
            <rFont val="Calibri"/>
          </rPr>
          <t xml:space="preserve">The Windows Server 2025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 controllers must be configured to prevent unauthenticated access.</t>
        </r>
      </text>
    </comment>
    <comment ref="AH308" authorId="0" shapeId="0" xr:uid="{00000000-0006-0000-0B00-0000E9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must be configured to include no accounts or groups (blank) on domain controllers.</t>
        </r>
      </text>
    </comment>
    <comment ref="AI308" authorId="0" shapeId="0" xr:uid="{00000000-0006-0000-0B00-0000EA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 controllers must be configured to prevent unauthenticated access.</t>
        </r>
      </text>
    </comment>
    <comment ref="AJ308" authorId="0" shapeId="0" xr:uid="{00000000-0006-0000-0B00-0000EB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 controllers must be configured to prevent unauthenticated access.</t>
        </r>
      </text>
    </comment>
    <comment ref="AK308" authorId="0" shapeId="0" xr:uid="{00000000-0006-0000-0B00-0000EC000000}">
      <text>
        <r>
          <rPr>
            <sz val="11"/>
            <rFont val="Calibri"/>
          </rPr>
          <t>Windows Server 2025 must only allow administrators responsible for the member server or stand-alone or nondomain-joined system to have Administrator rights on the system.</t>
        </r>
      </text>
    </comment>
    <comment ref="AL308" authorId="0" shapeId="0" xr:uid="{00000000-0006-0000-0B00-0000ED000000}">
      <text>
        <r>
          <rPr>
            <sz val="11"/>
            <rFont val="Calibri"/>
          </rPr>
          <t>Windows Server 2025 must limit the caching of logon credentials to four or less on domain-joined member servers.</t>
        </r>
      </text>
    </comment>
    <comment ref="AM308" authorId="0" shapeId="0" xr:uid="{00000000-0006-0000-0B00-0000EE000000}">
      <text>
        <r>
          <rPr>
            <sz val="11"/>
            <rFont val="Calibri"/>
          </rPr>
          <t>Windows Server 2025 must restrict remote calls to the Security Account Manager (SAM) to Administrators on domain-joined member servers and stand-alone or nondomain-joined systems.</t>
        </r>
      </text>
    </comment>
    <comment ref="AN308" authorId="0" shapeId="0" xr:uid="{00000000-0006-0000-0B00-0000EF00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AO308" authorId="0" shapeId="0" xr:uid="{00000000-0006-0000-0B00-0000F0000000}">
      <text>
        <r>
          <rPr>
            <sz val="11"/>
            <rFont val="Calibri"/>
          </rPr>
          <t>Windows Server 2025 Deny log on as a batch job user right on domain-joined member servers must be configured to prevent access from highly privileged domain accounts and from unauthenticated access on all systems.</t>
        </r>
      </text>
    </comment>
    <comment ref="AP308" authorId="0" shapeId="0" xr:uid="{00000000-0006-0000-0B00-0000F100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AQ308" authorId="0" shapeId="0" xr:uid="{00000000-0006-0000-0B00-0000F200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AR308" authorId="0" shapeId="0" xr:uid="{00000000-0006-0000-0B00-0000F300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S308" authorId="0" shapeId="0" xr:uid="{00000000-0006-0000-0B00-0000F4000000}">
      <text>
        <r>
          <rPr>
            <sz val="11"/>
            <rFont val="Calibri"/>
          </rPr>
          <t xml:space="preserve">The Windows Server 2025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user right must not be assigned to any groups or accounts.</t>
        </r>
      </text>
    </comment>
    <comment ref="AT308" authorId="0" shapeId="0" xr:uid="{00000000-0006-0000-0B00-0000F5000000}">
      <text>
        <r>
          <rPr>
            <sz val="11"/>
            <rFont val="Calibri"/>
          </rPr>
          <t xml:space="preserve">The Windows Server 2025 </t>
        </r>
        <r>
          <rPr>
            <sz val="11"/>
            <color rgb="FF000000"/>
            <rFont val="Calibri"/>
          </rPr>
          <t>"</t>
        </r>
        <r>
          <rPr>
            <b/>
            <sz val="11"/>
            <color rgb="FF000000"/>
            <rFont val="Calibri"/>
          </rPr>
          <t>Allow log on locally</t>
        </r>
        <r>
          <rPr>
            <sz val="11"/>
            <color rgb="FF000000"/>
            <rFont val="Calibri"/>
          </rPr>
          <t>"</t>
        </r>
        <r>
          <rPr>
            <sz val="11"/>
            <color rgb="FF000000"/>
            <rFont val="Calibri"/>
          </rPr>
          <t xml:space="preserve"> user right must only be assigned to the Administrators group.</t>
        </r>
      </text>
    </comment>
    <comment ref="AU308" authorId="0" shapeId="0" xr:uid="{00000000-0006-0000-0B00-0000F6000000}">
      <text>
        <r>
          <rPr>
            <sz val="11"/>
            <rFont val="Calibri"/>
          </rPr>
          <t xml:space="preserve">The Windows Server 2025 </t>
        </r>
        <r>
          <rPr>
            <sz val="11"/>
            <color rgb="FF000000"/>
            <rFont val="Calibri"/>
          </rPr>
          <t>"</t>
        </r>
        <r>
          <rPr>
            <b/>
            <sz val="11"/>
            <color rgb="FF000000"/>
            <rFont val="Calibri"/>
          </rPr>
          <t>Create a token object</t>
        </r>
        <r>
          <rPr>
            <sz val="11"/>
            <color rgb="FF000000"/>
            <rFont val="Calibri"/>
          </rPr>
          <t>"</t>
        </r>
        <r>
          <rPr>
            <sz val="11"/>
            <color rgb="FF000000"/>
            <rFont val="Calibri"/>
          </rPr>
          <t xml:space="preserve"> user right must not be assigned to any groups or accounts.</t>
        </r>
      </text>
    </comment>
    <comment ref="H309" authorId="0" shapeId="0" xr:uid="{00000000-0006-0000-0B00-000008010000}">
      <text>
        <r>
          <rPr>
            <sz val="11"/>
            <rFont val="Calibri"/>
          </rPr>
          <t>Windows Server 2025 users with administrative privileges must have separate accounts for administrative duties and normal operational tasks.</t>
        </r>
      </text>
    </comment>
    <comment ref="I309" authorId="0" shapeId="0" xr:uid="{00000000-0006-0000-0B00-000009010000}">
      <text>
        <r>
          <rPr>
            <sz val="11"/>
            <rFont val="Calibri"/>
          </rPr>
          <t>Windows Server 2025 administrative accounts must not be used with applications that access the internet, such as web browsers, or with potential internet sources, such as email.</t>
        </r>
      </text>
    </comment>
    <comment ref="J309" authorId="0" shapeId="0" xr:uid="{00000000-0006-0000-0B00-00000A010000}">
      <text>
        <r>
          <rPr>
            <sz val="11"/>
            <rFont val="Calibri"/>
          </rPr>
          <t>Windows Server 2025 nonadministrative accounts or groups must only have print permissions on printer shares.</t>
        </r>
      </text>
    </comment>
    <comment ref="K309" authorId="0" shapeId="0" xr:uid="{00000000-0006-0000-0B00-00000B010000}">
      <text>
        <r>
          <rPr>
            <sz val="11"/>
            <rFont val="Calibri"/>
          </rPr>
          <t>Windows Server 2025 permissions for the Application event log must prevent access by nonprivileged accounts.</t>
        </r>
      </text>
    </comment>
    <comment ref="L309" authorId="0" shapeId="0" xr:uid="{00000000-0006-0000-0B00-00000C010000}">
      <text>
        <r>
          <rPr>
            <sz val="11"/>
            <rFont val="Calibri"/>
          </rPr>
          <t>Windows Server 2025 permissions for the Security event log must prevent access by nonprivileged accounts.</t>
        </r>
      </text>
    </comment>
    <comment ref="M309" authorId="0" shapeId="0" xr:uid="{00000000-0006-0000-0B00-00000D010000}">
      <text>
        <r>
          <rPr>
            <sz val="11"/>
            <rFont val="Calibri"/>
          </rPr>
          <t>Windows Server 2025 permissions for the System event log must prevent access by nonprivileged accounts.</t>
        </r>
      </text>
    </comment>
    <comment ref="N309" authorId="0" shapeId="0" xr:uid="{00000000-0006-0000-0B00-00000E010000}">
      <text>
        <r>
          <rPr>
            <sz val="11"/>
            <rFont val="Calibri"/>
          </rPr>
          <t>Windows Server 2025 must be configured to audit Account Management - Security Group Management successes.</t>
        </r>
      </text>
    </comment>
    <comment ref="O309" authorId="0" shapeId="0" xr:uid="{00000000-0006-0000-0B00-00000F010000}">
      <text>
        <r>
          <rPr>
            <sz val="11"/>
            <rFont val="Calibri"/>
          </rPr>
          <t>Windows Server 2025 must be configured to audit Account Management - User Account Management successes.</t>
        </r>
      </text>
    </comment>
    <comment ref="P309" authorId="0" shapeId="0" xr:uid="{00000000-0006-0000-0B00-000010010000}">
      <text>
        <r>
          <rPr>
            <sz val="11"/>
            <rFont val="Calibri"/>
          </rPr>
          <t>Windows Server 2025 must be configured to audit Account Management - User Account Management failures.</t>
        </r>
      </text>
    </comment>
    <comment ref="Q309" authorId="0" shapeId="0" xr:uid="{00000000-0006-0000-0B00-000011010000}">
      <text>
        <r>
          <rPr>
            <sz val="11"/>
            <rFont val="Calibri"/>
          </rPr>
          <t>Windows Server 2025 administrator accounts must not be enumerated during elevation.</t>
        </r>
      </text>
    </comment>
    <comment ref="R309" authorId="0" shapeId="0" xr:uid="{00000000-0006-0000-0B00-000012010000}">
      <text>
        <r>
          <rPr>
            <sz val="11"/>
            <rFont val="Calibri"/>
          </rPr>
          <t>Windows Server 2025 must disable the Windows Installer Always install with elevated privileges option.</t>
        </r>
      </text>
    </comment>
    <comment ref="S309" authorId="0" shapeId="0" xr:uid="{00000000-0006-0000-0B00-000013010000}">
      <text>
        <r>
          <rPr>
            <sz val="11"/>
            <rFont val="Calibri"/>
          </rPr>
          <t>Windows Server 2025 domain controllers must run on a machine dedicated to that function.</t>
        </r>
      </text>
    </comment>
    <comment ref="T309" authorId="0" shapeId="0" xr:uid="{00000000-0006-0000-0B00-000014010000}">
      <text>
        <r>
          <rPr>
            <sz val="11"/>
            <rFont val="Calibri"/>
          </rPr>
          <t>Windows Server 2025 must be configured to audit Account Management - Computer Account Management successes.</t>
        </r>
      </text>
    </comment>
    <comment ref="U309" authorId="0" shapeId="0" xr:uid="{00000000-0006-0000-0B00-000015010000}">
      <text>
        <r>
          <rPr>
            <sz val="11"/>
            <rFont val="Calibri"/>
          </rPr>
          <t xml:space="preserve">The Windows Server 2025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user right must only be assigned to the Administrators group on domain controllers.</t>
        </r>
      </text>
    </comment>
    <comment ref="V309" authorId="0" shapeId="0" xr:uid="{00000000-0006-0000-0B00-000016010000}">
      <text>
        <r>
          <rPr>
            <sz val="11"/>
            <rFont val="Calibri"/>
          </rPr>
          <t xml:space="preserve">The Windows Server 2025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 controllers must be configured to prevent unauthenticated access.</t>
        </r>
      </text>
    </comment>
    <comment ref="W309" authorId="0" shapeId="0" xr:uid="{00000000-0006-0000-0B00-00001701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must be configured to include no accounts or groups (blank) on domain controllers.</t>
        </r>
      </text>
    </comment>
    <comment ref="X309" authorId="0" shapeId="0" xr:uid="{00000000-0006-0000-0B00-00001801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 controllers must be configured to prevent unauthenticated access.</t>
        </r>
      </text>
    </comment>
    <comment ref="Y309" authorId="0" shapeId="0" xr:uid="{00000000-0006-0000-0B00-00001901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 controllers must be configured to prevent unauthenticated access.</t>
        </r>
      </text>
    </comment>
    <comment ref="Z309" authorId="0" shapeId="0" xr:uid="{00000000-0006-0000-0B00-00001A010000}">
      <text>
        <r>
          <rPr>
            <sz val="11"/>
            <rFont val="Calibri"/>
          </rPr>
          <t>Windows Server 2025 must only allow administrators responsible for the member server or stand-alone or nondomain-joined system to have Administrator rights on the system.</t>
        </r>
      </text>
    </comment>
    <comment ref="AA309" authorId="0" shapeId="0" xr:uid="{00000000-0006-0000-0B00-00001B010000}">
      <text>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text>
    </comment>
    <comment ref="AB309" authorId="0" shapeId="0" xr:uid="{00000000-0006-0000-0B00-00001C010000}">
      <text>
        <r>
          <rPr>
            <sz val="11"/>
            <rFont val="Calibri"/>
          </rPr>
          <t>Windows Server 2025 Deny log on as a batch job user right on domain-joined member servers must be configured to prevent access from highly privileged domain accounts and from unauthenticated access on all systems.</t>
        </r>
      </text>
    </comment>
    <comment ref="AC309" authorId="0" shapeId="0" xr:uid="{00000000-0006-0000-0B00-00001D01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AD309" authorId="0" shapeId="0" xr:uid="{00000000-0006-0000-0B00-00001E01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AE309" authorId="0" shapeId="0" xr:uid="{00000000-0006-0000-0B00-00001F01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F309" authorId="0" shapeId="0" xr:uid="{00000000-0006-0000-0B00-000020010000}">
      <text>
        <r>
          <rPr>
            <sz val="11"/>
            <rFont val="Calibri"/>
          </rPr>
          <t xml:space="preserve">The Windows Server 2025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user right must not be assigned to any groups or accounts.</t>
        </r>
      </text>
    </comment>
    <comment ref="AG309" authorId="0" shapeId="0" xr:uid="{00000000-0006-0000-0B00-000021010000}">
      <text>
        <r>
          <rPr>
            <sz val="11"/>
            <rFont val="Calibri"/>
          </rPr>
          <t xml:space="preserve">The Windows Server 2025 </t>
        </r>
        <r>
          <rPr>
            <sz val="11"/>
            <color rgb="FF000000"/>
            <rFont val="Calibri"/>
          </rPr>
          <t>"</t>
        </r>
        <r>
          <rPr>
            <b/>
            <sz val="11"/>
            <color rgb="FF000000"/>
            <rFont val="Calibri"/>
          </rPr>
          <t>Allow log on locally</t>
        </r>
        <r>
          <rPr>
            <sz val="11"/>
            <color rgb="FF000000"/>
            <rFont val="Calibri"/>
          </rPr>
          <t>"</t>
        </r>
        <r>
          <rPr>
            <sz val="11"/>
            <color rgb="FF000000"/>
            <rFont val="Calibri"/>
          </rPr>
          <t xml:space="preserve"> user right must only be assigned to the Administrators group.</t>
        </r>
      </text>
    </comment>
    <comment ref="AH309" authorId="0" shapeId="0" xr:uid="{00000000-0006-0000-0B00-000022010000}">
      <text>
        <r>
          <rPr>
            <sz val="11"/>
            <rFont val="Calibri"/>
          </rPr>
          <t xml:space="preserve">The Windows Server 2025 </t>
        </r>
        <r>
          <rPr>
            <sz val="11"/>
            <color rgb="FF000000"/>
            <rFont val="Calibri"/>
          </rPr>
          <t>"</t>
        </r>
        <r>
          <rPr>
            <b/>
            <sz val="11"/>
            <color rgb="FF000000"/>
            <rFont val="Calibri"/>
          </rPr>
          <t>Create a token object</t>
        </r>
        <r>
          <rPr>
            <sz val="11"/>
            <color rgb="FF000000"/>
            <rFont val="Calibri"/>
          </rPr>
          <t>"</t>
        </r>
        <r>
          <rPr>
            <sz val="11"/>
            <color rgb="FF000000"/>
            <rFont val="Calibri"/>
          </rPr>
          <t xml:space="preserve"> user right must not be assigned to any groups or accounts.</t>
        </r>
      </text>
    </comment>
    <comment ref="AI309" authorId="0" shapeId="0" xr:uid="{00000000-0006-0000-0B00-000023010000}">
      <text>
        <r>
          <rPr>
            <sz val="11"/>
            <rFont val="Calibri"/>
          </rPr>
          <t xml:space="preserve">The Windows Server 2025 </t>
        </r>
        <r>
          <rPr>
            <sz val="11"/>
            <color rgb="FF000000"/>
            <rFont val="Calibri"/>
          </rPr>
          <t>"</t>
        </r>
        <r>
          <rPr>
            <b/>
            <sz val="11"/>
            <color rgb="FF000000"/>
            <rFont val="Calibri"/>
          </rPr>
          <t>Debug programs</t>
        </r>
        <r>
          <rPr>
            <sz val="11"/>
            <color rgb="FF000000"/>
            <rFont val="Calibri"/>
          </rPr>
          <t>"</t>
        </r>
        <r>
          <rPr>
            <sz val="11"/>
            <color rgb="FF000000"/>
            <rFont val="Calibri"/>
          </rPr>
          <t xml:space="preserve"> user right must only be assigned to the Administrators group.</t>
        </r>
      </text>
    </comment>
    <comment ref="AJ309" authorId="0" shapeId="0" xr:uid="{00000000-0006-0000-0B00-000024010000}">
      <text>
        <r>
          <rPr>
            <sz val="11"/>
            <rFont val="Calibri"/>
          </rPr>
          <t xml:space="preserve">The Windows Server 2025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user right must only be assigned to the Administrators group.</t>
        </r>
      </text>
    </comment>
    <comment ref="AK309" authorId="0" shapeId="0" xr:uid="{00000000-0006-0000-0B00-000025010000}">
      <text>
        <r>
          <rPr>
            <sz val="11"/>
            <rFont val="Calibri"/>
          </rPr>
          <t xml:space="preserve">The Windows Server 2025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user right must only be assigned to the Administrators group.</t>
        </r>
      </text>
    </comment>
    <comment ref="H312" authorId="0" shapeId="0" xr:uid="{00000000-0006-0000-0B00-000026010000}">
      <text>
        <r>
          <rPr>
            <sz val="11"/>
            <rFont val="Calibri"/>
          </rPr>
          <t>Windows Server 2025 passwords for the built-in Administrator account must be changed at least every 60 days.</t>
        </r>
      </text>
    </comment>
    <comment ref="I312" authorId="0" shapeId="0" xr:uid="{00000000-0006-0000-0B00-000027010000}">
      <text>
        <r>
          <rPr>
            <sz val="11"/>
            <rFont val="Calibri"/>
          </rPr>
          <t>Windows Server 2025 must have the built-in guest account disabled.</t>
        </r>
      </text>
    </comment>
    <comment ref="J312" authorId="0" shapeId="0" xr:uid="{00000000-0006-0000-0B00-000028010000}">
      <text>
        <r>
          <rPr>
            <sz val="11"/>
            <rFont val="Calibri"/>
          </rPr>
          <t>The Windows Server 2025 built-in administrator account must be renamed.</t>
        </r>
      </text>
    </comment>
    <comment ref="K312" authorId="0" shapeId="0" xr:uid="{00000000-0006-0000-0B00-000029010000}">
      <text>
        <r>
          <rPr>
            <sz val="11"/>
            <rFont val="Calibri"/>
          </rPr>
          <t>The Windows Server 2025 built-in guest account must be renamed.</t>
        </r>
      </text>
    </comment>
    <comment ref="H314" authorId="0" shapeId="0" xr:uid="{00000000-0006-0000-0B00-00002A010000}">
      <text>
        <r>
          <rPr>
            <sz val="11"/>
            <rFont val="Calibri"/>
          </rPr>
          <t>Windows Server 2025 passwords for the built-in Administrator account must be changed at least every 60 days.</t>
        </r>
      </text>
    </comment>
    <comment ref="H315" authorId="0" shapeId="0" xr:uid="{00000000-0006-0000-0B00-00002B010000}">
      <text>
        <r>
          <rPr>
            <sz val="11"/>
            <rFont val="Calibri"/>
          </rPr>
          <t>Windows Server 2025 passwords for the built-in Administrator account must be changed at least every 60 days.</t>
        </r>
      </text>
    </comment>
    <comment ref="H317" authorId="0" shapeId="0" xr:uid="{00000000-0006-0000-0B00-00002C010000}">
      <text>
        <r>
          <rPr>
            <sz val="11"/>
            <rFont val="Calibri"/>
          </rPr>
          <t>Windows Server 2025 Active Directory (AD) user accounts, including administrators, must be configured to require the use of a common access card (CAC), Personal Identity Verification (PIV)-compliant hardware token, or Alternate Logon Token (ALT) for user authentication.</t>
        </r>
      </text>
    </comment>
    <comment ref="I317" authorId="0" shapeId="0" xr:uid="{00000000-0006-0000-0B00-00002D010000}">
      <text>
        <r>
          <rPr>
            <sz val="11"/>
            <rFont val="Calibri"/>
          </rPr>
          <t>The Windows Server 2025 Smart Card removal option must be configured to Force Logoff or Lock Workstation.</t>
        </r>
      </text>
    </comment>
    <comment ref="H318" authorId="0" shapeId="0" xr:uid="{00000000-0006-0000-0B00-00002E010000}">
      <text>
        <r>
          <rPr>
            <sz val="11"/>
            <rFont val="Calibri"/>
          </rPr>
          <t>Windows Server 2025 must be configured to audit Privilege Use - Sensitive Privilege Use successes.</t>
        </r>
      </text>
    </comment>
    <comment ref="I318" authorId="0" shapeId="0" xr:uid="{00000000-0006-0000-0B00-00002F010000}">
      <text>
        <r>
          <rPr>
            <sz val="11"/>
            <rFont val="Calibri"/>
          </rPr>
          <t>Windows Server 2025 must be configured to audit Privilege Use - Sensitive Privilege Use failures.</t>
        </r>
      </text>
    </comment>
    <comment ref="J318" authorId="0" shapeId="0" xr:uid="{00000000-0006-0000-0B00-000030010000}">
      <text>
        <r>
          <rPr>
            <sz val="11"/>
            <rFont val="Calibri"/>
          </rPr>
          <t>Windows Server 2025 must be configured to audit sensitive privilege use successes.</t>
        </r>
      </text>
    </comment>
    <comment ref="K318" authorId="0" shapeId="0" xr:uid="{00000000-0006-0000-0B00-000031010000}">
      <text>
        <r>
          <rPr>
            <sz val="11"/>
            <rFont val="Calibri"/>
          </rPr>
          <t>Windows Server 2025 must be configured to audit sensitive privilege use failures.</t>
        </r>
      </text>
    </comment>
    <comment ref="H319" authorId="0" shapeId="0" xr:uid="{00000000-0006-0000-0B00-000032010000}">
      <text>
        <r>
          <rPr>
            <sz val="11"/>
            <rFont val="Calibri"/>
          </rPr>
          <t>Windows Server 2025 must be configured to audit Account Logon - Credential Validation successes.</t>
        </r>
      </text>
    </comment>
    <comment ref="I319" authorId="0" shapeId="0" xr:uid="{00000000-0006-0000-0B00-000033010000}">
      <text>
        <r>
          <rPr>
            <sz val="11"/>
            <rFont val="Calibri"/>
          </rPr>
          <t>Windows Server 2025 must be configured to audit Account Logon - Credential Validation failures.</t>
        </r>
      </text>
    </comment>
    <comment ref="J319" authorId="0" shapeId="0" xr:uid="{00000000-0006-0000-0B00-000034010000}">
      <text>
        <r>
          <rPr>
            <sz val="11"/>
            <rFont val="Calibri"/>
          </rPr>
          <t>Windows Server 2025 must be configured to audit Logon/Logoff - Group Membership successes.</t>
        </r>
      </text>
    </comment>
    <comment ref="K319" authorId="0" shapeId="0" xr:uid="{00000000-0006-0000-0B00-000035010000}">
      <text>
        <r>
          <rPr>
            <sz val="11"/>
            <rFont val="Calibri"/>
          </rPr>
          <t>Windows Server 2025 must be configured to audit logoff successes.</t>
        </r>
      </text>
    </comment>
    <comment ref="L319" authorId="0" shapeId="0" xr:uid="{00000000-0006-0000-0B00-000036010000}">
      <text>
        <r>
          <rPr>
            <sz val="11"/>
            <rFont val="Calibri"/>
          </rPr>
          <t>Windows Server 2025 must be configured to audit logon successes.</t>
        </r>
      </text>
    </comment>
    <comment ref="M319" authorId="0" shapeId="0" xr:uid="{00000000-0006-0000-0B00-000037010000}">
      <text>
        <r>
          <rPr>
            <sz val="11"/>
            <rFont val="Calibri"/>
          </rPr>
          <t>Windows Server 2025 must be configured to audit logon failures.</t>
        </r>
      </text>
    </comment>
    <comment ref="N319" authorId="0" shapeId="0" xr:uid="{00000000-0006-0000-0B00-000038010000}">
      <text>
        <r>
          <rPr>
            <sz val="11"/>
            <rFont val="Calibri"/>
          </rPr>
          <t>Windows Server 2025 must be configured to audit Logon/Logoff - Special Logon successes.</t>
        </r>
      </text>
    </comment>
    <comment ref="H324" authorId="0" shapeId="0" xr:uid="{00000000-0006-0000-0B00-000039010000}">
      <text>
        <r>
          <rPr>
            <sz val="11"/>
            <rFont val="Calibri"/>
          </rPr>
          <t>Windows Server 2025 must not have the Server Message Block (SMB) v1 protocol installed.</t>
        </r>
      </text>
    </comment>
    <comment ref="I324" authorId="0" shapeId="0" xr:uid="{00000000-0006-0000-0B00-00003A010000}">
      <text>
        <r>
          <rPr>
            <sz val="11"/>
            <rFont val="Calibri"/>
          </rPr>
          <t>Windows Server 2025 must have the Server Message Block (SMB) v1 protocol disabled on the SMB server.</t>
        </r>
      </text>
    </comment>
    <comment ref="J324" authorId="0" shapeId="0" xr:uid="{00000000-0006-0000-0B00-00003B010000}">
      <text>
        <r>
          <rPr>
            <sz val="11"/>
            <rFont val="Calibri"/>
          </rPr>
          <t>Windows Server 2025 must have the Server Message Block (SMB) v1 protocol disabled on the SMB client.</t>
        </r>
      </text>
    </comment>
    <comment ref="K324" authorId="0" shapeId="0" xr:uid="{00000000-0006-0000-0B00-00003C010000}">
      <text>
        <r>
          <rPr>
            <sz val="11"/>
            <rFont val="Calibri"/>
          </rPr>
          <t>Windows Server 2025 must be configured to use FIPS-compliant algorithms for encryption, hashing, and signing.</t>
        </r>
      </text>
    </comment>
    <comment ref="H325" authorId="0" shapeId="0" xr:uid="{00000000-0006-0000-0B00-00003D010000}">
      <text>
        <r>
          <rPr>
            <sz val="11"/>
            <rFont val="Calibri"/>
          </rPr>
          <t>Windows Server 2025 must have software certificate installation files removed.</t>
        </r>
      </text>
    </comment>
    <comment ref="I325" authorId="0" shapeId="0" xr:uid="{00000000-0006-0000-0B00-00003E010000}">
      <text>
        <r>
          <rPr>
            <sz val="11"/>
            <rFont val="Calibri"/>
          </rPr>
          <t>Windows Server 2025 must not have the Server Message Block (SMB) v1 protocol installed.</t>
        </r>
      </text>
    </comment>
    <comment ref="J325" authorId="0" shapeId="0" xr:uid="{00000000-0006-0000-0B00-00003F010000}">
      <text>
        <r>
          <rPr>
            <sz val="11"/>
            <rFont val="Calibri"/>
          </rPr>
          <t>Windows Server 2025 must have the Server Message Block (SMB) v1 protocol disabled on the SMB server.</t>
        </r>
      </text>
    </comment>
    <comment ref="K325" authorId="0" shapeId="0" xr:uid="{00000000-0006-0000-0B00-000040010000}">
      <text>
        <r>
          <rPr>
            <sz val="11"/>
            <rFont val="Calibri"/>
          </rPr>
          <t>Windows Server 2025 must have the Server Message Block (SMB) v1 protocol disabled on the SMB client.</t>
        </r>
      </text>
    </comment>
    <comment ref="L325" authorId="0" shapeId="0" xr:uid="{00000000-0006-0000-0B00-000041010000}">
      <text>
        <r>
          <rPr>
            <sz val="11"/>
            <rFont val="Calibri"/>
          </rPr>
          <t>Windows Server 2025 domain controllers must have a PKI server certificate.</t>
        </r>
      </text>
    </comment>
    <comment ref="M325" authorId="0" shapeId="0" xr:uid="{00000000-0006-0000-0B00-000042010000}">
      <text>
        <r>
          <rPr>
            <sz val="11"/>
            <rFont val="Calibri"/>
          </rPr>
          <t>Windows Server 2025 domain Controller PKI certificates must be issued by the DOD PKI or an approved External Certificate Authority (ECA).</t>
        </r>
      </text>
    </comment>
    <comment ref="N325" authorId="0" shapeId="0" xr:uid="{00000000-0006-0000-0B00-000043010000}">
      <text>
        <r>
          <rPr>
            <sz val="11"/>
            <rFont val="Calibri"/>
          </rPr>
          <t>Windows Server 2025 PKI certificates associated with user accounts must be issued by a DOD PKI or an approved External Certificate Authority (ECA).</t>
        </r>
      </text>
    </comment>
    <comment ref="O325" authorId="0" shapeId="0" xr:uid="{00000000-0006-0000-0B00-000044010000}">
      <text>
        <r>
          <rPr>
            <sz val="11"/>
            <rFont val="Calibri"/>
          </rPr>
          <t>Windows Server 2025 must be configured for certificate-based authentication for domain controllers.</t>
        </r>
      </text>
    </comment>
    <comment ref="P325" authorId="0" shapeId="0" xr:uid="{00000000-0006-0000-0B00-000045010000}">
      <text>
        <r>
          <rPr>
            <sz val="11"/>
            <rFont val="Calibri"/>
          </rPr>
          <t>Windows Server 2025 must be configured for name-based strong mappings for certificates.</t>
        </r>
      </text>
    </comment>
    <comment ref="Q325" authorId="0" shapeId="0" xr:uid="{00000000-0006-0000-0B00-000046010000}">
      <text>
        <r>
          <rPr>
            <sz val="11"/>
            <rFont val="Calibri"/>
          </rPr>
          <t>Windows Server 2025 must have the DOD Root Certificate Authority (CA) certificates installed in the Trusted Root Store.</t>
        </r>
      </text>
    </comment>
    <comment ref="R325" authorId="0" shapeId="0" xr:uid="{00000000-0006-0000-0B00-000047010000}">
      <text>
        <r>
          <rPr>
            <sz val="11"/>
            <rFont val="Calibri"/>
          </rPr>
          <t>Windows Server 2025 must have the DOD Interoperability Root Certificate Authority (CA) cross-certificates installed in the Untrusted Certificates Store on unclassified systems.</t>
        </r>
      </text>
    </comment>
    <comment ref="S325" authorId="0" shapeId="0" xr:uid="{00000000-0006-0000-0B00-000048010000}">
      <text>
        <r>
          <rPr>
            <sz val="11"/>
            <rFont val="Calibri"/>
          </rPr>
          <t>Windows Server 2025 must have the US DOD CCEB Interoperability Root CA cross-certificates in the Untrusted Certificates Store on unclassified systems.</t>
        </r>
      </text>
    </comment>
    <comment ref="T325" authorId="0" shapeId="0" xr:uid="{00000000-0006-0000-0B00-000049010000}">
      <text>
        <r>
          <rPr>
            <sz val="11"/>
            <rFont val="Calibri"/>
          </rPr>
          <t>Windows Server 2025 users must be required to enter a password to access private keys stored on the computer.</t>
        </r>
      </text>
    </comment>
    <comment ref="U325" authorId="0" shapeId="0" xr:uid="{00000000-0006-0000-0B00-00004A010000}">
      <text>
        <r>
          <rPr>
            <sz val="11"/>
            <rFont val="Calibri"/>
          </rPr>
          <t>Windows Server 2025 must be configured to use FIPS-compliant algorithms for encryption, hashing, and signing.</t>
        </r>
      </text>
    </comment>
    <comment ref="H345" authorId="0" shapeId="0" xr:uid="{00000000-0006-0000-0B00-00004B010000}">
      <text>
        <r>
          <rPr>
            <sz val="11"/>
            <rFont val="Calibri"/>
          </rPr>
          <t>Windows Server 2025 permissions for the system drive root directory (usually C:\) must conform to minimum requirements.</t>
        </r>
      </text>
    </comment>
    <comment ref="I345" authorId="0" shapeId="0" xr:uid="{00000000-0006-0000-0B00-00004C010000}">
      <text>
        <r>
          <rPr>
            <sz val="11"/>
            <rFont val="Calibri"/>
          </rPr>
          <t>Windows Server 2025 permissions for program file directories must conform to minimum requirements.</t>
        </r>
      </text>
    </comment>
    <comment ref="J345" authorId="0" shapeId="0" xr:uid="{00000000-0006-0000-0B00-00004D010000}">
      <text>
        <r>
          <rPr>
            <sz val="11"/>
            <rFont val="Calibri"/>
          </rPr>
          <t>Windows Server 2025 permissions for the Windows installation directory must conform to minimum requirements.</t>
        </r>
      </text>
    </comment>
    <comment ref="K345" authorId="0" shapeId="0" xr:uid="{00000000-0006-0000-0B00-00004E010000}">
      <text>
        <r>
          <rPr>
            <sz val="11"/>
            <rFont val="Calibri"/>
          </rPr>
          <t>Windows Server 2025 default permissions for the HKEY_LOCAL_MACHINE registry hive must be maintained.</t>
        </r>
      </text>
    </comment>
    <comment ref="L345" authorId="0" shapeId="0" xr:uid="{00000000-0006-0000-0B00-00004F010000}">
      <text>
        <r>
          <rPr>
            <sz val="11"/>
            <rFont val="Calibri"/>
          </rPr>
          <t>Windows Server 2025 nonsystem-created file shares must limit access to groups that require it.</t>
        </r>
      </text>
    </comment>
    <comment ref="M345" authorId="0" shapeId="0" xr:uid="{00000000-0006-0000-0B00-000050010000}">
      <text>
        <r>
          <rPr>
            <sz val="11"/>
            <rFont val="Calibri"/>
          </rPr>
          <t>Windows Server 2025 must automatically remove or disable emergency accounts after the crisis is resolved or within 72 hours.</t>
        </r>
      </text>
    </comment>
    <comment ref="N345" authorId="0" shapeId="0" xr:uid="{00000000-0006-0000-0B00-000051010000}">
      <text>
        <r>
          <rPr>
            <sz val="11"/>
            <rFont val="Calibri"/>
          </rPr>
          <t>Windows Server 2025 FTP servers must be configured to prevent anonymous logons.</t>
        </r>
      </text>
    </comment>
    <comment ref="O345" authorId="0" shapeId="0" xr:uid="{00000000-0006-0000-0B00-000052010000}">
      <text>
        <r>
          <rPr>
            <sz val="11"/>
            <rFont val="Calibri"/>
          </rPr>
          <t>Windows Server 2025 insecure logons to an SMB server must be disabled.</t>
        </r>
      </text>
    </comment>
    <comment ref="P345" authorId="0" shapeId="0" xr:uid="{00000000-0006-0000-0B00-000053010000}">
      <text>
        <r>
          <rPr>
            <sz val="11"/>
            <rFont val="Calibri"/>
          </rPr>
          <t>Windows Server 2025 directory data (outside the root DSE) of a nonpublic directory must be configured to prevent anonymous access.</t>
        </r>
      </text>
    </comment>
    <comment ref="Q345" authorId="0" shapeId="0" xr:uid="{00000000-0006-0000-0B00-000054010000}">
      <text>
        <r>
          <rPr>
            <sz val="11"/>
            <rFont val="Calibri"/>
          </rPr>
          <t xml:space="preserve">The Windows Server 2025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user right must only be assigned to the Administrators group on domain controllers.</t>
        </r>
      </text>
    </comment>
    <comment ref="R345" authorId="0" shapeId="0" xr:uid="{00000000-0006-0000-0B00-000055010000}">
      <text>
        <r>
          <rPr>
            <sz val="11"/>
            <rFont val="Calibri"/>
          </rPr>
          <t xml:space="preserve">The Windows Server 2025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 controllers must be configured to prevent unauthenticated access.</t>
        </r>
      </text>
    </comment>
    <comment ref="S345" authorId="0" shapeId="0" xr:uid="{00000000-0006-0000-0B00-00005601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must be configured to include no accounts or groups (blank) on domain controllers.</t>
        </r>
      </text>
    </comment>
    <comment ref="T345" authorId="0" shapeId="0" xr:uid="{00000000-0006-0000-0B00-00005701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 controllers must be configured to prevent unauthenticated access.</t>
        </r>
      </text>
    </comment>
    <comment ref="U345" authorId="0" shapeId="0" xr:uid="{00000000-0006-0000-0B00-00005801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 controllers must be configured to prevent unauthenticated access.</t>
        </r>
      </text>
    </comment>
    <comment ref="V345" authorId="0" shapeId="0" xr:uid="{00000000-0006-0000-0B00-000059010000}">
      <text>
        <r>
          <rPr>
            <sz val="11"/>
            <rFont val="Calibri"/>
          </rPr>
          <t>Windows Server 2025 must restrict unauthenticated Remote Procedure Call (RPC) clients from connecting to the RPC server on domain-joined member servers and stand-alone or nondomain-joined systems.</t>
        </r>
      </text>
    </comment>
    <comment ref="W345" authorId="0" shapeId="0" xr:uid="{00000000-0006-0000-0B00-00005A010000}">
      <text>
        <r>
          <rPr>
            <sz val="11"/>
            <rFont val="Calibri"/>
          </rPr>
          <t>Windows Server 2025 Deny log on as a batch job user right on domain-joined member servers must be configured to prevent access from highly privileged domain accounts and from unauthenticated access on all systems.</t>
        </r>
      </text>
    </comment>
    <comment ref="X345" authorId="0" shapeId="0" xr:uid="{00000000-0006-0000-0B00-00005B010000}">
      <text>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text>
    </comment>
    <comment ref="Y345" authorId="0" shapeId="0" xr:uid="{00000000-0006-0000-0B00-00005C010000}">
      <text>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text>
    </comment>
    <comment ref="Z345" authorId="0" shapeId="0" xr:uid="{00000000-0006-0000-0B00-00005D010000}">
      <text>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text>
    </comment>
    <comment ref="AA345" authorId="0" shapeId="0" xr:uid="{00000000-0006-0000-0B00-00005E010000}">
      <text>
        <r>
          <rPr>
            <sz val="11"/>
            <rFont val="Calibri"/>
          </rPr>
          <t>Windows Server 2025 must not allow anonymous SID/Name translation.</t>
        </r>
      </text>
    </comment>
    <comment ref="AB345" authorId="0" shapeId="0" xr:uid="{00000000-0006-0000-0B00-00005F010000}">
      <text>
        <r>
          <rPr>
            <sz val="11"/>
            <rFont val="Calibri"/>
          </rPr>
          <t>Windows Server 2025 must not allow anonymous enumeration of Security Account Manager (SAM) accounts.</t>
        </r>
      </text>
    </comment>
    <comment ref="AC345" authorId="0" shapeId="0" xr:uid="{00000000-0006-0000-0B00-000060010000}">
      <text>
        <r>
          <rPr>
            <sz val="11"/>
            <rFont val="Calibri"/>
          </rPr>
          <t>Windows Server 2025 must not allow anonymous enumeration of shares.</t>
        </r>
      </text>
    </comment>
    <comment ref="AD345" authorId="0" shapeId="0" xr:uid="{00000000-0006-0000-0B00-000061010000}">
      <text>
        <r>
          <rPr>
            <sz val="11"/>
            <rFont val="Calibri"/>
          </rPr>
          <t>Windows Server 2025 must be configured to prevent anonymous users from having the same permissions as the Everyone group.</t>
        </r>
      </text>
    </comment>
    <comment ref="AE345" authorId="0" shapeId="0" xr:uid="{00000000-0006-0000-0B00-000062010000}">
      <text>
        <r>
          <rPr>
            <sz val="11"/>
            <rFont val="Calibri"/>
          </rPr>
          <t>Windows Server 2025 must restrict anonymous access to Named Pipes and Shares.</t>
        </r>
      </text>
    </comment>
    <comment ref="AF345" authorId="0" shapeId="0" xr:uid="{00000000-0006-0000-0B00-000063010000}">
      <text>
        <r>
          <rPr>
            <sz val="11"/>
            <rFont val="Calibri"/>
          </rPr>
          <t>Windows Server 2025 services using Local System that use Negotiate when reverting to NTLM authentication must use the computer identity instead of authenticating anonymously.</t>
        </r>
      </text>
    </comment>
    <comment ref="AG345" authorId="0" shapeId="0" xr:uid="{00000000-0006-0000-0B00-000064010000}">
      <text>
        <r>
          <rPr>
            <sz val="11"/>
            <rFont val="Calibri"/>
          </rPr>
          <t>Windows Server 2025 must prevent NTLM from falling back to a Null session.</t>
        </r>
      </text>
    </comment>
    <comment ref="AH345" authorId="0" shapeId="0" xr:uid="{00000000-0006-0000-0B00-000065010000}">
      <text>
        <r>
          <rPr>
            <sz val="11"/>
            <rFont val="Calibri"/>
          </rPr>
          <t xml:space="preserve">The Windows Server 2025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user right must not be assigned to any groups or accounts.</t>
        </r>
      </text>
    </comment>
    <comment ref="AI345" authorId="0" shapeId="0" xr:uid="{00000000-0006-0000-0B00-000066010000}">
      <text>
        <r>
          <rPr>
            <sz val="11"/>
            <rFont val="Calibri"/>
          </rPr>
          <t xml:space="preserve">The Windows Server 2025 </t>
        </r>
        <r>
          <rPr>
            <sz val="11"/>
            <color rgb="FF000000"/>
            <rFont val="Calibri"/>
          </rPr>
          <t>"</t>
        </r>
        <r>
          <rPr>
            <b/>
            <sz val="11"/>
            <color rgb="FF000000"/>
            <rFont val="Calibri"/>
          </rPr>
          <t>Allow log on locally</t>
        </r>
        <r>
          <rPr>
            <sz val="11"/>
            <color rgb="FF000000"/>
            <rFont val="Calibri"/>
          </rPr>
          <t>"</t>
        </r>
        <r>
          <rPr>
            <sz val="11"/>
            <color rgb="FF000000"/>
            <rFont val="Calibri"/>
          </rPr>
          <t xml:space="preserve"> user right must only be assigned to the Administrators group.</t>
        </r>
      </text>
    </comment>
    <comment ref="AJ345" authorId="0" shapeId="0" xr:uid="{00000000-0006-0000-0B00-000067010000}">
      <text>
        <r>
          <rPr>
            <sz val="11"/>
            <rFont val="Calibri"/>
          </rPr>
          <t xml:space="preserve">The Windows Server 2025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user right must only be assigned to the Administrators group.</t>
        </r>
      </text>
    </comment>
    <comment ref="AK345" authorId="0" shapeId="0" xr:uid="{00000000-0006-0000-0B00-000068010000}">
      <text>
        <r>
          <rPr>
            <sz val="11"/>
            <rFont val="Calibri"/>
          </rPr>
          <t xml:space="preserve">The Windows Server 2025 </t>
        </r>
        <r>
          <rPr>
            <sz val="11"/>
            <color rgb="FF000000"/>
            <rFont val="Calibri"/>
          </rPr>
          <t>"</t>
        </r>
        <r>
          <rPr>
            <b/>
            <sz val="11"/>
            <color rgb="FF000000"/>
            <rFont val="Calibri"/>
          </rPr>
          <t>Create a pagefile</t>
        </r>
        <r>
          <rPr>
            <sz val="11"/>
            <color rgb="FF000000"/>
            <rFont val="Calibri"/>
          </rPr>
          <t>"</t>
        </r>
        <r>
          <rPr>
            <sz val="11"/>
            <color rgb="FF000000"/>
            <rFont val="Calibri"/>
          </rPr>
          <t xml:space="preserve"> user right must only be assigned to the Administrators group.</t>
        </r>
      </text>
    </comment>
    <comment ref="AL345" authorId="0" shapeId="0" xr:uid="{00000000-0006-0000-0B00-000069010000}">
      <text>
        <r>
          <rPr>
            <sz val="11"/>
            <rFont val="Calibri"/>
          </rPr>
          <t xml:space="preserve">The Windows Server 2025 </t>
        </r>
        <r>
          <rPr>
            <sz val="11"/>
            <color rgb="FF000000"/>
            <rFont val="Calibri"/>
          </rPr>
          <t>"</t>
        </r>
        <r>
          <rPr>
            <b/>
            <sz val="11"/>
            <color rgb="FF000000"/>
            <rFont val="Calibri"/>
          </rPr>
          <t>Create a token object</t>
        </r>
        <r>
          <rPr>
            <sz val="11"/>
            <color rgb="FF000000"/>
            <rFont val="Calibri"/>
          </rPr>
          <t>"</t>
        </r>
        <r>
          <rPr>
            <sz val="11"/>
            <color rgb="FF000000"/>
            <rFont val="Calibri"/>
          </rPr>
          <t xml:space="preserve"> user right must not be assigned to any groups or accounts.</t>
        </r>
      </text>
    </comment>
    <comment ref="AM345" authorId="0" shapeId="0" xr:uid="{00000000-0006-0000-0B00-00006A010000}">
      <text>
        <r>
          <rPr>
            <sz val="11"/>
            <rFont val="Calibri"/>
          </rPr>
          <t xml:space="preserve">The Windows Server 2025 </t>
        </r>
        <r>
          <rPr>
            <sz val="11"/>
            <color rgb="FF000000"/>
            <rFont val="Calibri"/>
          </rPr>
          <t>"</t>
        </r>
        <r>
          <rPr>
            <b/>
            <sz val="11"/>
            <color rgb="FF000000"/>
            <rFont val="Calibri"/>
          </rPr>
          <t>Debug programs</t>
        </r>
        <r>
          <rPr>
            <sz val="11"/>
            <color rgb="FF000000"/>
            <rFont val="Calibri"/>
          </rPr>
          <t>"</t>
        </r>
        <r>
          <rPr>
            <sz val="11"/>
            <color rgb="FF000000"/>
            <rFont val="Calibri"/>
          </rPr>
          <t xml:space="preserve"> user right must only be assigned to the Administrators group.</t>
        </r>
      </text>
    </comment>
    <comment ref="AN345" authorId="0" shapeId="0" xr:uid="{00000000-0006-0000-0B00-00006B010000}">
      <text>
        <r>
          <rPr>
            <sz val="11"/>
            <rFont val="Calibri"/>
          </rPr>
          <t xml:space="preserve">The Windows Server 2025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user right must only be assigned to the Administrators group.</t>
        </r>
      </text>
    </comment>
    <comment ref="AO345" authorId="0" shapeId="0" xr:uid="{00000000-0006-0000-0B00-00006C010000}">
      <text>
        <r>
          <rPr>
            <sz val="11"/>
            <rFont val="Calibri"/>
          </rPr>
          <t xml:space="preserve">The Windows Server 2025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user right must only be assigned to the Administrators group.</t>
        </r>
      </text>
    </comment>
    <comment ref="H346" authorId="0" shapeId="0" xr:uid="{00000000-0006-0000-0B00-00006D010000}">
      <text>
        <r>
          <rPr>
            <sz val="11"/>
            <rFont val="Calibri"/>
          </rPr>
          <t>Windows Server 2025 nonsystem-created file shares must limit access to groups that require it.</t>
        </r>
      </text>
    </comment>
    <comment ref="I346" authorId="0" shapeId="0" xr:uid="{00000000-0006-0000-0B00-00006E010000}">
      <text>
        <r>
          <rPr>
            <sz val="11"/>
            <rFont val="Calibri"/>
          </rPr>
          <t>Windows Server 2025 insecure logons to an SMB server must be disabled.</t>
        </r>
      </text>
    </comment>
    <comment ref="J346" authorId="0" shapeId="0" xr:uid="{00000000-0006-0000-0B00-00006F010000}">
      <text>
        <r>
          <rPr>
            <sz val="11"/>
            <rFont val="Calibri"/>
          </rPr>
          <t xml:space="preserve">The Windows Server 2025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user right must only be assigned to the Administrators group.</t>
        </r>
      </text>
    </comment>
    <comment ref="K346" authorId="0" shapeId="0" xr:uid="{00000000-0006-0000-0B00-000070010000}">
      <text>
        <r>
          <rPr>
            <sz val="11"/>
            <rFont val="Calibri"/>
          </rPr>
          <t xml:space="preserve">The Windows Server 2025 </t>
        </r>
        <r>
          <rPr>
            <sz val="11"/>
            <color rgb="FF000000"/>
            <rFont val="Calibri"/>
          </rPr>
          <t>"</t>
        </r>
        <r>
          <rPr>
            <b/>
            <sz val="11"/>
            <color rgb="FF000000"/>
            <rFont val="Calibri"/>
          </rPr>
          <t>Create a pagefile</t>
        </r>
        <r>
          <rPr>
            <sz val="11"/>
            <color rgb="FF000000"/>
            <rFont val="Calibri"/>
          </rPr>
          <t>"</t>
        </r>
        <r>
          <rPr>
            <sz val="11"/>
            <color rgb="FF000000"/>
            <rFont val="Calibri"/>
          </rPr>
          <t xml:space="preserve"> user right must only be assigned to the Administrators group.</t>
        </r>
      </text>
    </comment>
    <comment ref="H353" authorId="0" shapeId="0" xr:uid="{00000000-0006-0000-0B00-000071010000}">
      <text>
        <r>
          <rPr>
            <sz val="11"/>
            <rFont val="Calibri"/>
          </rPr>
          <t>Windows Server 2025 must be configured to audit Object Access - Other Object Access Events successes.</t>
        </r>
      </text>
    </comment>
    <comment ref="I353" authorId="0" shapeId="0" xr:uid="{00000000-0006-0000-0B00-000072010000}">
      <text>
        <r>
          <rPr>
            <sz val="11"/>
            <rFont val="Calibri"/>
          </rPr>
          <t>Windows Server 2025 must be configured to audit Object Access - Other Object Access Events failures.</t>
        </r>
      </text>
    </comment>
    <comment ref="J353" authorId="0" shapeId="0" xr:uid="{00000000-0006-0000-0B00-000073010000}">
      <text>
        <r>
          <rPr>
            <sz val="11"/>
            <rFont val="Calibri"/>
          </rPr>
          <t>Windows Server 2025 must be configured to audit Object Access - Removable Storage successes.</t>
        </r>
      </text>
    </comment>
    <comment ref="K353" authorId="0" shapeId="0" xr:uid="{00000000-0006-0000-0B00-000074010000}">
      <text>
        <r>
          <rPr>
            <sz val="11"/>
            <rFont val="Calibri"/>
          </rPr>
          <t>Windows Server 2025 must be configured to audit Object Access - Removable Storage failures.</t>
        </r>
      </text>
    </comment>
    <comment ref="H356" authorId="0" shapeId="0" xr:uid="{00000000-0006-0000-0B00-000075010000}">
      <text>
        <r>
          <rPr>
            <sz val="11"/>
            <rFont val="Calibri"/>
          </rPr>
          <t>Windows Server 2025 local volumes must use a format that supports New Technology File System (NTFS) attributes.</t>
        </r>
      </text>
    </comment>
    <comment ref="I356" authorId="0" shapeId="0" xr:uid="{00000000-0006-0000-0B00-000076010000}">
      <text>
        <r>
          <rPr>
            <sz val="11"/>
            <rFont val="Calibri"/>
          </rPr>
          <t>The Windows Server 2025 time service must synchronize with an appropriate DOD time source.</t>
        </r>
      </text>
    </comment>
    <comment ref="J356" authorId="0" shapeId="0" xr:uid="{00000000-0006-0000-0B00-000077010000}">
      <text>
        <r>
          <rPr>
            <sz val="11"/>
            <rFont val="Calibri"/>
          </rPr>
          <t>Windows Server 2025 audit records must be backed up to a different system or media than the system being audited.</t>
        </r>
      </text>
    </comment>
    <comment ref="K356" authorId="0" shapeId="0" xr:uid="{00000000-0006-0000-0B00-000078010000}">
      <text>
        <r>
          <rPr>
            <sz val="11"/>
            <rFont val="Calibri"/>
          </rPr>
          <t>Windows Server 2025 must be configured to audit Account Logon - Credential Validation successes.</t>
        </r>
      </text>
    </comment>
    <comment ref="L356" authorId="0" shapeId="0" xr:uid="{00000000-0006-0000-0B00-000079010000}">
      <text>
        <r>
          <rPr>
            <sz val="11"/>
            <rFont val="Calibri"/>
          </rPr>
          <t>Windows Server 2025 must be configured to audit Account Logon - Credential Validation failures.</t>
        </r>
      </text>
    </comment>
    <comment ref="M356" authorId="0" shapeId="0" xr:uid="{00000000-0006-0000-0B00-00007A010000}">
      <text>
        <r>
          <rPr>
            <sz val="11"/>
            <rFont val="Calibri"/>
          </rPr>
          <t>Windows Server 2025 must be configured to audit Detailed Tracking - Process Creation successes.</t>
        </r>
      </text>
    </comment>
    <comment ref="N356" authorId="0" shapeId="0" xr:uid="{00000000-0006-0000-0B00-00007B010000}">
      <text>
        <r>
          <rPr>
            <sz val="11"/>
            <rFont val="Calibri"/>
          </rPr>
          <t>Windows Server 2025 must be configured to audit Logon/Logoff - Group Membership successes.</t>
        </r>
      </text>
    </comment>
    <comment ref="O356" authorId="0" shapeId="0" xr:uid="{00000000-0006-0000-0B00-00007C010000}">
      <text>
        <r>
          <rPr>
            <sz val="11"/>
            <rFont val="Calibri"/>
          </rPr>
          <t>Windows Server 2025 must be configured to audit logoff successes.</t>
        </r>
      </text>
    </comment>
    <comment ref="P356" authorId="0" shapeId="0" xr:uid="{00000000-0006-0000-0B00-00007D010000}">
      <text>
        <r>
          <rPr>
            <sz val="11"/>
            <rFont val="Calibri"/>
          </rPr>
          <t>Windows Server 2025 must be configured to audit logon successes.</t>
        </r>
      </text>
    </comment>
    <comment ref="Q356" authorId="0" shapeId="0" xr:uid="{00000000-0006-0000-0B00-00007E010000}">
      <text>
        <r>
          <rPr>
            <sz val="11"/>
            <rFont val="Calibri"/>
          </rPr>
          <t>Windows Server 2025 must be configured to audit logon failures.</t>
        </r>
      </text>
    </comment>
    <comment ref="R356" authorId="0" shapeId="0" xr:uid="{00000000-0006-0000-0B00-00007F010000}">
      <text>
        <r>
          <rPr>
            <sz val="11"/>
            <rFont val="Calibri"/>
          </rPr>
          <t>Windows Server 2025 must be configured to audit Logon/Logoff - Special Logon successes.</t>
        </r>
      </text>
    </comment>
    <comment ref="S356" authorId="0" shapeId="0" xr:uid="{00000000-0006-0000-0B00-000080010000}">
      <text>
        <r>
          <rPr>
            <sz val="11"/>
            <rFont val="Calibri"/>
          </rPr>
          <t>Windows Server 2025 must be configured to audit Object Access - Other Object Access Events successes.</t>
        </r>
      </text>
    </comment>
    <comment ref="T356" authorId="0" shapeId="0" xr:uid="{00000000-0006-0000-0B00-000081010000}">
      <text>
        <r>
          <rPr>
            <sz val="11"/>
            <rFont val="Calibri"/>
          </rPr>
          <t>Windows Server 2025 must be configured to audit Object Access - Other Object Access Events failures.</t>
        </r>
      </text>
    </comment>
    <comment ref="U356" authorId="0" shapeId="0" xr:uid="{00000000-0006-0000-0B00-000082010000}">
      <text>
        <r>
          <rPr>
            <sz val="11"/>
            <rFont val="Calibri"/>
          </rPr>
          <t>Windows Server 2025 must be configured to audit Object Access - Removable Storage successes.</t>
        </r>
      </text>
    </comment>
    <comment ref="V356" authorId="0" shapeId="0" xr:uid="{00000000-0006-0000-0B00-000083010000}">
      <text>
        <r>
          <rPr>
            <sz val="11"/>
            <rFont val="Calibri"/>
          </rPr>
          <t>Windows Server 2025 must be configured to audit Object Access - Removable Storage failures.</t>
        </r>
      </text>
    </comment>
    <comment ref="W356" authorId="0" shapeId="0" xr:uid="{00000000-0006-0000-0B00-000084010000}">
      <text>
        <r>
          <rPr>
            <sz val="11"/>
            <rFont val="Calibri"/>
          </rPr>
          <t>Windows Server 2025 must be configured to audit Policy Change - Audit Policy Change successes.</t>
        </r>
      </text>
    </comment>
    <comment ref="X356" authorId="0" shapeId="0" xr:uid="{00000000-0006-0000-0B00-000085010000}">
      <text>
        <r>
          <rPr>
            <sz val="11"/>
            <rFont val="Calibri"/>
          </rPr>
          <t>Windows Server 2025 must be configured to audit Policy Change - Audit Policy Change failures.</t>
        </r>
      </text>
    </comment>
    <comment ref="Y356" authorId="0" shapeId="0" xr:uid="{00000000-0006-0000-0B00-000086010000}">
      <text>
        <r>
          <rPr>
            <sz val="11"/>
            <rFont val="Calibri"/>
          </rPr>
          <t>Windows Server 2025 must be configured to audit Policy Change - Authentication Policy Change successes.</t>
        </r>
      </text>
    </comment>
    <comment ref="Z356" authorId="0" shapeId="0" xr:uid="{00000000-0006-0000-0B00-000087010000}">
      <text>
        <r>
          <rPr>
            <sz val="11"/>
            <rFont val="Calibri"/>
          </rPr>
          <t>Windows Server 2025 must be configured to audit Policy Change - Authorization Policy Change successes.</t>
        </r>
      </text>
    </comment>
    <comment ref="AA356" authorId="0" shapeId="0" xr:uid="{00000000-0006-0000-0B00-000088010000}">
      <text>
        <r>
          <rPr>
            <sz val="11"/>
            <rFont val="Calibri"/>
          </rPr>
          <t>Windows Server 2025 must be configured to audit Privilege Use - Sensitive Privilege Use successes.</t>
        </r>
      </text>
    </comment>
    <comment ref="AB356" authorId="0" shapeId="0" xr:uid="{00000000-0006-0000-0B00-000089010000}">
      <text>
        <r>
          <rPr>
            <sz val="11"/>
            <rFont val="Calibri"/>
          </rPr>
          <t>Windows Server 2025 must be configured to audit Privilege Use - Sensitive Privilege Use failures.</t>
        </r>
      </text>
    </comment>
    <comment ref="AC356" authorId="0" shapeId="0" xr:uid="{00000000-0006-0000-0B00-00008A010000}">
      <text>
        <r>
          <rPr>
            <sz val="11"/>
            <rFont val="Calibri"/>
          </rPr>
          <t>Windows Server 2025 must be configured to audit System - IPsec Driver successes.</t>
        </r>
      </text>
    </comment>
    <comment ref="AD356" authorId="0" shapeId="0" xr:uid="{00000000-0006-0000-0B00-00008B010000}">
      <text>
        <r>
          <rPr>
            <sz val="11"/>
            <rFont val="Calibri"/>
          </rPr>
          <t>Windows Server 2025 must be configured to audit System - IPsec Driver failures.</t>
        </r>
      </text>
    </comment>
    <comment ref="AE356" authorId="0" shapeId="0" xr:uid="{00000000-0006-0000-0B00-00008C010000}">
      <text>
        <r>
          <rPr>
            <sz val="11"/>
            <rFont val="Calibri"/>
          </rPr>
          <t>Windows Server 2025 must be configured to audit System - Other System Events successes.</t>
        </r>
      </text>
    </comment>
    <comment ref="AF356" authorId="0" shapeId="0" xr:uid="{00000000-0006-0000-0B00-00008D010000}">
      <text>
        <r>
          <rPr>
            <sz val="11"/>
            <rFont val="Calibri"/>
          </rPr>
          <t>Windows Server 2025 must be configured to audit System - Other System Events failures.</t>
        </r>
      </text>
    </comment>
    <comment ref="AG356" authorId="0" shapeId="0" xr:uid="{00000000-0006-0000-0B00-00008E010000}">
      <text>
        <r>
          <rPr>
            <sz val="11"/>
            <rFont val="Calibri"/>
          </rPr>
          <t>Windows Server 2025 Application event log size must be configured to 32768 KB or greater.</t>
        </r>
      </text>
    </comment>
    <comment ref="AH356" authorId="0" shapeId="0" xr:uid="{00000000-0006-0000-0B00-00008F010000}">
      <text>
        <r>
          <rPr>
            <sz val="11"/>
            <rFont val="Calibri"/>
          </rPr>
          <t>Windows Server 2025 Security event log size must be configured to 196608 KB or greater.</t>
        </r>
      </text>
    </comment>
    <comment ref="AI356" authorId="0" shapeId="0" xr:uid="{00000000-0006-0000-0B00-000090010000}">
      <text>
        <r>
          <rPr>
            <sz val="11"/>
            <rFont val="Calibri"/>
          </rPr>
          <t>Windows Server 2025 System event log size must be configured to 32768 KB or greater.</t>
        </r>
      </text>
    </comment>
    <comment ref="AJ356" authorId="0" shapeId="0" xr:uid="{00000000-0006-0000-0B00-000091010000}">
      <text>
        <r>
          <rPr>
            <sz val="11"/>
            <rFont val="Calibri"/>
          </rPr>
          <t>Windows Server 2025 Active Directory Group Policy Objects (GPOs) must be configured with proper audit settings.</t>
        </r>
      </text>
    </comment>
    <comment ref="AK356" authorId="0" shapeId="0" xr:uid="{00000000-0006-0000-0B00-000092010000}">
      <text>
        <r>
          <rPr>
            <sz val="11"/>
            <rFont val="Calibri"/>
          </rPr>
          <t>Windows Server 2025 Active Directory (AD) Domain object must be configured with proper audit settings.</t>
        </r>
      </text>
    </comment>
    <comment ref="AL356" authorId="0" shapeId="0" xr:uid="{00000000-0006-0000-0B00-000093010000}">
      <text>
        <r>
          <rPr>
            <sz val="11"/>
            <rFont val="Calibri"/>
          </rPr>
          <t>Windows Server 2025 Active Directory (AD) Infrastructure object must be configured with proper audit settings.</t>
        </r>
      </text>
    </comment>
    <comment ref="AM356" authorId="0" shapeId="0" xr:uid="{00000000-0006-0000-0B00-000094010000}">
      <text>
        <r>
          <rPr>
            <sz val="11"/>
            <rFont val="Calibri"/>
          </rPr>
          <t>Windows Server 2025 Active Directory (AD) Domain Controllers Organizational Unit (OU) object must be configured with proper audit settings.</t>
        </r>
      </text>
    </comment>
    <comment ref="AN356" authorId="0" shapeId="0" xr:uid="{00000000-0006-0000-0B00-000095010000}">
      <text>
        <r>
          <rPr>
            <sz val="11"/>
            <rFont val="Calibri"/>
          </rPr>
          <t>Windows Server 2025 Active Directory (AD) AdminSDHolder object must be configured with proper audit settings.</t>
        </r>
      </text>
    </comment>
    <comment ref="AO356" authorId="0" shapeId="0" xr:uid="{00000000-0006-0000-0B00-000096010000}">
      <text>
        <r>
          <rPr>
            <sz val="11"/>
            <rFont val="Calibri"/>
          </rPr>
          <t>Windows Server 2025 Active Directory (AD) RID Manager$ object must be configured with proper audit settings.</t>
        </r>
      </text>
    </comment>
    <comment ref="AP356" authorId="0" shapeId="0" xr:uid="{00000000-0006-0000-0B00-000097010000}">
      <text>
        <r>
          <rPr>
            <sz val="11"/>
            <rFont val="Calibri"/>
          </rPr>
          <t>Windows Server 2025 must be configured to audit DS Access - Directory Service Access successes.</t>
        </r>
      </text>
    </comment>
    <comment ref="AQ356" authorId="0" shapeId="0" xr:uid="{00000000-0006-0000-0B00-000098010000}">
      <text>
        <r>
          <rPr>
            <sz val="11"/>
            <rFont val="Calibri"/>
          </rPr>
          <t>Windows Server 2025 must be configured to audit DS Access - Directory Service Access failures.</t>
        </r>
      </text>
    </comment>
    <comment ref="AR356" authorId="0" shapeId="0" xr:uid="{00000000-0006-0000-0B00-000099010000}">
      <text>
        <r>
          <rPr>
            <sz val="11"/>
            <rFont val="Calibri"/>
          </rPr>
          <t>Windows Server 2025 must be configured to audit DS Access - Directory Service Changes successes.</t>
        </r>
      </text>
    </comment>
    <comment ref="AS356" authorId="0" shapeId="0" xr:uid="{00000000-0006-0000-0B00-00009A010000}">
      <text>
        <r>
          <rPr>
            <sz val="11"/>
            <rFont val="Calibri"/>
          </rPr>
          <t>Windows Server 2025 must be configured to audit DS Access - Directory Service Changes failures.</t>
        </r>
      </text>
    </comment>
    <comment ref="AT356" authorId="0" shapeId="0" xr:uid="{00000000-0006-0000-0B00-00009B010000}">
      <text>
        <r>
          <rPr>
            <sz val="11"/>
            <rFont val="Calibri"/>
          </rPr>
          <t>Windows Server 2025 must force audit policy subcategory settings to override audit policy category settings.</t>
        </r>
      </text>
    </comment>
    <comment ref="AU356" authorId="0" shapeId="0" xr:uid="{00000000-0006-0000-0B00-00009C010000}">
      <text>
        <r>
          <rPr>
            <sz val="11"/>
            <rFont val="Calibri"/>
          </rPr>
          <t>Windows Server 2025 must be configured to audit sensitive privilege use successes.</t>
        </r>
      </text>
    </comment>
    <comment ref="H360" authorId="0" shapeId="0" xr:uid="{00000000-0006-0000-0B00-00009D010000}">
      <text>
        <r>
          <rPr>
            <sz val="11"/>
            <rFont val="Calibri"/>
          </rPr>
          <t>Windows Server 2025 Event Viewer must be protected from unauthorized modification and deletion.</t>
        </r>
      </text>
    </comment>
    <comment ref="I360" authorId="0" shapeId="0" xr:uid="{00000000-0006-0000-0B00-00009E010000}">
      <text>
        <r>
          <rPr>
            <sz val="11"/>
            <rFont val="Calibri"/>
          </rPr>
          <t>Windows Server 2025 Application event log size must be configured to 32768 KB or greater.</t>
        </r>
      </text>
    </comment>
    <comment ref="J360" authorId="0" shapeId="0" xr:uid="{00000000-0006-0000-0B00-00009F010000}">
      <text>
        <r>
          <rPr>
            <sz val="11"/>
            <rFont val="Calibri"/>
          </rPr>
          <t>Windows Server 2025 Security event log size must be configured to 196608 KB or greater.</t>
        </r>
      </text>
    </comment>
    <comment ref="K360" authorId="0" shapeId="0" xr:uid="{00000000-0006-0000-0B00-0000A0010000}">
      <text>
        <r>
          <rPr>
            <sz val="11"/>
            <rFont val="Calibri"/>
          </rPr>
          <t>Windows Server 2025 System event log size must be configured to 32768 KB or greater.</t>
        </r>
      </text>
    </comment>
    <comment ref="H361" authorId="0" shapeId="0" xr:uid="{00000000-0006-0000-0B00-0000A1010000}">
      <text>
        <r>
          <rPr>
            <sz val="11"/>
            <rFont val="Calibri"/>
          </rPr>
          <t>Windows Server 2025 Event Viewer must be protected from unauthorized modification and deletion.</t>
        </r>
      </text>
    </comment>
    <comment ref="H373" authorId="0" shapeId="0" xr:uid="{00000000-0006-0000-0B00-0000A2010000}">
      <text>
        <r>
          <rPr>
            <sz val="11"/>
            <rFont val="Calibri"/>
          </rPr>
          <t>Windows Server 2025 source routing must be configured to the highest protection level to prevent Internet Protocol (IP) source routing.</t>
        </r>
      </text>
    </comment>
    <comment ref="I373" authorId="0" shapeId="0" xr:uid="{00000000-0006-0000-0B00-0000A3010000}">
      <text>
        <r>
          <rPr>
            <sz val="11"/>
            <rFont val="Calibri"/>
          </rPr>
          <t>Windows Server 2025 must be configured to prevent Internet Control Message Protocol (ICMP) redirects from overriding Open Shortest Path First (OSPF)-generated routes.</t>
        </r>
      </text>
    </comment>
    <comment ref="H374" authorId="0" shapeId="0" xr:uid="{00000000-0006-0000-0B00-0000A4010000}">
      <text>
        <r>
          <rPr>
            <sz val="11"/>
            <rFont val="Calibri"/>
          </rPr>
          <t>Windows Server 2025 must be configured to enable Remote host allows delegation of nonexportable credentials.</t>
        </r>
      </text>
    </comment>
    <comment ref="I374" authorId="0" shapeId="0" xr:uid="{00000000-0006-0000-0B00-0000A5010000}">
      <text>
        <r>
          <rPr>
            <sz val="11"/>
            <rFont val="Calibri"/>
          </rPr>
          <t>Windows Server 2025 must not save passwords in the Remote Desktop Client.</t>
        </r>
      </text>
    </comment>
    <comment ref="J374" authorId="0" shapeId="0" xr:uid="{00000000-0006-0000-0B00-0000A6010000}">
      <text>
        <r>
          <rPr>
            <sz val="11"/>
            <rFont val="Calibri"/>
          </rPr>
          <t>Windows Server 2025 Remote Desktop Services must prevent drive redirection.</t>
        </r>
      </text>
    </comment>
    <comment ref="K374" authorId="0" shapeId="0" xr:uid="{00000000-0006-0000-0B00-0000A7010000}">
      <text>
        <r>
          <rPr>
            <sz val="11"/>
            <rFont val="Calibri"/>
          </rPr>
          <t>Windows Server 2025 Remote Desktop Services must always prompt a client for passwords upon connection.</t>
        </r>
      </text>
    </comment>
    <comment ref="L374" authorId="0" shapeId="0" xr:uid="{00000000-0006-0000-0B00-0000A8010000}">
      <text>
        <r>
          <rPr>
            <sz val="11"/>
            <rFont val="Calibri"/>
          </rPr>
          <t>Windows Server 2025 Remote Desktop Services must require secure Remote Procedure Call (RPC) communications.</t>
        </r>
      </text>
    </comment>
    <comment ref="M374" authorId="0" shapeId="0" xr:uid="{00000000-0006-0000-0B00-0000A9010000}">
      <text>
        <r>
          <rPr>
            <sz val="11"/>
            <rFont val="Calibri"/>
          </rPr>
          <t>Windows Server 2025 must restrict remote calls to the Security Account Manager (SAM) to Administrators on domain-joined member servers and stand-alone or nondomain-joined systems.</t>
        </r>
      </text>
    </comment>
    <comment ref="H378" authorId="0" shapeId="0" xr:uid="{00000000-0006-0000-0B00-0000AA010000}">
      <text>
        <r>
          <rPr>
            <sz val="11"/>
            <rFont val="Calibri"/>
          </rPr>
          <t>Windows Server 2025 must be configured to enable Remote host allows delegation of nonexportable credentials.</t>
        </r>
      </text>
    </comment>
    <comment ref="I378" authorId="0" shapeId="0" xr:uid="{00000000-0006-0000-0B00-0000AB010000}">
      <text>
        <r>
          <rPr>
            <sz val="11"/>
            <rFont val="Calibri"/>
          </rPr>
          <t>Windows Server 2025 must not save passwords in the Remote Desktop Client.</t>
        </r>
      </text>
    </comment>
    <comment ref="J378" authorId="0" shapeId="0" xr:uid="{00000000-0006-0000-0B00-0000AC010000}">
      <text>
        <r>
          <rPr>
            <sz val="11"/>
            <rFont val="Calibri"/>
          </rPr>
          <t>Windows Server 2025 Remote Desktop Services must prevent drive redirection.</t>
        </r>
      </text>
    </comment>
    <comment ref="K378" authorId="0" shapeId="0" xr:uid="{00000000-0006-0000-0B00-0000AD010000}">
      <text>
        <r>
          <rPr>
            <sz val="11"/>
            <rFont val="Calibri"/>
          </rPr>
          <t>Windows Server 2025 Remote Desktop Services must always prompt a client for passwords upon connection.</t>
        </r>
      </text>
    </comment>
    <comment ref="L378" authorId="0" shapeId="0" xr:uid="{00000000-0006-0000-0B00-0000AE010000}">
      <text>
        <r>
          <rPr>
            <sz val="11"/>
            <rFont val="Calibri"/>
          </rPr>
          <t>Windows Server 2025 Remote Desktop Services must require secure Remote Procedure Call (RPC) communications.</t>
        </r>
      </text>
    </comment>
    <comment ref="M378" authorId="0" shapeId="0" xr:uid="{00000000-0006-0000-0B00-0000AF010000}">
      <text>
        <r>
          <rPr>
            <sz val="11"/>
            <rFont val="Calibri"/>
          </rPr>
          <t>Windows Server 2025 Remote Desktop Services must be configured with the client connection encryption set to High Level.</t>
        </r>
      </text>
    </comment>
    <comment ref="N378" authorId="0" shapeId="0" xr:uid="{00000000-0006-0000-0B00-0000B0010000}">
      <text>
        <r>
          <rPr>
            <sz val="11"/>
            <rFont val="Calibri"/>
          </rPr>
          <t>Windows Server 2025 must restrict remote calls to the Security Account Manager (SAM) to Administrators on domain-joined member servers and stand-alone or nondomain-joined systems.</t>
        </r>
      </text>
    </comment>
    <comment ref="O378" authorId="0" shapeId="0" xr:uid="{00000000-0006-0000-0B00-0000B1010000}">
      <text>
        <r>
          <rPr>
            <sz val="11"/>
            <rFont val="Calibri"/>
          </rPr>
          <t>The Windows Server 2025 setting Microsoft network server: Digitally sign communications (if client agrees) must be configured to Enabled.</t>
        </r>
      </text>
    </comment>
    <comment ref="H390" authorId="0" shapeId="0" xr:uid="{00000000-0006-0000-0B00-0000B2010000}">
      <text>
        <r>
          <rPr>
            <sz val="11"/>
            <rFont val="Calibri"/>
          </rPr>
          <t>Windows Server 2025 must have a host-based firewall installed and enabled.</t>
        </r>
      </text>
    </comment>
    <comment ref="I390" authorId="0" shapeId="0" xr:uid="{00000000-0006-0000-0B00-0000B3010000}">
      <text>
        <r>
          <rPr>
            <sz val="11"/>
            <rFont val="Calibri"/>
          </rPr>
          <t>Windows Server 2025 source routing must be configured to the highest protection level to prevent Internet Protocol (IP) source routing.</t>
        </r>
      </text>
    </comment>
    <comment ref="J390" authorId="0" shapeId="0" xr:uid="{00000000-0006-0000-0B00-0000B4010000}">
      <text>
        <r>
          <rPr>
            <sz val="11"/>
            <rFont val="Calibri"/>
          </rPr>
          <t>Windows Server 2025 must be configured to prevent Internet Control Message Protocol (ICMP) redirects from overriding Open Shortest Path First (OSPF)-generated routes.</t>
        </r>
      </text>
    </comment>
    <comment ref="H391" authorId="0" shapeId="0" xr:uid="{00000000-0006-0000-0B00-0000B5010000}">
      <text>
        <r>
          <rPr>
            <sz val="11"/>
            <rFont val="Calibri"/>
          </rPr>
          <t>Windows Server 2025 must have a host-based firewall installed and enabled.</t>
        </r>
      </text>
    </comment>
    <comment ref="I391" authorId="0" shapeId="0" xr:uid="{00000000-0006-0000-0B00-0000B6010000}">
      <text>
        <r>
          <rPr>
            <sz val="11"/>
            <rFont val="Calibri"/>
          </rPr>
          <t>Windows Server 2025 Internet Protocol version 6 (IPv6) source routing must be configured to the highest protection level to prevent IP source routing.</t>
        </r>
      </text>
    </comment>
    <comment ref="J391" authorId="0" shapeId="0" xr:uid="{00000000-0006-0000-0B00-0000B7010000}">
      <text>
        <r>
          <rPr>
            <sz val="11"/>
            <rFont val="Calibri"/>
          </rPr>
          <t>The Windows Server 2025 setting Microsoft network client: Digitally sign communications (always) must be configured to Enabled.</t>
        </r>
      </text>
    </comment>
    <comment ref="K391" authorId="0" shapeId="0" xr:uid="{00000000-0006-0000-0B00-0000B8010000}">
      <text>
        <r>
          <rPr>
            <sz val="11"/>
            <rFont val="Calibri"/>
          </rPr>
          <t>The Windows Server 2025 setting Microsoft network client: Digitally sign communications (if server agrees) must be configured to Enabled.</t>
        </r>
      </text>
    </comment>
    <comment ref="L391" authorId="0" shapeId="0" xr:uid="{00000000-0006-0000-0B00-0000B9010000}">
      <text>
        <r>
          <rPr>
            <sz val="11"/>
            <rFont val="Calibri"/>
          </rPr>
          <t>Windows Server 2025 unencrypted passwords must not be sent to third-party Server Message Block (SMB) servers.</t>
        </r>
      </text>
    </comment>
    <comment ref="M391" authorId="0" shapeId="0" xr:uid="{00000000-0006-0000-0B00-0000BA010000}">
      <text>
        <r>
          <rPr>
            <sz val="11"/>
            <rFont val="Calibri"/>
          </rPr>
          <t>The Windows Server 2025 setting Microsoft network server: Digitally sign communications (always) must be configured to Enabled.</t>
        </r>
      </text>
    </comment>
    <comment ref="H396" authorId="0" shapeId="0" xr:uid="{00000000-0006-0000-0B00-0000BB010000}">
      <text>
        <r>
          <rPr>
            <sz val="11"/>
            <rFont val="Calibri"/>
          </rPr>
          <t>Windows Server 2025 must have software certificate installation files removed.</t>
        </r>
      </text>
    </comment>
    <comment ref="I396" authorId="0" shapeId="0" xr:uid="{00000000-0006-0000-0B00-0000BC010000}">
      <text>
        <r>
          <rPr>
            <sz val="11"/>
            <rFont val="Calibri"/>
          </rPr>
          <t>Windows Server 2025 Remote Desktop Services must be configured with the client connection encryption set to High Level.</t>
        </r>
      </text>
    </comment>
    <comment ref="J396" authorId="0" shapeId="0" xr:uid="{00000000-0006-0000-0B00-0000BD010000}">
      <text>
        <r>
          <rPr>
            <sz val="11"/>
            <rFont val="Calibri"/>
          </rPr>
          <t>Windows Server 2025 domain controllers must have a PKI server certificate.</t>
        </r>
      </text>
    </comment>
    <comment ref="K396" authorId="0" shapeId="0" xr:uid="{00000000-0006-0000-0B00-0000BE010000}">
      <text>
        <r>
          <rPr>
            <sz val="11"/>
            <rFont val="Calibri"/>
          </rPr>
          <t>Windows Server 2025 domain Controller PKI certificates must be issued by the DOD PKI or an approved External Certificate Authority (ECA).</t>
        </r>
      </text>
    </comment>
    <comment ref="L396" authorId="0" shapeId="0" xr:uid="{00000000-0006-0000-0B00-0000BF010000}">
      <text>
        <r>
          <rPr>
            <sz val="11"/>
            <rFont val="Calibri"/>
          </rPr>
          <t>Windows Server 2025 PKI certificates associated with user accounts must be issued by a DOD PKI or an approved External Certificate Authority (ECA).</t>
        </r>
      </text>
    </comment>
    <comment ref="M396" authorId="0" shapeId="0" xr:uid="{00000000-0006-0000-0B00-0000C0010000}">
      <text>
        <r>
          <rPr>
            <sz val="11"/>
            <rFont val="Calibri"/>
          </rPr>
          <t>Windows Server 2025 domain controllers must require LDAP access signing.</t>
        </r>
      </text>
    </comment>
    <comment ref="N396" authorId="0" shapeId="0" xr:uid="{00000000-0006-0000-0B00-0000C1010000}">
      <text>
        <r>
          <rPr>
            <sz val="11"/>
            <rFont val="Calibri"/>
          </rPr>
          <t>Windows Server 2025 must be configured for certificate-based authentication for domain controllers.</t>
        </r>
      </text>
    </comment>
    <comment ref="O396" authorId="0" shapeId="0" xr:uid="{00000000-0006-0000-0B00-0000C2010000}">
      <text>
        <r>
          <rPr>
            <sz val="11"/>
            <rFont val="Calibri"/>
          </rPr>
          <t>Windows Server 2025 must be configured for name-based strong mappings for certificates.</t>
        </r>
      </text>
    </comment>
    <comment ref="P396" authorId="0" shapeId="0" xr:uid="{00000000-0006-0000-0B00-0000C3010000}">
      <text>
        <r>
          <rPr>
            <sz val="11"/>
            <rFont val="Calibri"/>
          </rPr>
          <t>Windows Server 2025 must have the DOD Root Certificate Authority (CA) certificates installed in the Trusted Root Store.</t>
        </r>
      </text>
    </comment>
    <comment ref="Q396" authorId="0" shapeId="0" xr:uid="{00000000-0006-0000-0B00-0000C4010000}">
      <text>
        <r>
          <rPr>
            <sz val="11"/>
            <rFont val="Calibri"/>
          </rPr>
          <t>Windows Server 2025 must have the DOD Interoperability Root Certificate Authority (CA) cross-certificates installed in the Untrusted Certificates Store on unclassified systems.</t>
        </r>
      </text>
    </comment>
    <comment ref="R396" authorId="0" shapeId="0" xr:uid="{00000000-0006-0000-0B00-0000C5010000}">
      <text>
        <r>
          <rPr>
            <sz val="11"/>
            <rFont val="Calibri"/>
          </rPr>
          <t>Windows Server 2025 must have the US DOD CCEB Interoperability Root CA cross-certificates in the Untrusted Certificates Store on unclassified systems.</t>
        </r>
      </text>
    </comment>
    <comment ref="S396" authorId="0" shapeId="0" xr:uid="{00000000-0006-0000-0B00-0000C6010000}">
      <text>
        <r>
          <rPr>
            <sz val="11"/>
            <rFont val="Calibri"/>
          </rPr>
          <t>The Windows Server 2025 setting Domain member: Digitally encrypt or sign secure channel data (always) must be configured to Enabled.</t>
        </r>
      </text>
    </comment>
    <comment ref="T396" authorId="0" shapeId="0" xr:uid="{00000000-0006-0000-0B00-0000C7010000}">
      <text>
        <r>
          <rPr>
            <sz val="11"/>
            <rFont val="Calibri"/>
          </rPr>
          <t>Windows Server 2025 setting Domain member: Digitally encrypt secure channel data (when possible) must be configured to Enabled.</t>
        </r>
      </text>
    </comment>
    <comment ref="U396" authorId="0" shapeId="0" xr:uid="{00000000-0006-0000-0B00-0000C8010000}">
      <text>
        <r>
          <rPr>
            <sz val="11"/>
            <rFont val="Calibri"/>
          </rPr>
          <t>The Windows Server 2025 setting Domain member: Digitally sign secure channel data (when possible) must be configured to Enabled.</t>
        </r>
      </text>
    </comment>
    <comment ref="V396" authorId="0" shapeId="0" xr:uid="{00000000-0006-0000-0B00-0000C9010000}">
      <text>
        <r>
          <rPr>
            <sz val="11"/>
            <rFont val="Calibri"/>
          </rPr>
          <t>The Windows Server 2025 setting Microsoft network server: Digitally sign communications (if client agrees) must be configured to Enabled.</t>
        </r>
      </text>
    </comment>
    <comment ref="W396" authorId="0" shapeId="0" xr:uid="{00000000-0006-0000-0B00-0000CA010000}">
      <text>
        <r>
          <rPr>
            <sz val="11"/>
            <rFont val="Calibri"/>
          </rPr>
          <t>Windows Server 2025 must be configured to at least negotiate signing for LDAP client signing.</t>
        </r>
      </text>
    </comment>
    <comment ref="X396" authorId="0" shapeId="0" xr:uid="{00000000-0006-0000-0B00-0000CB010000}">
      <text>
        <r>
          <rPr>
            <sz val="11"/>
            <rFont val="Calibri"/>
          </rPr>
          <t>Windows Server 2025 users must be required to enter a password to access private keys stored on the computer.</t>
        </r>
      </text>
    </comment>
    <comment ref="H400" authorId="0" shapeId="0" xr:uid="{00000000-0006-0000-0B00-0000CC010000}">
      <text>
        <r>
          <rPr>
            <sz val="11"/>
            <rFont val="Calibri"/>
          </rPr>
          <t>Windows Server 2025 Microsoft Defender antivirus SmartScreen must be enabled.</t>
        </r>
      </text>
    </comment>
    <comment ref="H401" authorId="0" shapeId="0" xr:uid="{00000000-0006-0000-0B00-0000CD010000}">
      <text>
        <r>
          <rPr>
            <sz val="11"/>
            <rFont val="Calibri"/>
          </rPr>
          <t>Windows Server 2025 Microsoft Defender antivirus SmartScreen must be enabled.</t>
        </r>
      </text>
    </comment>
  </commentList>
</comments>
</file>

<file path=xl/sharedStrings.xml><?xml version="1.0" encoding="utf-8"?>
<sst xmlns="http://schemas.openxmlformats.org/spreadsheetml/2006/main" count="16538" uniqueCount="7104">
  <si>
    <t>Id</t>
  </si>
  <si>
    <t>Title</t>
  </si>
  <si>
    <t>Severity</t>
  </si>
  <si>
    <t>MoSCoW</t>
  </si>
  <si>
    <t>OpsImpact</t>
  </si>
  <si>
    <t>Phase</t>
  </si>
  <si>
    <t>ImplStatus</t>
  </si>
  <si>
    <t>Notes</t>
  </si>
  <si>
    <t>Remediation</t>
  </si>
  <si>
    <t>Description</t>
  </si>
  <si>
    <t>Audit</t>
  </si>
  <si>
    <t>Status</t>
  </si>
  <si>
    <t>LogID</t>
  </si>
  <si>
    <t>V-277982</t>
  </si>
  <si>
    <r>
      <rPr>
        <sz val="11"/>
        <rFont val="Calibri"/>
      </rPr>
      <t>Windows Server 2025 must install security-relevant software updates within 30 days unless the time period is directed by an authoritative source (e.g., IAVM, CTOs, DTMs, STIGs).</t>
    </r>
  </si>
  <si>
    <t>CAT II (Medium)</t>
  </si>
  <si>
    <t>Unassigned</t>
  </si>
  <si>
    <t>Unassessed</t>
  </si>
  <si>
    <t>Pending</t>
  </si>
  <si>
    <t/>
  </si>
  <si>
    <r>
      <rPr>
        <sz val="11"/>
        <color rgb="FF000000"/>
        <rFont val="Calibri"/>
      </rPr>
      <t>Configure the operating system to use a patch management system to ensure security-relevant updates are installed within the time period directed by the authoritative source.</t>
    </r>
  </si>
  <si>
    <r>
      <rPr>
        <sz val="11"/>
        <color rgb="FF000000"/>
        <rFont val="Calibri"/>
      </rPr>
      <t>Security flaws with operating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t>
    </r>
  </si>
  <si>
    <r>
      <rPr>
        <sz val="11"/>
        <color rgb="FF000000"/>
        <rFont val="Calibri"/>
      </rPr>
      <t xml:space="preserve">Review the operating system documentation and configuration to determine if the system checks in with a patch management system to install security-relevant software updates within a timeframe directed by an authoritative source. </t>
    </r>
    <r>
      <rPr>
        <sz val="11"/>
        <color rgb="FF000000"/>
        <rFont val="Calibri"/>
      </rPr>
      <t xml:space="preserve">
</t>
    </r>
    <r>
      <rPr>
        <sz val="11"/>
        <color rgb="FF000000"/>
        <rFont val="Calibri"/>
      </rPr>
      <t>If the operating system does not install security-relevant patches within the time period directed by the authoritative source, this is a finding.</t>
    </r>
  </si>
  <si>
    <t>V-277983</t>
  </si>
  <si>
    <r>
      <rPr>
        <sz val="11"/>
        <rFont val="Calibri"/>
      </rPr>
      <t>Windows Server 2025 must prohibit the use or connection of unauthorized hardware components.</t>
    </r>
  </si>
  <si>
    <r>
      <rPr>
        <sz val="11"/>
        <color rgb="FF000000"/>
        <rFont val="Calibri"/>
      </rPr>
      <t>Configure the operating system to prohibit the use or connection of unauthorized hardware components. Remove any hardware that is not documented or not approved by the information system security officer (ISSO) or information system security manager (ISSM).</t>
    </r>
  </si>
  <si>
    <r>
      <rPr>
        <sz val="11"/>
        <color rgb="FF000000"/>
        <rFont val="Calibri"/>
      </rPr>
      <t>Hardware components provide the foundation for organizational systems and the platform for the execution of authorized software programs. Managing the inventory of hardware components and controlling which hardware components are permitted to be installed or connected to organizational systems is essential to provide adequate security.</t>
    </r>
  </si>
  <si>
    <r>
      <rPr>
        <sz val="11"/>
        <color rgb="FF000000"/>
        <rFont val="Calibri"/>
      </rPr>
      <t>Verify the operating system is configured to prohibit the use or connection of unauthorized hardware components.</t>
    </r>
    <r>
      <rPr>
        <sz val="11"/>
        <color rgb="FF000000"/>
        <rFont val="Calibri"/>
      </rPr>
      <t xml:space="preserve">
</t>
    </r>
    <r>
      <rPr>
        <sz val="11"/>
        <color rgb="FF000000"/>
        <rFont val="Calibri"/>
      </rPr>
      <t>If the operating system is using undocumented or unapproved hardware, this is a finding.</t>
    </r>
  </si>
  <si>
    <t>V-277985</t>
  </si>
  <si>
    <r>
      <rPr>
        <sz val="11"/>
        <rFont val="Calibri"/>
      </rPr>
      <t>Windows Server 2025 users with administrative privileges must have separate accounts for administrative duties and normal operational tasks.</t>
    </r>
  </si>
  <si>
    <r>
      <rPr>
        <sz val="11"/>
        <color rgb="FF000000"/>
        <rFont val="Calibri"/>
      </rPr>
      <t>Ensure each user with administrative privileges has a separate account for user duties and one for privileged duties.</t>
    </r>
  </si>
  <si>
    <r>
      <rPr>
        <sz val="11"/>
        <color rgb="FF000000"/>
        <rFont val="Calibri"/>
      </rPr>
      <t>Using a privileged account to perform routine functions makes the computer vulnerable to malicious software inadvertently introduced during a session that has been granted full privileges.</t>
    </r>
  </si>
  <si>
    <r>
      <rPr>
        <sz val="11"/>
        <color rgb="FF000000"/>
        <rFont val="Calibri"/>
      </rPr>
      <t xml:space="preserve">Verify each user with administrative privileges has been assigned a unique administrative account separate from their standard user account. </t>
    </r>
    <r>
      <rPr>
        <sz val="11"/>
        <color rgb="FF000000"/>
        <rFont val="Calibri"/>
      </rPr>
      <t xml:space="preserve">
</t>
    </r>
    <r>
      <rPr>
        <sz val="11"/>
        <color rgb="FF000000"/>
        <rFont val="Calibri"/>
      </rPr>
      <t>If users with administrative privileges do not have separate accounts for administrative functions and standard user functions, this is a finding.</t>
    </r>
  </si>
  <si>
    <t>V-277986</t>
  </si>
  <si>
    <r>
      <rPr>
        <sz val="11"/>
        <rFont val="Calibri"/>
      </rPr>
      <t>Windows Server 2025 passwords for the built-in Administrator account must be changed at least every 60 days.</t>
    </r>
  </si>
  <si>
    <r>
      <rPr>
        <sz val="11"/>
        <color rgb="FF000000"/>
        <rFont val="Calibri"/>
      </rPr>
      <t>Change the built-in Administrator account password at least every 60 days.</t>
    </r>
    <r>
      <rPr>
        <sz val="11"/>
        <color rgb="FF000000"/>
        <rFont val="Calibri"/>
      </rPr>
      <t xml:space="preserve">
</t>
    </r>
    <r>
      <rPr>
        <sz val="11"/>
        <color rgb="FF000000"/>
        <rFont val="Calibri"/>
      </rPr>
      <t>It is highly recommended to use Microsoft's LAPS, which may be used on domain-joined member servers to accomplish this. The AO still has the overall authority to use another equivalent capability to accomplish the check.</t>
    </r>
  </si>
  <si>
    <r>
      <rPr>
        <sz val="11"/>
        <color rgb="FF000000"/>
        <rFont val="Calibri"/>
      </rPr>
      <t>The longer a password is in use, the greater the opportunity for someone to gain unauthorized knowledge of the password. The built-in Administrator account is not generally used and its password may not be changed as frequently as necessary. Changing the password for the built-in Administrator account on a regular basis will limit its exposure.</t>
    </r>
    <r>
      <rPr>
        <sz val="11"/>
        <color rgb="FF000000"/>
        <rFont val="Calibri"/>
      </rPr>
      <t xml:space="preserve">
</t>
    </r>
    <r>
      <rPr>
        <sz val="11"/>
        <color rgb="FF000000"/>
        <rFont val="Calibri"/>
      </rPr>
      <t>It is highly recommended to use Microsoft's Local Administrator Password Solution (LAPS). Domain-joined systems can configure this to occur more frequently. LAPS will change the password every 30 days by default. The authorizing official (AO) still has the overall authority to use another equivalent capability to accomplish the check.</t>
    </r>
  </si>
  <si>
    <r>
      <rPr>
        <sz val="11"/>
        <color rgb="FF000000"/>
        <rFont val="Calibri"/>
      </rPr>
      <t>If there are no enabled local Administrator accounts, this is not applicable.</t>
    </r>
    <r>
      <rPr>
        <sz val="11"/>
        <color rgb="FF000000"/>
        <rFont val="Calibri"/>
      </rPr>
      <t xml:space="preserve">
</t>
    </r>
    <r>
      <rPr>
        <sz val="11"/>
        <color rgb="FF000000"/>
        <rFont val="Calibri"/>
      </rPr>
      <t>Review the password last set date for the enabled local Administrator account.</t>
    </r>
    <r>
      <rPr>
        <sz val="11"/>
        <color rgb="FF000000"/>
        <rFont val="Calibri"/>
      </rPr>
      <t xml:space="preserve">
</t>
    </r>
    <r>
      <rPr>
        <sz val="11"/>
        <color rgb="FF000000"/>
        <rFont val="Calibri"/>
      </rPr>
      <t>On the stand-alone or domain-joined server:</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"Get-LocalUser | Where-Object {$_.SID -like "*500"} | ForEach-Object ($_.PasswordLastSet){"$($_.Name) password is: $([int]((Get-Date) - $_.PasswordLastSet).TotalDays) days old"}".</t>
    </r>
    <r>
      <rPr>
        <sz val="11"/>
        <color rgb="FF000000"/>
        <rFont val="Calibri"/>
      </rPr>
      <t xml:space="preserve">
</t>
    </r>
    <r>
      <rPr>
        <sz val="11"/>
        <color rgb="FF000000"/>
        <rFont val="Calibri"/>
      </rPr>
      <t>If the "PasswordLastSet" date is greater than "60" days old for the local Administrator account for administering the computer, this is a finding.</t>
    </r>
    <r>
      <rPr>
        <sz val="11"/>
        <color rgb="FF000000"/>
        <rFont val="Calibri"/>
      </rPr>
      <t xml:space="preserve">
</t>
    </r>
    <r>
      <rPr>
        <sz val="11"/>
        <color rgb="FF000000"/>
        <rFont val="Calibri"/>
      </rPr>
      <t>Verify LAPS is configured and operational.</t>
    </r>
    <r>
      <rPr>
        <sz val="11"/>
        <color rgb="FF000000"/>
        <rFont val="Calibri"/>
      </rPr>
      <t xml:space="preserve">
</t>
    </r>
    <r>
      <rPr>
        <sz val="11"/>
        <color rgb="FF000000"/>
        <rFont val="Calibri"/>
      </rPr>
      <t>If the system is a stand-alone member server, the LAPS portion of this requirement is not applicable.</t>
    </r>
    <r>
      <rPr>
        <sz val="11"/>
        <color rgb="FF000000"/>
        <rFont val="Calibri"/>
      </rPr>
      <t xml:space="preserve">
</t>
    </r>
    <r>
      <rPr>
        <sz val="11"/>
        <color rgb="FF000000"/>
        <rFont val="Calibri"/>
      </rPr>
      <t xml:space="preserve">Navigate to Local Computer Policy &gt;&gt; Computer Configuration &gt;&gt; Administrative Templates &gt;&gt; System &gt;&gt; LAPS &gt;&gt; Password Settings &gt;&gt; Set to enabled. Password Complexity, large letters + small letters + numbers + special, Password Length 14, Password Age 60. </t>
    </r>
    <r>
      <rPr>
        <sz val="11"/>
        <color rgb="FF000000"/>
        <rFont val="Calibri"/>
      </rPr>
      <t xml:space="preserve">
</t>
    </r>
    <r>
      <rPr>
        <sz val="11"/>
        <color rgb="FF000000"/>
        <rFont val="Calibri"/>
      </rPr>
      <t>If not configured as shown, this is a finding.</t>
    </r>
    <r>
      <rPr>
        <sz val="11"/>
        <color rgb="FF000000"/>
        <rFont val="Calibri"/>
      </rPr>
      <t xml:space="preserve">
</t>
    </r>
    <r>
      <rPr>
        <sz val="11"/>
        <color rgb="FF000000"/>
        <rFont val="Calibri"/>
      </rPr>
      <t xml:space="preserve">Navigate to LAPS Operational logs &gt;&gt; Event Viewer &gt;&gt; Applications and Services Logs &gt;&gt; Microsoft &gt;&gt; Windows &gt;&gt; LAPS &gt;&gt; Operational. </t>
    </r>
    <r>
      <rPr>
        <sz val="11"/>
        <color rgb="FF000000"/>
        <rFont val="Calibri"/>
      </rPr>
      <t xml:space="preserve">
</t>
    </r>
    <r>
      <rPr>
        <sz val="11"/>
        <color rgb="FF000000"/>
        <rFont val="Calibri"/>
      </rPr>
      <t>Verify LAPS policy process is completing. If it is not, this is a finding.</t>
    </r>
  </si>
  <si>
    <t>V-277987</t>
  </si>
  <si>
    <r>
      <rPr>
        <sz val="11"/>
        <rFont val="Calibri"/>
      </rPr>
      <t>Windows Server 2025 administrative accounts must not be used with applications that access the internet, such as web browsers, or with potential internet sources, such as email.</t>
    </r>
  </si>
  <si>
    <t>CAT I (High)</t>
  </si>
  <si>
    <r>
      <rPr>
        <sz val="11"/>
        <color rgb="FF000000"/>
        <rFont val="Calibri"/>
      </rPr>
      <t>Establish a policy, at minimum, to prohibit administrative accounts from using applications that access the internet, such as web browsers, or with potential internet sources, such as email. Ensure the policy is enforced.</t>
    </r>
    <r>
      <rPr>
        <sz val="11"/>
        <color rgb="FF000000"/>
        <rFont val="Calibri"/>
      </rPr>
      <t xml:space="preserve">
</t>
    </r>
    <r>
      <rPr>
        <sz val="11"/>
        <color rgb="FF000000"/>
        <rFont val="Calibri"/>
      </rPr>
      <t>The organization may use technical means such as allowlisting to prevent the use of browsers and mail applications to enforce this requirement.</t>
    </r>
  </si>
  <si>
    <r>
      <rPr>
        <sz val="11"/>
        <color rgb="FF000000"/>
        <rFont val="Calibri"/>
      </rPr>
      <t>Using applications that access the internet or have potential internet sources using administrative privileges exposes a system to compromise. If a flaw in an application is exploited while running as a privileged user, the entire system could be compromised. Web browsers and email are common attack vectors for introducing malicious code and must not be run with an administrative account.</t>
    </r>
    <r>
      <rPr>
        <sz val="11"/>
        <color rgb="FF000000"/>
        <rFont val="Calibri"/>
      </rPr>
      <t xml:space="preserve">
</t>
    </r>
    <r>
      <rPr>
        <sz val="11"/>
        <color rgb="FF000000"/>
        <rFont val="Calibri"/>
      </rPr>
      <t>Since administrative accounts may generally change or work around technical restrictions for running a web browser or other applications, it is essential that policy require administrative accounts to not access the internet or use applications such as email.</t>
    </r>
    <r>
      <rPr>
        <sz val="11"/>
        <color rgb="FF000000"/>
        <rFont val="Calibri"/>
      </rPr>
      <t xml:space="preserve">
</t>
    </r>
    <r>
      <rPr>
        <sz val="11"/>
        <color rgb="FF000000"/>
        <rFont val="Calibri"/>
      </rPr>
      <t>The policy must define specific exceptions for local service administration. These exceptions may include HTTP(S)-based tools that are used for the administration of the local system, services, or attached devices.</t>
    </r>
    <r>
      <rPr>
        <sz val="11"/>
        <color rgb="FF000000"/>
        <rFont val="Calibri"/>
      </rPr>
      <t xml:space="preserve">
</t>
    </r>
    <r>
      <rPr>
        <sz val="11"/>
        <color rgb="FF000000"/>
        <rFont val="Calibri"/>
      </rPr>
      <t>Allow listing can be used to enforce the policy to ensure compliance.</t>
    </r>
    <r>
      <rPr>
        <sz val="11"/>
        <color rgb="FF000000"/>
        <rFont val="Calibri"/>
      </rPr>
      <t xml:space="preserve">
</t>
    </r>
    <r>
      <rPr>
        <sz val="11"/>
        <color rgb="FF000000"/>
        <rFont val="Calibri"/>
      </rPr>
      <t>Satisfies: SRG-OS-000480-GPOS-00227, SRG-OS-000205-GPOS-00083</t>
    </r>
  </si>
  <si>
    <r>
      <rPr>
        <sz val="11"/>
        <color rgb="FF000000"/>
        <rFont val="Calibri"/>
      </rPr>
      <t>Determine whether organization policy, at a minimum, prohibits administrative accounts from using applications that access the internet, such as web browsers, or with potential internet sources, such as email, except as necessary for local service administration.</t>
    </r>
    <r>
      <rPr>
        <sz val="11"/>
        <color rgb="FF000000"/>
        <rFont val="Calibri"/>
      </rPr>
      <t xml:space="preserve">
</t>
    </r>
    <r>
      <rPr>
        <sz val="11"/>
        <color rgb="FF000000"/>
        <rFont val="Calibri"/>
      </rPr>
      <t>If it does not, this is a finding.</t>
    </r>
    <r>
      <rPr>
        <sz val="11"/>
        <color rgb="FF000000"/>
        <rFont val="Calibri"/>
      </rPr>
      <t xml:space="preserve">
</t>
    </r>
    <r>
      <rPr>
        <sz val="11"/>
        <color rgb="FF000000"/>
        <rFont val="Calibri"/>
      </rPr>
      <t>The organization may use technical means such as allowlisting to prevent the use of browsers and mail applications to enforce this requirement.</t>
    </r>
  </si>
  <si>
    <t>V-277988</t>
  </si>
  <si>
    <r>
      <rPr>
        <sz val="11"/>
        <rFont val="Calibri"/>
      </rPr>
      <t>Windows Server 2025 members of the Backup Operators group must have separate accounts for backup duties and normal operational tasks.</t>
    </r>
  </si>
  <si>
    <r>
      <rPr>
        <sz val="11"/>
        <color rgb="FF000000"/>
        <rFont val="Calibri"/>
      </rPr>
      <t>Ensure each member of the Backup Operators group has separate accounts for backup functions and standard user functions.</t>
    </r>
  </si>
  <si>
    <r>
      <rPr>
        <sz val="11"/>
        <color rgb="FF000000"/>
        <rFont val="Calibri"/>
      </rPr>
      <t>Backup Operators are able to read and write to any file in the system, regardless of the rights assigned to it. Backup and restore rights permit users to circumvent the file access restrictions present on NTFS disk drives for backup and restore purposes. Members of the Backup Operators group must have separate logon accounts for performing backup duties.</t>
    </r>
  </si>
  <si>
    <r>
      <rPr>
        <sz val="11"/>
        <color rgb="FF000000"/>
        <rFont val="Calibri"/>
      </rPr>
      <t>If no accounts are members of the Backup Operators group, this is not applicable.</t>
    </r>
    <r>
      <rPr>
        <sz val="11"/>
        <color rgb="FF000000"/>
        <rFont val="Calibri"/>
      </rPr>
      <t xml:space="preserve">
</t>
    </r>
    <r>
      <rPr>
        <sz val="11"/>
        <color rgb="FF000000"/>
        <rFont val="Calibri"/>
      </rPr>
      <t>Verify users with accounts in the Backup Operators group have a separate user account for backup functions and for performing normal user tasks.</t>
    </r>
    <r>
      <rPr>
        <sz val="11"/>
        <color rgb="FF000000"/>
        <rFont val="Calibri"/>
      </rPr>
      <t xml:space="preserve">
</t>
    </r>
    <r>
      <rPr>
        <sz val="11"/>
        <color rgb="FF000000"/>
        <rFont val="Calibri"/>
      </rPr>
      <t>If users with accounts in the Backup Operators group do not have separate accounts for backup functions and standard user functions, this is a finding.</t>
    </r>
  </si>
  <si>
    <t>V-277989</t>
  </si>
  <si>
    <r>
      <rPr>
        <sz val="11"/>
        <rFont val="Calibri"/>
      </rPr>
      <t>Windows Server 2025 manually managed application account passwords must be at least 15 characters in length.</t>
    </r>
  </si>
  <si>
    <r>
      <rPr>
        <sz val="11"/>
        <color rgb="FF000000"/>
        <rFont val="Calibri"/>
      </rPr>
      <t>Establish a policy that requires application/service account passwords that are manually managed to be at least 15 characters in length. Ensure the policy is enforced.</t>
    </r>
  </si>
  <si>
    <r>
      <rPr>
        <sz val="11"/>
        <color rgb="FF000000"/>
        <rFont val="Calibri"/>
      </rPr>
      <t>Application/service account passwords must be of sufficient length to prevent being easily cracked. Application/service accounts that are manually managed must have passwords at least 15 characters in length.</t>
    </r>
  </si>
  <si>
    <r>
      <rPr>
        <sz val="11"/>
        <color rgb="FF000000"/>
        <rFont val="Calibri"/>
      </rPr>
      <t>Determine if manually managed application/service accounts exist. If none exist, this is not applicable.</t>
    </r>
    <r>
      <rPr>
        <sz val="11"/>
        <color rgb="FF000000"/>
        <rFont val="Calibri"/>
      </rPr>
      <t xml:space="preserve">
</t>
    </r>
    <r>
      <rPr>
        <sz val="11"/>
        <color rgb="FF000000"/>
        <rFont val="Calibri"/>
      </rPr>
      <t>Verify the organization has a policy to ensure passwords for manually managed application/service accounts are at least 15 characters in length.</t>
    </r>
    <r>
      <rPr>
        <sz val="11"/>
        <color rgb="FF000000"/>
        <rFont val="Calibri"/>
      </rPr>
      <t xml:space="preserve">
</t>
    </r>
    <r>
      <rPr>
        <sz val="11"/>
        <color rgb="FF000000"/>
        <rFont val="Calibri"/>
      </rPr>
      <t>If such a policy does not exist or has not been implemented, this is a finding.</t>
    </r>
  </si>
  <si>
    <t>V-277990</t>
  </si>
  <si>
    <r>
      <rPr>
        <sz val="11"/>
        <rFont val="Calibri"/>
      </rPr>
      <t>Windows Server 2025 manually managed application account passwords must be changed at least annually or when a system administrator with knowledge of the password leaves the organization.</t>
    </r>
  </si>
  <si>
    <r>
      <rPr>
        <sz val="11"/>
        <color rgb="FF000000"/>
        <rFont val="Calibri"/>
      </rPr>
      <t>Change passwords for manually managed application/service accounts at least annually or when an administrator with knowledge of the password leaves the organization.</t>
    </r>
    <r>
      <rPr>
        <sz val="11"/>
        <color rgb="FF000000"/>
        <rFont val="Calibri"/>
      </rPr>
      <t xml:space="preserve">
</t>
    </r>
    <r>
      <rPr>
        <sz val="11"/>
        <color rgb="FF000000"/>
        <rFont val="Calibri"/>
      </rPr>
      <t>It is recommended that system-managed service accounts be used whenever possible.</t>
    </r>
  </si>
  <si>
    <r>
      <rPr>
        <sz val="11"/>
        <color rgb="FF000000"/>
        <rFont val="Calibri"/>
      </rPr>
      <t>Setting application account passwords to expire may cause applications to stop functioning. However, not changing them on a regular basis exposes them to attack. If managed service accounts are used, this alleviates the need to manually change application account passwords.</t>
    </r>
  </si>
  <si>
    <r>
      <rPr>
        <sz val="11"/>
        <color rgb="FF000000"/>
        <rFont val="Calibri"/>
      </rPr>
      <t>Determine if manually managed application/service accounts exist. If none exist, this is not applicable.</t>
    </r>
    <r>
      <rPr>
        <sz val="11"/>
        <color rgb="FF000000"/>
        <rFont val="Calibri"/>
      </rPr>
      <t xml:space="preserve">
</t>
    </r>
    <r>
      <rPr>
        <sz val="11"/>
        <color rgb="FF000000"/>
        <rFont val="Calibri"/>
      </rPr>
      <t>If passwords for manually managed application/service accounts are not changed at least annually or when an administrator with knowledge of the password leaves the organization, this is a finding.</t>
    </r>
    <r>
      <rPr>
        <sz val="11"/>
        <color rgb="FF000000"/>
        <rFont val="Calibri"/>
      </rPr>
      <t xml:space="preserve">
</t>
    </r>
    <r>
      <rPr>
        <sz val="11"/>
        <color rgb="FF000000"/>
        <rFont val="Calibri"/>
      </rPr>
      <t>Identify manually managed application/service accounts.</t>
    </r>
    <r>
      <rPr>
        <sz val="11"/>
        <color rgb="FF000000"/>
        <rFont val="Calibri"/>
      </rPr>
      <t xml:space="preserve">
</t>
    </r>
    <r>
      <rPr>
        <sz val="11"/>
        <color rgb="FF000000"/>
        <rFont val="Calibri"/>
      </rPr>
      <t>To determine the date a password was last changed for domain controllers: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"Get-AdUser -Identity [application account name] -Properties PasswordLastSet | FT Name, PasswordLastSet", where [application account name] is the name of the manually managed application/service account.</t>
    </r>
    <r>
      <rPr>
        <sz val="11"/>
        <color rgb="FF000000"/>
        <rFont val="Calibri"/>
      </rPr>
      <t xml:space="preserve">
</t>
    </r>
    <r>
      <rPr>
        <sz val="11"/>
        <color rgb="FF000000"/>
        <rFont val="Calibri"/>
      </rPr>
      <t>If the "PasswordLastSet" date is more than one year old, this is a finding.</t>
    </r>
    <r>
      <rPr>
        <sz val="11"/>
        <color rgb="FF000000"/>
        <rFont val="Calibri"/>
      </rPr>
      <t xml:space="preserve">
</t>
    </r>
    <r>
      <rPr>
        <sz val="11"/>
        <color rgb="FF000000"/>
        <rFont val="Calibri"/>
      </rPr>
      <t>For member servers and stand-alone or nondomain-joined systems:</t>
    </r>
    <r>
      <rPr>
        <sz val="11"/>
        <color rgb="FF000000"/>
        <rFont val="Calibri"/>
      </rPr>
      <t xml:space="preserve">
</t>
    </r>
    <r>
      <rPr>
        <sz val="11"/>
        <color rgb="FF000000"/>
        <rFont val="Calibri"/>
      </rPr>
      <t>Open command prompt.</t>
    </r>
    <r>
      <rPr>
        <sz val="11"/>
        <color rgb="FF000000"/>
        <rFont val="Calibri"/>
      </rPr>
      <t xml:space="preserve">
</t>
    </r>
    <r>
      <rPr>
        <sz val="11"/>
        <color rgb="FF000000"/>
        <rFont val="Calibri"/>
      </rPr>
      <t>Enter 'Net User [application account name] | Find /i "Password Last Set"', where [application account name] is the name of the manually managed application/service account.</t>
    </r>
    <r>
      <rPr>
        <sz val="11"/>
        <color rgb="FF000000"/>
        <rFont val="Calibri"/>
      </rPr>
      <t xml:space="preserve">
</t>
    </r>
    <r>
      <rPr>
        <sz val="11"/>
        <color rgb="FF000000"/>
        <rFont val="Calibri"/>
      </rPr>
      <t>If the "Password Last Set" date is more than one year old, this is a finding.</t>
    </r>
  </si>
  <si>
    <t>V-277991</t>
  </si>
  <si>
    <r>
      <rPr>
        <sz val="11"/>
        <rFont val="Calibri"/>
      </rPr>
      <t>Windows Server 2025 shared user accounts must not be permitted.</t>
    </r>
  </si>
  <si>
    <r>
      <rPr>
        <sz val="11"/>
        <color rgb="FF000000"/>
        <rFont val="Calibri"/>
      </rPr>
      <t>Remove unapproved shared accounts from the system.</t>
    </r>
    <r>
      <rPr>
        <sz val="11"/>
        <color rgb="FF000000"/>
        <rFont val="Calibri"/>
      </rPr>
      <t xml:space="preserve">
</t>
    </r>
    <r>
      <rPr>
        <sz val="11"/>
        <color rgb="FF000000"/>
        <rFont val="Calibri"/>
      </rPr>
      <t>Document required shared accounts with the ISSO. Documentation must include the reason for the account, who has access to the account, and how the risk of using the shared account is mitigated to include monitoring account activity.</t>
    </r>
  </si>
  <si>
    <r>
      <rPr>
        <sz val="11"/>
        <color rgb="FF000000"/>
        <rFont val="Calibri"/>
      </rPr>
      <t>Shared accounts (accounts where two or more people log on with the same user identification) do not provide adequate identification and authentication. There is no way to provide for nonrepudiation or individual accountability for system access and resource usage.</t>
    </r>
  </si>
  <si>
    <r>
      <rPr>
        <sz val="11"/>
        <color rgb="FF000000"/>
        <rFont val="Calibri"/>
      </rPr>
      <t>Determine whether any shared accounts exist. If no shared accounts exist, this is not applicable.</t>
    </r>
    <r>
      <rPr>
        <sz val="11"/>
        <color rgb="FF000000"/>
        <rFont val="Calibri"/>
      </rPr>
      <t xml:space="preserve">
</t>
    </r>
    <r>
      <rPr>
        <sz val="11"/>
        <color rgb="FF000000"/>
        <rFont val="Calibri"/>
      </rPr>
      <t>Shared accounts, such as required by an application, may be approved by the organization. This must be documented with the information system security officer (ISSO). Documentation must include the reason for the account, who has access to the account, and how the risk of using the shared account is mitigated to include monitoring account activity.</t>
    </r>
    <r>
      <rPr>
        <sz val="11"/>
        <color rgb="FF000000"/>
        <rFont val="Calibri"/>
      </rPr>
      <t xml:space="preserve">
</t>
    </r>
    <r>
      <rPr>
        <sz val="11"/>
        <color rgb="FF000000"/>
        <rFont val="Calibri"/>
      </rPr>
      <t>If unapproved shared accounts exist, this is a finding.</t>
    </r>
  </si>
  <si>
    <t>V-277992</t>
  </si>
  <si>
    <r>
      <rPr>
        <sz val="11"/>
        <rFont val="Calibri"/>
      </rPr>
      <t>Windows Server 2025 must employ a deny-all, permit-by-exception policy to allow the execution of authorized software programs.</t>
    </r>
  </si>
  <si>
    <r>
      <rPr>
        <sz val="11"/>
        <color rgb="FF000000"/>
        <rFont val="Calibri"/>
      </rPr>
      <t>Configure an application allowlisting program to employ a deny-all, permit-by-exception policy to allow the execution of authorized software programs.</t>
    </r>
    <r>
      <rPr>
        <sz val="11"/>
        <color rgb="FF000000"/>
        <rFont val="Calibri"/>
      </rPr>
      <t xml:space="preserve">
</t>
    </r>
    <r>
      <rPr>
        <sz val="11"/>
        <color rgb="FF000000"/>
        <rFont val="Calibri"/>
      </rPr>
      <t>Configuration of allowlisting applications will vary by the program. AppLocker is a allowlisting application built in to Windows Server.</t>
    </r>
    <r>
      <rPr>
        <sz val="11"/>
        <color rgb="FF000000"/>
        <rFont val="Calibri"/>
      </rPr>
      <t xml:space="preserve">
</t>
    </r>
    <r>
      <rPr>
        <sz val="11"/>
        <color rgb="FF000000"/>
        <rFont val="Calibri"/>
      </rPr>
      <t>If AppLocker is used, it is configured through group policy in Computer Configuration &gt;&gt; Windows Settings &gt;&gt; Security Settings &gt;&gt; Application Control Policies &gt;&gt; AppLocker.</t>
    </r>
    <r>
      <rPr>
        <sz val="11"/>
        <color rgb="FF000000"/>
        <rFont val="Calibri"/>
      </rPr>
      <t xml:space="preserve">
</t>
    </r>
    <r>
      <rPr>
        <sz val="11"/>
        <color rgb="FF000000"/>
        <rFont val="Calibri"/>
      </rPr>
      <t>Implementation guidance for AppLocker is available in the NSA paper "Application Whitelisting using Microsoft AppLocker" at the following link:</t>
    </r>
    <r>
      <rPr>
        <sz val="11"/>
        <color rgb="FF000000"/>
        <rFont val="Calibri"/>
      </rPr>
      <t xml:space="preserve">
</t>
    </r>
    <r>
      <rPr>
        <sz val="11"/>
        <color rgb="FF000000"/>
        <rFont val="Calibri"/>
      </rPr>
      <t>https://www.iad.gov/iad/library/ia-guidance/tech-briefs/application-whitelisting-using-microsoft-applocker.cfm</t>
    </r>
  </si>
  <si>
    <r>
      <rPr>
        <sz val="11"/>
        <color rgb="FF000000"/>
        <rFont val="Calibri"/>
      </rPr>
      <t>Using an allowlist provides a configuration management method to allow the execution of only authorized software. Using only authorized software decreases risk by limiting the number of potential vulnerabilities.</t>
    </r>
    <r>
      <rPr>
        <sz val="11"/>
        <color rgb="FF000000"/>
        <rFont val="Calibri"/>
      </rPr>
      <t xml:space="preserve">
</t>
    </r>
    <r>
      <rPr>
        <sz val="11"/>
        <color rgb="FF000000"/>
        <rFont val="Calibri"/>
      </rPr>
      <t>The organization must identify authorized software programs and only permit execution of authorized software. The process used to identify software programs that are authorized to execute on organizational information systems is commonly referred to as allowlisting.</t>
    </r>
  </si>
  <si>
    <r>
      <rPr>
        <sz val="11"/>
        <color rgb="FF000000"/>
        <rFont val="Calibri"/>
      </rPr>
      <t>Verify the operating system employs a deny-all, permit-by-exception policy to allow the execution of authorized software programs.</t>
    </r>
    <r>
      <rPr>
        <sz val="11"/>
        <color rgb="FF000000"/>
        <rFont val="Calibri"/>
      </rPr>
      <t xml:space="preserve">
</t>
    </r>
    <r>
      <rPr>
        <sz val="11"/>
        <color rgb="FF000000"/>
        <rFont val="Calibri"/>
      </rPr>
      <t>If an application allowlisting program is not in use on the system, this is a finding.</t>
    </r>
    <r>
      <rPr>
        <sz val="11"/>
        <color rgb="FF000000"/>
        <rFont val="Calibri"/>
      </rPr>
      <t xml:space="preserve">
</t>
    </r>
    <r>
      <rPr>
        <sz val="11"/>
        <color rgb="FF000000"/>
        <rFont val="Calibri"/>
      </rPr>
      <t>Configuration of allowlisting applications will vary by the program.</t>
    </r>
    <r>
      <rPr>
        <sz val="11"/>
        <color rgb="FF000000"/>
        <rFont val="Calibri"/>
      </rPr>
      <t xml:space="preserve">
</t>
    </r>
    <r>
      <rPr>
        <sz val="11"/>
        <color rgb="FF000000"/>
        <rFont val="Calibri"/>
      </rPr>
      <t>AppLocker is a allowlisting application built in to Windows Server. A deny-by-default implementation is initiated by enabling any AppLocker rules within a category, only allowing what is specified by defined rules.</t>
    </r>
    <r>
      <rPr>
        <sz val="11"/>
        <color rgb="FF000000"/>
        <rFont val="Calibri"/>
      </rPr>
      <t xml:space="preserve">
</t>
    </r>
    <r>
      <rPr>
        <sz val="11"/>
        <color rgb="FF000000"/>
        <rFont val="Calibri"/>
      </rPr>
      <t>If AppLocker is used, perform the following to view the configuration of AppLocker:</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If the AppLocker PowerShell module has not been imported previously, execute the following first:</t>
    </r>
    <r>
      <rPr>
        <sz val="11"/>
        <color rgb="FF000000"/>
        <rFont val="Calibri"/>
      </rPr>
      <t xml:space="preserve">
</t>
    </r>
    <r>
      <rPr>
        <sz val="11"/>
        <color rgb="FF000000"/>
        <rFont val="Calibri"/>
      </rPr>
      <t>Import-Module AppLocker</t>
    </r>
    <r>
      <rPr>
        <sz val="11"/>
        <color rgb="FF000000"/>
        <rFont val="Calibri"/>
      </rPr>
      <t xml:space="preserve">
</t>
    </r>
    <r>
      <rPr>
        <sz val="11"/>
        <color rgb="FF000000"/>
        <rFont val="Calibri"/>
      </rPr>
      <t>Execute the following command, substituting c:\temp\file.xml with a location and file name appropriate for the system:</t>
    </r>
    <r>
      <rPr>
        <sz val="11"/>
        <color rgb="FF000000"/>
        <rFont val="Calibri"/>
      </rPr>
      <t xml:space="preserve">
</t>
    </r>
    <r>
      <rPr>
        <sz val="11"/>
        <color rgb="FF000000"/>
        <rFont val="Calibri"/>
      </rPr>
      <t>Get-AppLockerPolicy -Effective -XML &gt; c:\temp\file.xml</t>
    </r>
    <r>
      <rPr>
        <sz val="11"/>
        <color rgb="FF000000"/>
        <rFont val="Calibri"/>
      </rPr>
      <t xml:space="preserve">
</t>
    </r>
    <r>
      <rPr>
        <sz val="11"/>
        <color rgb="FF000000"/>
        <rFont val="Calibri"/>
      </rPr>
      <t>This will produce an XML file with the effective settings that can be viewed in a browser or opened in a program such as Excel for review.</t>
    </r>
    <r>
      <rPr>
        <sz val="11"/>
        <color rgb="FF000000"/>
        <rFont val="Calibri"/>
      </rPr>
      <t xml:space="preserve">
</t>
    </r>
    <r>
      <rPr>
        <sz val="11"/>
        <color rgb="FF000000"/>
        <rFont val="Calibri"/>
      </rPr>
      <t xml:space="preserve">Implementation guidance for AppLocker is available in the NSA paper "Application Whitelisting using Microsoft AppLocker" at the following link: </t>
    </r>
    <r>
      <rPr>
        <sz val="11"/>
        <color rgb="FF000000"/>
        <rFont val="Calibri"/>
      </rPr>
      <t xml:space="preserve">
</t>
    </r>
    <r>
      <rPr>
        <sz val="11"/>
        <color rgb="FF000000"/>
        <rFont val="Calibri"/>
      </rPr>
      <t>https://www.iad.gov/iad/library/ia-guidance/tech-briefs/application-whitelisting-using-microsoft-applocker.cfm</t>
    </r>
  </si>
  <si>
    <t>V-277993</t>
  </si>
  <si>
    <r>
      <rPr>
        <sz val="11"/>
        <rFont val="Calibri"/>
      </rPr>
      <t>Windows Server 2025 domain-joined systems must have a Trusted Platform Module (TPM) enabled and ready for use.</t>
    </r>
  </si>
  <si>
    <r>
      <rPr>
        <sz val="11"/>
        <color rgb="FF000000"/>
        <rFont val="Calibri"/>
      </rPr>
      <t>Ensure domain-joined systems have a TPM that is configured for use. (Versions 2.0 or 1.2 support Credential Guard.)</t>
    </r>
    <r>
      <rPr>
        <sz val="11"/>
        <color rgb="FF000000"/>
        <rFont val="Calibri"/>
      </rPr>
      <t xml:space="preserve">
</t>
    </r>
    <r>
      <rPr>
        <sz val="11"/>
        <color rgb="FF000000"/>
        <rFont val="Calibri"/>
      </rPr>
      <t>The TPM must be enabled in the firmware.</t>
    </r>
    <r>
      <rPr>
        <sz val="11"/>
        <color rgb="FF000000"/>
        <rFont val="Calibri"/>
      </rPr>
      <t xml:space="preserve">
</t>
    </r>
    <r>
      <rPr>
        <sz val="11"/>
        <color rgb="FF000000"/>
        <rFont val="Calibri"/>
      </rPr>
      <t>Run "tpm.msc" for configuration options in Windows.</t>
    </r>
  </si>
  <si>
    <r>
      <rPr>
        <sz val="11"/>
        <color rgb="FF000000"/>
        <rFont val="Calibri"/>
      </rPr>
      <t>Credential Guard uses virtualization-based security to protect data that could be used in credential theft attacks if compromised. A number of system requirements must be met for Credential Guard to be configured and enabled properly. Without a TPM enabled and ready for use, Credential Guard keys are stored in a less secure method using software.</t>
    </r>
  </si>
  <si>
    <r>
      <rPr>
        <sz val="11"/>
        <color rgb="FF000000"/>
        <rFont val="Calibri"/>
      </rPr>
      <t>For stand-alone or nondomain-joined systems, this is not applicable.</t>
    </r>
    <r>
      <rPr>
        <sz val="11"/>
        <color rgb="FF000000"/>
        <rFont val="Calibri"/>
      </rPr>
      <t xml:space="preserve">
</t>
    </r>
    <r>
      <rPr>
        <sz val="11"/>
        <color rgb="FF000000"/>
        <rFont val="Calibri"/>
      </rPr>
      <t>Verify the system has a TPM and it is ready for use.</t>
    </r>
    <r>
      <rPr>
        <sz val="11"/>
        <color rgb="FF000000"/>
        <rFont val="Calibri"/>
      </rPr>
      <t xml:space="preserve">
</t>
    </r>
    <r>
      <rPr>
        <sz val="11"/>
        <color rgb="FF000000"/>
        <rFont val="Calibri"/>
      </rPr>
      <t>Run "tpm.msc".</t>
    </r>
    <r>
      <rPr>
        <sz val="11"/>
        <color rgb="FF000000"/>
        <rFont val="Calibri"/>
      </rPr>
      <t xml:space="preserve">
</t>
    </r>
    <r>
      <rPr>
        <sz val="11"/>
        <color rgb="FF000000"/>
        <rFont val="Calibri"/>
      </rPr>
      <t>Review the sections in the center pane.</t>
    </r>
    <r>
      <rPr>
        <sz val="11"/>
        <color rgb="FF000000"/>
        <rFont val="Calibri"/>
      </rPr>
      <t xml:space="preserve">
</t>
    </r>
    <r>
      <rPr>
        <sz val="11"/>
        <color rgb="FF000000"/>
        <rFont val="Calibri"/>
      </rPr>
      <t>"Status" must indicate it has been configured with a message such as "The TPM is ready for use" or "The TPM is on and ownership has been taken".</t>
    </r>
    <r>
      <rPr>
        <sz val="11"/>
        <color rgb="FF000000"/>
        <rFont val="Calibri"/>
      </rPr>
      <t xml:space="preserve">
</t>
    </r>
    <r>
      <rPr>
        <sz val="11"/>
        <color rgb="FF000000"/>
        <rFont val="Calibri"/>
      </rPr>
      <t>TPM Manufacturer Information - Specific Version = 2.0 or 1.2</t>
    </r>
    <r>
      <rPr>
        <sz val="11"/>
        <color rgb="FF000000"/>
        <rFont val="Calibri"/>
      </rPr>
      <t xml:space="preserve">
</t>
    </r>
    <r>
      <rPr>
        <sz val="11"/>
        <color rgb="FF000000"/>
        <rFont val="Calibri"/>
      </rPr>
      <t>If a TPM is not found or is not ready for use, this is a finding.</t>
    </r>
  </si>
  <si>
    <t>V-277995</t>
  </si>
  <si>
    <r>
      <rPr>
        <sz val="11"/>
        <rFont val="Calibri"/>
      </rPr>
      <t>Windows Server 2025 must use an antivirus program.</t>
    </r>
  </si>
  <si>
    <r>
      <rPr>
        <sz val="11"/>
        <color rgb="FF000000"/>
        <rFont val="Calibri"/>
      </rPr>
      <t>If no antivirus software is in use, install Microsoft Defender or third-party antivirus.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"Install-WindowsFeature -Name Windows-Defender".</t>
    </r>
    <r>
      <rPr>
        <sz val="11"/>
        <color rgb="FF000000"/>
        <rFont val="Calibri"/>
      </rPr>
      <t xml:space="preserve">
</t>
    </r>
    <r>
      <rPr>
        <sz val="11"/>
        <color rgb="FF000000"/>
        <rFont val="Calibri"/>
      </rPr>
      <t>For third-party antivirus, install per antivirus instructions and disable Windows Defender.</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"Uninstall-WindowsFeature -Name Windows-Defender".</t>
    </r>
  </si>
  <si>
    <r>
      <rPr>
        <sz val="11"/>
        <color rgb="FF000000"/>
        <rFont val="Calibri"/>
      </rPr>
      <t>Malicious software can establish a base on individual desktops and servers. Employing an automated mechanism to detect this type of software will aid in elimination of the software from the operating system.</t>
    </r>
  </si>
  <si>
    <r>
      <rPr>
        <sz val="11"/>
        <color rgb="FF000000"/>
        <rFont val="Calibri"/>
      </rPr>
      <t>Verify an antivirus solution is installed on the system. The antivirus solution may be bundled with an approved host-based security solution.</t>
    </r>
    <r>
      <rPr>
        <sz val="11"/>
        <color rgb="FF000000"/>
        <rFont val="Calibri"/>
      </rPr>
      <t xml:space="preserve">
</t>
    </r>
    <r>
      <rPr>
        <sz val="11"/>
        <color rgb="FF000000"/>
        <rFont val="Calibri"/>
      </rPr>
      <t>If there is no antivirus solution installed on the system, this is a finding.</t>
    </r>
    <r>
      <rPr>
        <sz val="11"/>
        <color rgb="FF000000"/>
        <rFont val="Calibri"/>
      </rPr>
      <t xml:space="preserve">
</t>
    </r>
    <r>
      <rPr>
        <sz val="11"/>
        <color rgb="FF000000"/>
        <rFont val="Calibri"/>
      </rPr>
      <t>Verify if Microsoft Defender antivirus is in use or enabled:</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"get-service | where {$_.DisplayName -Like "*Defender*"} | Select Status,DisplayName"</t>
    </r>
    <r>
      <rPr>
        <sz val="11"/>
        <color rgb="FF000000"/>
        <rFont val="Calibri"/>
      </rPr>
      <t xml:space="preserve">
</t>
    </r>
    <r>
      <rPr>
        <sz val="11"/>
        <color rgb="FF000000"/>
        <rFont val="Calibri"/>
      </rPr>
      <t>Verify if third-party antivirus is in use or enabled:</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"get-service | where {$_.DisplayName -Like "*mcafee*"} | Select Status,DisplayName</t>
    </r>
    <r>
      <rPr>
        <sz val="11"/>
        <color rgb="FF000000"/>
        <rFont val="Calibri"/>
      </rPr>
      <t xml:space="preserve">
</t>
    </r>
    <r>
      <rPr>
        <sz val="11"/>
        <color rgb="FF000000"/>
        <rFont val="Calibri"/>
      </rPr>
      <t>Enter "get-service | where {$_.DisplayName -Like "*symantec*"} | Select Status,DisplayName</t>
    </r>
  </si>
  <si>
    <t>V-277996</t>
  </si>
  <si>
    <r>
      <rPr>
        <sz val="11"/>
        <rFont val="Calibri"/>
      </rPr>
      <t>Windows Server 2025 must have a host-based intrusion detection and prevention service (IDPS) installed.</t>
    </r>
  </si>
  <si>
    <r>
      <rPr>
        <sz val="11"/>
        <color rgb="FF000000"/>
        <rFont val="Calibri"/>
      </rPr>
      <t>Install a host-based IDPS on each server.</t>
    </r>
  </si>
  <si>
    <r>
      <rPr>
        <sz val="11"/>
        <color rgb="FF000000"/>
        <rFont val="Calibri"/>
      </rPr>
      <t>A properly configured host-based intrusion detection system (HIDS) or host-based intrusion prevention system (HIPS) provides another level of defense against unauthorized access to critical servers. With proper configuration and logging enabled, such a system can stop and/or alert for many attempts to gain unauthorized access to resources.</t>
    </r>
  </si>
  <si>
    <r>
      <rPr>
        <sz val="11"/>
        <color rgb="FF000000"/>
        <rFont val="Calibri"/>
      </rPr>
      <t xml:space="preserve">Determine whether there is a host based intrusion detection and prevention service on each server. </t>
    </r>
    <r>
      <rPr>
        <sz val="11"/>
        <color rgb="FF000000"/>
        <rFont val="Calibri"/>
      </rPr>
      <t xml:space="preserve">
</t>
    </r>
    <r>
      <rPr>
        <sz val="11"/>
        <color rgb="FF000000"/>
        <rFont val="Calibri"/>
      </rPr>
      <t>This requirement is not applicable on a system that has the role as the IDPS. However, this exception must be documented with the information system security officer (ISSO).</t>
    </r>
    <r>
      <rPr>
        <sz val="11"/>
        <color rgb="FF000000"/>
        <rFont val="Calibri"/>
      </rPr>
      <t xml:space="preserve">
</t>
    </r>
    <r>
      <rPr>
        <sz val="11"/>
        <color rgb="FF000000"/>
        <rFont val="Calibri"/>
      </rPr>
      <t>If a host-based IDPS is not installed on the system, this is a finding.</t>
    </r>
  </si>
  <si>
    <t>V-277997</t>
  </si>
  <si>
    <r>
      <rPr>
        <sz val="11"/>
        <rFont val="Calibri"/>
      </rPr>
      <t>Windows Server 2025 local volumes must use a format that supports New Technology File System (NTFS) attributes.</t>
    </r>
  </si>
  <si>
    <r>
      <rPr>
        <sz val="11"/>
        <color rgb="FF000000"/>
        <rFont val="Calibri"/>
      </rPr>
      <t>Format volumes to use NTFS, ReFS, or CSVFS.</t>
    </r>
  </si>
  <si>
    <r>
      <rPr>
        <sz val="11"/>
        <color rgb="FF000000"/>
        <rFont val="Calibri"/>
      </rPr>
      <t>The ability to set access permissions and auditing is critical to maintaining the security and proper access controls of a system. To support this, volumes must be formatted using a file system that supports NTFS attributes.</t>
    </r>
  </si>
  <si>
    <r>
      <rPr>
        <sz val="11"/>
        <color rgb="FF000000"/>
        <rFont val="Calibri"/>
      </rPr>
      <t>Open "Computer Management".</t>
    </r>
    <r>
      <rPr>
        <sz val="11"/>
        <color rgb="FF000000"/>
        <rFont val="Calibri"/>
      </rPr>
      <t xml:space="preserve">
</t>
    </r>
    <r>
      <rPr>
        <sz val="11"/>
        <color rgb="FF000000"/>
        <rFont val="Calibri"/>
      </rPr>
      <t>Select "Disk Management" under "Storage".</t>
    </r>
    <r>
      <rPr>
        <sz val="11"/>
        <color rgb="FF000000"/>
        <rFont val="Calibri"/>
      </rPr>
      <t xml:space="preserve">
</t>
    </r>
    <r>
      <rPr>
        <sz val="11"/>
        <color rgb="FF000000"/>
        <rFont val="Calibri"/>
      </rPr>
      <t>For each local volume, if the file system does not indicate "NTFS", this is a finding.</t>
    </r>
    <r>
      <rPr>
        <sz val="11"/>
        <color rgb="FF000000"/>
        <rFont val="Calibri"/>
      </rPr>
      <t xml:space="preserve">
</t>
    </r>
    <r>
      <rPr>
        <sz val="11"/>
        <color rgb="FF000000"/>
        <rFont val="Calibri"/>
      </rPr>
      <t xml:space="preserve">"ReFS" (Resilient File System) is also acceptable and would not be a finding. </t>
    </r>
    <r>
      <rPr>
        <sz val="11"/>
        <color rgb="FF000000"/>
        <rFont val="Calibri"/>
      </rPr>
      <t xml:space="preserve">
</t>
    </r>
    <r>
      <rPr>
        <sz val="11"/>
        <color rgb="FF000000"/>
        <rFont val="Calibri"/>
      </rPr>
      <t xml:space="preserve">"CSVFS" (Cluster Shared Volumes File Systems) is also acceptable and would not be a finding. </t>
    </r>
    <r>
      <rPr>
        <sz val="11"/>
        <color rgb="FF000000"/>
        <rFont val="Calibri"/>
      </rPr>
      <t xml:space="preserve">
</t>
    </r>
    <r>
      <rPr>
        <sz val="11"/>
        <color rgb="FF000000"/>
        <rFont val="Calibri"/>
      </rPr>
      <t>This does not apply to system partitions such the Recovery and EFI System Partition.</t>
    </r>
  </si>
  <si>
    <t>V-277998</t>
  </si>
  <si>
    <r>
      <rPr>
        <sz val="11"/>
        <rFont val="Calibri"/>
      </rPr>
      <t>Windows Server 2025 permissions for the system drive root directory (usually C:\) must conform to minimum requirements.</t>
    </r>
  </si>
  <si>
    <r>
      <rPr>
        <sz val="11"/>
        <color rgb="FF000000"/>
        <rFont val="Calibri"/>
      </rPr>
      <t>Maintain the default permissions for the system drive's root directory and configure the Security Option "Network access: Let Everyone permissions apply to anonymous users" to "Disabled" (WN25-SO-000240).</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C:\</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SYSTEM - Full control - This folder, subfolders, and files</t>
    </r>
    <r>
      <rPr>
        <sz val="11"/>
        <color rgb="FF000000"/>
        <rFont val="Calibri"/>
      </rPr>
      <t xml:space="preserve">
</t>
    </r>
    <r>
      <rPr>
        <sz val="11"/>
        <color rgb="FF000000"/>
        <rFont val="Calibri"/>
      </rPr>
      <t>Administrators - Full control - This folder, subfolders, and files</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Users - Create folders/append data - This folder and subfolders</t>
    </r>
    <r>
      <rPr>
        <sz val="11"/>
        <color rgb="FF000000"/>
        <rFont val="Calibri"/>
      </rPr>
      <t xml:space="preserve">
</t>
    </r>
    <r>
      <rPr>
        <sz val="11"/>
        <color rgb="FF000000"/>
        <rFont val="Calibri"/>
      </rPr>
      <t>Users - Create files/write data - Subfolders only</t>
    </r>
    <r>
      <rPr>
        <sz val="11"/>
        <color rgb="FF000000"/>
        <rFont val="Calibri"/>
      </rPr>
      <t xml:space="preserve">
</t>
    </r>
    <r>
      <rPr>
        <sz val="11"/>
        <color rgb="FF000000"/>
        <rFont val="Calibri"/>
      </rPr>
      <t>CREATOR OWNER - Full Control - Subfolders and files only</t>
    </r>
  </si>
  <si>
    <r>
      <rPr>
        <sz val="11"/>
        <color rgb="FF000000"/>
        <rFont val="Calibri"/>
      </rPr>
      <t>Changing the system's file and directory permissions allows the possibility of unauthorized and anonymous modification to the operating system and installed applications.</t>
    </r>
    <r>
      <rPr>
        <sz val="11"/>
        <color rgb="FF000000"/>
        <rFont val="Calibri"/>
      </rPr>
      <t xml:space="preserve">
</t>
    </r>
    <r>
      <rPr>
        <sz val="11"/>
        <color rgb="FF000000"/>
        <rFont val="Calibri"/>
      </rPr>
      <t>The default permissions are adequate when the Security Option "Network access: Let Everyone permissions apply to anonymous users" is set to "Disabled" (WN25-SO-000240).</t>
    </r>
    <r>
      <rPr>
        <sz val="11"/>
        <color rgb="FF000000"/>
        <rFont val="Calibri"/>
      </rPr>
      <t xml:space="preserve">
</t>
    </r>
    <r>
      <rPr>
        <sz val="11"/>
        <color rgb="FF000000"/>
        <rFont val="Calibri"/>
      </rPr>
      <t>Satisfies: SRG-OS-000312-GPOS-00122, SRG-OS-000312-GPOS-00123, SRG-OS-000312-GPOS-00124</t>
    </r>
  </si>
  <si>
    <r>
      <rPr>
        <sz val="11"/>
        <color rgb="FF000000"/>
        <rFont val="Calibri"/>
      </rPr>
      <t>The default permissions are adequate when the Security Option "Network access: Let Everyone permissions apply to anonymous users" is set to "Disabled" (WN25-SO-000240).</t>
    </r>
    <r>
      <rPr>
        <sz val="11"/>
        <color rgb="FF000000"/>
        <rFont val="Calibri"/>
      </rPr>
      <t xml:space="preserve">
</t>
    </r>
    <r>
      <rPr>
        <sz val="11"/>
        <color rgb="FF000000"/>
        <rFont val="Calibri"/>
      </rPr>
      <t>Review the permissions for the system drive's root directory (usually C:\). Nonprivileged groups such as Users or Authenticated Users must not have greater than "Read &amp; execute" permissions except where noted as defaults. Individual accounts must not be used to assign permissions.</t>
    </r>
    <r>
      <rPr>
        <sz val="11"/>
        <color rgb="FF000000"/>
        <rFont val="Calibri"/>
      </rPr>
      <t xml:space="preserve">
</t>
    </r>
    <r>
      <rPr>
        <sz val="11"/>
        <color rgb="FF000000"/>
        <rFont val="Calibri"/>
      </rPr>
      <t>If permissions are not as restrictive as the default permissions listed below, this is a finding.</t>
    </r>
    <r>
      <rPr>
        <sz val="11"/>
        <color rgb="FF000000"/>
        <rFont val="Calibri"/>
      </rPr>
      <t xml:space="preserve">
</t>
    </r>
    <r>
      <rPr>
        <sz val="11"/>
        <color rgb="FF000000"/>
        <rFont val="Calibri"/>
      </rPr>
      <t>Viewing in File Explorer:</t>
    </r>
    <r>
      <rPr>
        <sz val="11"/>
        <color rgb="FF000000"/>
        <rFont val="Calibri"/>
      </rPr>
      <t xml:space="preserve">
</t>
    </r>
    <r>
      <rPr>
        <sz val="11"/>
        <color rgb="FF000000"/>
        <rFont val="Calibri"/>
      </rPr>
      <t>View the Properties of the system drive's root directory.</t>
    </r>
    <r>
      <rPr>
        <sz val="11"/>
        <color rgb="FF000000"/>
        <rFont val="Calibri"/>
      </rPr>
      <t xml:space="preserve">
</t>
    </r>
    <r>
      <rPr>
        <sz val="11"/>
        <color rgb="FF000000"/>
        <rFont val="Calibri"/>
      </rPr>
      <t>Select the "Security" tab, and then click "Advanced".</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C:\</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SYSTEM - Full control - This folder, subfolders, and files</t>
    </r>
    <r>
      <rPr>
        <sz val="11"/>
        <color rgb="FF000000"/>
        <rFont val="Calibri"/>
      </rPr>
      <t xml:space="preserve">
</t>
    </r>
    <r>
      <rPr>
        <sz val="11"/>
        <color rgb="FF000000"/>
        <rFont val="Calibri"/>
      </rPr>
      <t>Administrators - Full control - This folder, subfolders, and files</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Users - Create folders/append data - This folder and subfolders</t>
    </r>
    <r>
      <rPr>
        <sz val="11"/>
        <color rgb="FF000000"/>
        <rFont val="Calibri"/>
      </rPr>
      <t xml:space="preserve">
</t>
    </r>
    <r>
      <rPr>
        <sz val="11"/>
        <color rgb="FF000000"/>
        <rFont val="Calibri"/>
      </rPr>
      <t>Users - Create files/write data - Subfolders only</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Alternately, use icacls:</t>
    </r>
    <r>
      <rPr>
        <sz val="11"/>
        <color rgb="FF000000"/>
        <rFont val="Calibri"/>
      </rPr>
      <t xml:space="preserve">
</t>
    </r>
    <r>
      <rPr>
        <sz val="11"/>
        <color rgb="FF000000"/>
        <rFont val="Calibri"/>
      </rPr>
      <t>Open "command prompt (Admin)".</t>
    </r>
    <r>
      <rPr>
        <sz val="11"/>
        <color rgb="FF000000"/>
        <rFont val="Calibri"/>
      </rPr>
      <t xml:space="preserve">
</t>
    </r>
    <r>
      <rPr>
        <sz val="11"/>
        <color rgb="FF000000"/>
        <rFont val="Calibri"/>
      </rPr>
      <t>Enter "icacls" followed by the directory:</t>
    </r>
    <r>
      <rPr>
        <sz val="11"/>
        <color rgb="FF000000"/>
        <rFont val="Calibri"/>
      </rPr>
      <t xml:space="preserve">
</t>
    </r>
    <r>
      <rPr>
        <sz val="11"/>
        <color rgb="FF000000"/>
        <rFont val="Calibri"/>
      </rPr>
      <t>"icacls c:\"</t>
    </r>
    <r>
      <rPr>
        <sz val="11"/>
        <color rgb="FF000000"/>
        <rFont val="Calibri"/>
      </rPr>
      <t xml:space="preserve">
</t>
    </r>
    <r>
      <rPr>
        <sz val="11"/>
        <color rgb="FF000000"/>
        <rFont val="Calibri"/>
      </rPr>
      <t>The following results must be displayed:</t>
    </r>
    <r>
      <rPr>
        <sz val="11"/>
        <color rgb="FF000000"/>
        <rFont val="Calibri"/>
      </rPr>
      <t xml:space="preserve">
</t>
    </r>
    <r>
      <rPr>
        <sz val="11"/>
        <color rgb="FF000000"/>
        <rFont val="Calibri"/>
      </rPr>
      <t>c:\</t>
    </r>
    <r>
      <rPr>
        <sz val="11"/>
        <color rgb="FF000000"/>
        <rFont val="Calibri"/>
      </rPr>
      <t xml:space="preserve">
</t>
    </r>
    <r>
      <rPr>
        <sz val="11"/>
        <color rgb="FF000000"/>
        <rFont val="Calibri"/>
      </rPr>
      <t>NT AUTHORITY\SYSTEM:(OI)(CI)(F)</t>
    </r>
    <r>
      <rPr>
        <sz val="11"/>
        <color rgb="FF000000"/>
        <rFont val="Calibri"/>
      </rPr>
      <t xml:space="preserve">
</t>
    </r>
    <r>
      <rPr>
        <sz val="11"/>
        <color rgb="FF000000"/>
        <rFont val="Calibri"/>
      </rPr>
      <t>BUILTIN\Administrators:(OI)(CI)(F)</t>
    </r>
    <r>
      <rPr>
        <sz val="11"/>
        <color rgb="FF000000"/>
        <rFont val="Calibri"/>
      </rPr>
      <t xml:space="preserve">
</t>
    </r>
    <r>
      <rPr>
        <sz val="11"/>
        <color rgb="FF000000"/>
        <rFont val="Calibri"/>
      </rPr>
      <t>BUILTIN\Users:(OI)(CI)(RX)</t>
    </r>
    <r>
      <rPr>
        <sz val="11"/>
        <color rgb="FF000000"/>
        <rFont val="Calibri"/>
      </rPr>
      <t xml:space="preserve">
</t>
    </r>
    <r>
      <rPr>
        <sz val="11"/>
        <color rgb="FF000000"/>
        <rFont val="Calibri"/>
      </rPr>
      <t>BUILTIN\Users:(CI)(AD)</t>
    </r>
    <r>
      <rPr>
        <sz val="11"/>
        <color rgb="FF000000"/>
        <rFont val="Calibri"/>
      </rPr>
      <t xml:space="preserve">
</t>
    </r>
    <r>
      <rPr>
        <sz val="11"/>
        <color rgb="FF000000"/>
        <rFont val="Calibri"/>
      </rPr>
      <t>BUILTIN\Users:(CI)(IO)(WD)</t>
    </r>
    <r>
      <rPr>
        <sz val="11"/>
        <color rgb="FF000000"/>
        <rFont val="Calibri"/>
      </rPr>
      <t xml:space="preserve">
</t>
    </r>
    <r>
      <rPr>
        <sz val="11"/>
        <color rgb="FF000000"/>
        <rFont val="Calibri"/>
      </rPr>
      <t>CREATOR OWNER:(OI)(CI)(IO)(F)</t>
    </r>
    <r>
      <rPr>
        <sz val="11"/>
        <color rgb="FF000000"/>
        <rFont val="Calibri"/>
      </rPr>
      <t xml:space="preserve">
</t>
    </r>
    <r>
      <rPr>
        <sz val="11"/>
        <color rgb="FF000000"/>
        <rFont val="Calibri"/>
      </rPr>
      <t>Successfully processed 1 files; Failed processing 0 files</t>
    </r>
  </si>
  <si>
    <t>V-277999</t>
  </si>
  <si>
    <r>
      <rPr>
        <sz val="11"/>
        <rFont val="Calibri"/>
      </rPr>
      <t>Windows Server 2025 permissions for program file directories must conform to minimum requirements.</t>
    </r>
  </si>
  <si>
    <r>
      <rPr>
        <sz val="11"/>
        <color rgb="FF000000"/>
        <rFont val="Calibri"/>
      </rPr>
      <t>Maintain the default permissions for the program file directories and configure the Security Option "Network access: Let Everyone permissions apply to anonymous users" to "Disabled" (WN25-SO-000240).</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\Program Files and \Program Files (x86)</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TrustedInstaller - Full control - This folder and subfolders</t>
    </r>
    <r>
      <rPr>
        <sz val="11"/>
        <color rgb="FF000000"/>
        <rFont val="Calibri"/>
      </rPr>
      <t xml:space="preserve">
</t>
    </r>
    <r>
      <rPr>
        <sz val="11"/>
        <color rgb="FF000000"/>
        <rFont val="Calibri"/>
      </rPr>
      <t>SYSTEM - Modify - This folder only</t>
    </r>
    <r>
      <rPr>
        <sz val="11"/>
        <color rgb="FF000000"/>
        <rFont val="Calibri"/>
      </rPr>
      <t xml:space="preserve">
</t>
    </r>
    <r>
      <rPr>
        <sz val="11"/>
        <color rgb="FF000000"/>
        <rFont val="Calibri"/>
      </rPr>
      <t>SYSTEM - Full control - Subfolders and files only</t>
    </r>
    <r>
      <rPr>
        <sz val="11"/>
        <color rgb="FF000000"/>
        <rFont val="Calibri"/>
      </rPr>
      <t xml:space="preserve">
</t>
    </r>
    <r>
      <rPr>
        <sz val="11"/>
        <color rgb="FF000000"/>
        <rFont val="Calibri"/>
      </rPr>
      <t>Administrators - Modify - This folder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ALL APPLICATION PACKAGES - Read &amp; execute - This folder, subfolders, and files</t>
    </r>
    <r>
      <rPr>
        <sz val="11"/>
        <color rgb="FF000000"/>
        <rFont val="Calibri"/>
      </rPr>
      <t xml:space="preserve">
</t>
    </r>
    <r>
      <rPr>
        <sz val="11"/>
        <color rgb="FF000000"/>
        <rFont val="Calibri"/>
      </rPr>
      <t>ALL RESTRICTED APPLICATION PACKAGES - Read &amp; execute - This folder, subfolders, and files</t>
    </r>
  </si>
  <si>
    <r>
      <rPr>
        <sz val="11"/>
        <color rgb="FF000000"/>
        <rFont val="Calibri"/>
      </rPr>
      <t>The default permissions are adequate when the Security Option "Network access: Let Everyone permissions apply to anonymous users" is set to "Disabled" (WN25-SO-000240).</t>
    </r>
    <r>
      <rPr>
        <sz val="11"/>
        <color rgb="FF000000"/>
        <rFont val="Calibri"/>
      </rPr>
      <t xml:space="preserve">
</t>
    </r>
    <r>
      <rPr>
        <sz val="11"/>
        <color rgb="FF000000"/>
        <rFont val="Calibri"/>
      </rPr>
      <t>Review the permissions for the program file directories (Program Files and Program Files [x86]). Nonprivileged groups such as Users or Authenticated Users must not have greater than "Read &amp; execute" permissions. Individual accounts must not be used to assign permissions.</t>
    </r>
    <r>
      <rPr>
        <sz val="11"/>
        <color rgb="FF000000"/>
        <rFont val="Calibri"/>
      </rPr>
      <t xml:space="preserve">
</t>
    </r>
    <r>
      <rPr>
        <sz val="11"/>
        <color rgb="FF000000"/>
        <rFont val="Calibri"/>
      </rPr>
      <t>If permissions are not as restrictive as the default permissions listed below, this is a finding.</t>
    </r>
    <r>
      <rPr>
        <sz val="11"/>
        <color rgb="FF000000"/>
        <rFont val="Calibri"/>
      </rPr>
      <t xml:space="preserve">
</t>
    </r>
    <r>
      <rPr>
        <sz val="11"/>
        <color rgb="FF000000"/>
        <rFont val="Calibri"/>
      </rPr>
      <t>Viewing in File Explorer:</t>
    </r>
    <r>
      <rPr>
        <sz val="11"/>
        <color rgb="FF000000"/>
        <rFont val="Calibri"/>
      </rPr>
      <t xml:space="preserve">
</t>
    </r>
    <r>
      <rPr>
        <sz val="11"/>
        <color rgb="FF000000"/>
        <rFont val="Calibri"/>
      </rPr>
      <t>For each folder, view the Properties.</t>
    </r>
    <r>
      <rPr>
        <sz val="11"/>
        <color rgb="FF000000"/>
        <rFont val="Calibri"/>
      </rPr>
      <t xml:space="preserve">
</t>
    </r>
    <r>
      <rPr>
        <sz val="11"/>
        <color rgb="FF000000"/>
        <rFont val="Calibri"/>
      </rPr>
      <t>Select the "Security" tab, and then click "Advanced".</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\Program Files and \Program Files (x86)</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TrustedInstaller - Full control - This folder and subfolders</t>
    </r>
    <r>
      <rPr>
        <sz val="11"/>
        <color rgb="FF000000"/>
        <rFont val="Calibri"/>
      </rPr>
      <t xml:space="preserve">
</t>
    </r>
    <r>
      <rPr>
        <sz val="11"/>
        <color rgb="FF000000"/>
        <rFont val="Calibri"/>
      </rPr>
      <t>SYSTEM - Modify - This folder only</t>
    </r>
    <r>
      <rPr>
        <sz val="11"/>
        <color rgb="FF000000"/>
        <rFont val="Calibri"/>
      </rPr>
      <t xml:space="preserve">
</t>
    </r>
    <r>
      <rPr>
        <sz val="11"/>
        <color rgb="FF000000"/>
        <rFont val="Calibri"/>
      </rPr>
      <t>SYSTEM - Full control - Subfolders and files only</t>
    </r>
    <r>
      <rPr>
        <sz val="11"/>
        <color rgb="FF000000"/>
        <rFont val="Calibri"/>
      </rPr>
      <t xml:space="preserve">
</t>
    </r>
    <r>
      <rPr>
        <sz val="11"/>
        <color rgb="FF000000"/>
        <rFont val="Calibri"/>
      </rPr>
      <t>Administrators - Modify - This folder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ALL APPLICATION PACKAGES - Read &amp; execute - This folder, subfolders, and files</t>
    </r>
    <r>
      <rPr>
        <sz val="11"/>
        <color rgb="FF000000"/>
        <rFont val="Calibri"/>
      </rPr>
      <t xml:space="preserve">
</t>
    </r>
    <r>
      <rPr>
        <sz val="11"/>
        <color rgb="FF000000"/>
        <rFont val="Calibri"/>
      </rPr>
      <t>ALL RESTRICTED APPLICATION PACKAGES - Read &amp; execute - This folder, subfolders, and files</t>
    </r>
    <r>
      <rPr>
        <sz val="11"/>
        <color rgb="FF000000"/>
        <rFont val="Calibri"/>
      </rPr>
      <t xml:space="preserve">
</t>
    </r>
    <r>
      <rPr>
        <sz val="11"/>
        <color rgb="FF000000"/>
        <rFont val="Calibri"/>
      </rPr>
      <t>Alternately, use icacls:</t>
    </r>
    <r>
      <rPr>
        <sz val="11"/>
        <color rgb="FF000000"/>
        <rFont val="Calibri"/>
      </rPr>
      <t xml:space="preserve">
</t>
    </r>
    <r>
      <rPr>
        <sz val="11"/>
        <color rgb="FF000000"/>
        <rFont val="Calibri"/>
      </rPr>
      <t>Open a Command prompt (admin).</t>
    </r>
    <r>
      <rPr>
        <sz val="11"/>
        <color rgb="FF000000"/>
        <rFont val="Calibri"/>
      </rPr>
      <t xml:space="preserve">
</t>
    </r>
    <r>
      <rPr>
        <sz val="11"/>
        <color rgb="FF000000"/>
        <rFont val="Calibri"/>
      </rPr>
      <t>Enter "icacls" followed by the directory:</t>
    </r>
    <r>
      <rPr>
        <sz val="11"/>
        <color rgb="FF000000"/>
        <rFont val="Calibri"/>
      </rPr>
      <t xml:space="preserve">
</t>
    </r>
    <r>
      <rPr>
        <sz val="11"/>
        <color rgb="FF000000"/>
        <rFont val="Calibri"/>
      </rPr>
      <t>'icacls "c:\program files"'</t>
    </r>
    <r>
      <rPr>
        <sz val="11"/>
        <color rgb="FF000000"/>
        <rFont val="Calibri"/>
      </rPr>
      <t xml:space="preserve">
</t>
    </r>
    <r>
      <rPr>
        <sz val="11"/>
        <color rgb="FF000000"/>
        <rFont val="Calibri"/>
      </rPr>
      <t>'icacls "c:\program files (x86)"'</t>
    </r>
    <r>
      <rPr>
        <sz val="11"/>
        <color rgb="FF000000"/>
        <rFont val="Calibri"/>
      </rPr>
      <t xml:space="preserve">
</t>
    </r>
    <r>
      <rPr>
        <sz val="11"/>
        <color rgb="FF000000"/>
        <rFont val="Calibri"/>
      </rPr>
      <t>The following results must be displayed for each when entered:</t>
    </r>
    <r>
      <rPr>
        <sz val="11"/>
        <color rgb="FF000000"/>
        <rFont val="Calibri"/>
      </rPr>
      <t xml:space="preserve">
</t>
    </r>
    <r>
      <rPr>
        <sz val="11"/>
        <color rgb="FF000000"/>
        <rFont val="Calibri"/>
      </rPr>
      <t>c:\program files (c:\program files (x86))</t>
    </r>
    <r>
      <rPr>
        <sz val="11"/>
        <color rgb="FF000000"/>
        <rFont val="Calibri"/>
      </rPr>
      <t xml:space="preserve">
</t>
    </r>
    <r>
      <rPr>
        <sz val="11"/>
        <color rgb="FF000000"/>
        <rFont val="Calibri"/>
      </rPr>
      <t>NT SERVICE\TrustedInstaller:(F)</t>
    </r>
    <r>
      <rPr>
        <sz val="11"/>
        <color rgb="FF000000"/>
        <rFont val="Calibri"/>
      </rPr>
      <t xml:space="preserve">
</t>
    </r>
    <r>
      <rPr>
        <sz val="11"/>
        <color rgb="FF000000"/>
        <rFont val="Calibri"/>
      </rPr>
      <t>NT SERVICE\TrustedInstaller:(CI)(IO)(F)</t>
    </r>
    <r>
      <rPr>
        <sz val="11"/>
        <color rgb="FF000000"/>
        <rFont val="Calibri"/>
      </rPr>
      <t xml:space="preserve">
</t>
    </r>
    <r>
      <rPr>
        <sz val="11"/>
        <color rgb="FF000000"/>
        <rFont val="Calibri"/>
      </rPr>
      <t>NT AUTHORITY\SYSTEM:(M)</t>
    </r>
    <r>
      <rPr>
        <sz val="11"/>
        <color rgb="FF000000"/>
        <rFont val="Calibri"/>
      </rPr>
      <t xml:space="preserve">
</t>
    </r>
    <r>
      <rPr>
        <sz val="11"/>
        <color rgb="FF000000"/>
        <rFont val="Calibri"/>
      </rPr>
      <t>NT AUTHORITY\SYSTEM:(OI)(CI)(IO)(F)</t>
    </r>
    <r>
      <rPr>
        <sz val="11"/>
        <color rgb="FF000000"/>
        <rFont val="Calibri"/>
      </rPr>
      <t xml:space="preserve">
</t>
    </r>
    <r>
      <rPr>
        <sz val="11"/>
        <color rgb="FF000000"/>
        <rFont val="Calibri"/>
      </rPr>
      <t>BUILTIN\Administrators:(M)</t>
    </r>
    <r>
      <rPr>
        <sz val="11"/>
        <color rgb="FF000000"/>
        <rFont val="Calibri"/>
      </rPr>
      <t xml:space="preserve">
</t>
    </r>
    <r>
      <rPr>
        <sz val="11"/>
        <color rgb="FF000000"/>
        <rFont val="Calibri"/>
      </rPr>
      <t>BUILTIN\Administrators:(OI)(CI)(IO)(F)</t>
    </r>
    <r>
      <rPr>
        <sz val="11"/>
        <color rgb="FF000000"/>
        <rFont val="Calibri"/>
      </rPr>
      <t xml:space="preserve">
</t>
    </r>
    <r>
      <rPr>
        <sz val="11"/>
        <color rgb="FF000000"/>
        <rFont val="Calibri"/>
      </rPr>
      <t>BUILTIN\Users:(RX)</t>
    </r>
    <r>
      <rPr>
        <sz val="11"/>
        <color rgb="FF000000"/>
        <rFont val="Calibri"/>
      </rPr>
      <t xml:space="preserve">
</t>
    </r>
    <r>
      <rPr>
        <sz val="11"/>
        <color rgb="FF000000"/>
        <rFont val="Calibri"/>
      </rPr>
      <t>BUILTIN\Users:(OI)(CI)(IO)(GR,GE)</t>
    </r>
    <r>
      <rPr>
        <sz val="11"/>
        <color rgb="FF000000"/>
        <rFont val="Calibri"/>
      </rPr>
      <t xml:space="preserve">
</t>
    </r>
    <r>
      <rPr>
        <sz val="11"/>
        <color rgb="FF000000"/>
        <rFont val="Calibri"/>
      </rPr>
      <t>CREATOR OWNER:(OI)(CI)(IO)(F)</t>
    </r>
    <r>
      <rPr>
        <sz val="11"/>
        <color rgb="FF000000"/>
        <rFont val="Calibri"/>
      </rPr>
      <t xml:space="preserve">
</t>
    </r>
    <r>
      <rPr>
        <sz val="11"/>
        <color rgb="FF000000"/>
        <rFont val="Calibri"/>
      </rPr>
      <t>APPLICATION PACKAGE AUTHORITY\ALL APPLICATION PACKAGES:(RX)</t>
    </r>
    <r>
      <rPr>
        <sz val="11"/>
        <color rgb="FF000000"/>
        <rFont val="Calibri"/>
      </rPr>
      <t xml:space="preserve">
</t>
    </r>
    <r>
      <rPr>
        <sz val="11"/>
        <color rgb="FF000000"/>
        <rFont val="Calibri"/>
      </rPr>
      <t>APPLICATION PACKAGE AUTHORITY\ALL APPLICATION PACKAGES:(OI)(CI)(IO)(GR,GE)</t>
    </r>
    <r>
      <rPr>
        <sz val="11"/>
        <color rgb="FF000000"/>
        <rFont val="Calibri"/>
      </rPr>
      <t xml:space="preserve">
</t>
    </r>
    <r>
      <rPr>
        <sz val="11"/>
        <color rgb="FF000000"/>
        <rFont val="Calibri"/>
      </rPr>
      <t>APPLICATION PACKAGE AUTHORITY\ALL RESTRICTED APPLICATION PACKAGES:(RX)</t>
    </r>
    <r>
      <rPr>
        <sz val="11"/>
        <color rgb="FF000000"/>
        <rFont val="Calibri"/>
      </rPr>
      <t xml:space="preserve">
</t>
    </r>
    <r>
      <rPr>
        <sz val="11"/>
        <color rgb="FF000000"/>
        <rFont val="Calibri"/>
      </rPr>
      <t>APPLICATION PACKAGE AUTHORITY\ALL RESTRICTED APPLICATION PACKAGES:(OI)(CI)(IO)(GR,GE)</t>
    </r>
    <r>
      <rPr>
        <sz val="11"/>
        <color rgb="FF000000"/>
        <rFont val="Calibri"/>
      </rPr>
      <t xml:space="preserve">
</t>
    </r>
    <r>
      <rPr>
        <sz val="11"/>
        <color rgb="FF000000"/>
        <rFont val="Calibri"/>
      </rPr>
      <t>Successfully processed 1 files; Failed processing 0 files</t>
    </r>
  </si>
  <si>
    <t>V-278000</t>
  </si>
  <si>
    <r>
      <rPr>
        <sz val="11"/>
        <rFont val="Calibri"/>
      </rPr>
      <t>Windows Server 2025 permissions for the Windows installation directory must conform to minimum requirements.</t>
    </r>
  </si>
  <si>
    <r>
      <rPr>
        <sz val="11"/>
        <color rgb="FF000000"/>
        <rFont val="Calibri"/>
      </rPr>
      <t>Maintain the default file ACLs and configure the Security Option "Network access: Let Everyone permissions apply to anonymous users" to "Disabled" (WN25-SO-000240).</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TrustedInstaller - Full control - This folder and subfolders</t>
    </r>
    <r>
      <rPr>
        <sz val="11"/>
        <color rgb="FF000000"/>
        <rFont val="Calibri"/>
      </rPr>
      <t xml:space="preserve">
</t>
    </r>
    <r>
      <rPr>
        <sz val="11"/>
        <color rgb="FF000000"/>
        <rFont val="Calibri"/>
      </rPr>
      <t>SYSTEM - Modify - This folder only</t>
    </r>
    <r>
      <rPr>
        <sz val="11"/>
        <color rgb="FF000000"/>
        <rFont val="Calibri"/>
      </rPr>
      <t xml:space="preserve">
</t>
    </r>
    <r>
      <rPr>
        <sz val="11"/>
        <color rgb="FF000000"/>
        <rFont val="Calibri"/>
      </rPr>
      <t>SYSTEM - Full control - Subfolders and files only</t>
    </r>
    <r>
      <rPr>
        <sz val="11"/>
        <color rgb="FF000000"/>
        <rFont val="Calibri"/>
      </rPr>
      <t xml:space="preserve">
</t>
    </r>
    <r>
      <rPr>
        <sz val="11"/>
        <color rgb="FF000000"/>
        <rFont val="Calibri"/>
      </rPr>
      <t>Administrators - Modify - This folder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ALL APPLICATION PACKAGES - Read &amp; execute - This folder, subfolders, and files</t>
    </r>
    <r>
      <rPr>
        <sz val="11"/>
        <color rgb="FF000000"/>
        <rFont val="Calibri"/>
      </rPr>
      <t xml:space="preserve">
</t>
    </r>
    <r>
      <rPr>
        <sz val="11"/>
        <color rgb="FF000000"/>
        <rFont val="Calibri"/>
      </rPr>
      <t>ALL RESTRICTED APPLICATION PACKAGES - Read &amp; execute - This folder, subfolders, and files</t>
    </r>
  </si>
  <si>
    <r>
      <rPr>
        <sz val="11"/>
        <color rgb="FF000000"/>
        <rFont val="Calibri"/>
      </rPr>
      <t>The default permissions are adequate when the Security Option "Network access: Let Everyone permissions apply to anonymous users" is set to "Disabled" (WN25-SO-000240).</t>
    </r>
    <r>
      <rPr>
        <sz val="11"/>
        <color rgb="FF000000"/>
        <rFont val="Calibri"/>
      </rPr>
      <t xml:space="preserve">
</t>
    </r>
    <r>
      <rPr>
        <sz val="11"/>
        <color rgb="FF000000"/>
        <rFont val="Calibri"/>
      </rPr>
      <t>Review the permissions for the Windows installation directory (usually C:\Windows). Nonprivileged groups such as Users or Authenticated Users must not have greater than "Read &amp; execute" permissions. Individual accounts must not be used to assign permissions.</t>
    </r>
    <r>
      <rPr>
        <sz val="11"/>
        <color rgb="FF000000"/>
        <rFont val="Calibri"/>
      </rPr>
      <t xml:space="preserve">
</t>
    </r>
    <r>
      <rPr>
        <sz val="11"/>
        <color rgb="FF000000"/>
        <rFont val="Calibri"/>
      </rPr>
      <t>If permissions are not as restrictive as the default permissions listed below, this is a finding:</t>
    </r>
    <r>
      <rPr>
        <sz val="11"/>
        <color rgb="FF000000"/>
        <rFont val="Calibri"/>
      </rPr>
      <t xml:space="preserve">
</t>
    </r>
    <r>
      <rPr>
        <sz val="11"/>
        <color rgb="FF000000"/>
        <rFont val="Calibri"/>
      </rPr>
      <t>Viewing in File Explorer:</t>
    </r>
    <r>
      <rPr>
        <sz val="11"/>
        <color rgb="FF000000"/>
        <rFont val="Calibri"/>
      </rPr>
      <t xml:space="preserve">
</t>
    </r>
    <r>
      <rPr>
        <sz val="11"/>
        <color rgb="FF000000"/>
        <rFont val="Calibri"/>
      </rPr>
      <t>For each folder, view the Properties.</t>
    </r>
    <r>
      <rPr>
        <sz val="11"/>
        <color rgb="FF000000"/>
        <rFont val="Calibri"/>
      </rPr>
      <t xml:space="preserve">
</t>
    </r>
    <r>
      <rPr>
        <sz val="11"/>
        <color rgb="FF000000"/>
        <rFont val="Calibri"/>
      </rPr>
      <t>Select the "Security" tab, and then click "Advanced".</t>
    </r>
    <r>
      <rPr>
        <sz val="11"/>
        <color rgb="FF000000"/>
        <rFont val="Calibri"/>
      </rPr>
      <t xml:space="preserve">
</t>
    </r>
    <r>
      <rPr>
        <sz val="11"/>
        <color rgb="FF000000"/>
        <rFont val="Calibri"/>
      </rPr>
      <t>Default permissions:</t>
    </r>
    <r>
      <rPr>
        <sz val="11"/>
        <color rgb="FF000000"/>
        <rFont val="Calibri"/>
      </rPr>
      <t xml:space="preserve">
</t>
    </r>
    <r>
      <rPr>
        <sz val="11"/>
        <color rgb="FF000000"/>
        <rFont val="Calibri"/>
      </rPr>
      <t>\Windows</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TrustedInstaller - Full control - This folder and subfolders</t>
    </r>
    <r>
      <rPr>
        <sz val="11"/>
        <color rgb="FF000000"/>
        <rFont val="Calibri"/>
      </rPr>
      <t xml:space="preserve">
</t>
    </r>
    <r>
      <rPr>
        <sz val="11"/>
        <color rgb="FF000000"/>
        <rFont val="Calibri"/>
      </rPr>
      <t>SYSTEM - Modify - This folder only</t>
    </r>
    <r>
      <rPr>
        <sz val="11"/>
        <color rgb="FF000000"/>
        <rFont val="Calibri"/>
      </rPr>
      <t xml:space="preserve">
</t>
    </r>
    <r>
      <rPr>
        <sz val="11"/>
        <color rgb="FF000000"/>
        <rFont val="Calibri"/>
      </rPr>
      <t>SYSTEM - Full control - Subfolders and files only</t>
    </r>
    <r>
      <rPr>
        <sz val="11"/>
        <color rgb="FF000000"/>
        <rFont val="Calibri"/>
      </rPr>
      <t xml:space="preserve">
</t>
    </r>
    <r>
      <rPr>
        <sz val="11"/>
        <color rgb="FF000000"/>
        <rFont val="Calibri"/>
      </rPr>
      <t>Administrators - Modify - This folder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Users - Read &amp; execute - This folder, subfolders, and files</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ALL APPLICATION PACKAGES - Read &amp; execute - This folder, subfolders, and files</t>
    </r>
    <r>
      <rPr>
        <sz val="11"/>
        <color rgb="FF000000"/>
        <rFont val="Calibri"/>
      </rPr>
      <t xml:space="preserve">
</t>
    </r>
    <r>
      <rPr>
        <sz val="11"/>
        <color rgb="FF000000"/>
        <rFont val="Calibri"/>
      </rPr>
      <t>ALL RESTRICTED APPLICATION PACKAGES - Read &amp; execute - This folder, subfolders, and files</t>
    </r>
    <r>
      <rPr>
        <sz val="11"/>
        <color rgb="FF000000"/>
        <rFont val="Calibri"/>
      </rPr>
      <t xml:space="preserve">
</t>
    </r>
    <r>
      <rPr>
        <sz val="11"/>
        <color rgb="FF000000"/>
        <rFont val="Calibri"/>
      </rPr>
      <t>Alternately, use icacls:</t>
    </r>
    <r>
      <rPr>
        <sz val="11"/>
        <color rgb="FF000000"/>
        <rFont val="Calibri"/>
      </rPr>
      <t xml:space="preserve">
</t>
    </r>
    <r>
      <rPr>
        <sz val="11"/>
        <color rgb="FF000000"/>
        <rFont val="Calibri"/>
      </rPr>
      <t>Open a Command prompt (admin).</t>
    </r>
    <r>
      <rPr>
        <sz val="11"/>
        <color rgb="FF000000"/>
        <rFont val="Calibri"/>
      </rPr>
      <t xml:space="preserve">
</t>
    </r>
    <r>
      <rPr>
        <sz val="11"/>
        <color rgb="FF000000"/>
        <rFont val="Calibri"/>
      </rPr>
      <t>Enter "icacls" followed by the directory:</t>
    </r>
    <r>
      <rPr>
        <sz val="11"/>
        <color rgb="FF000000"/>
        <rFont val="Calibri"/>
      </rPr>
      <t xml:space="preserve">
</t>
    </r>
    <r>
      <rPr>
        <sz val="11"/>
        <color rgb="FF000000"/>
        <rFont val="Calibri"/>
      </rPr>
      <t>"icacls c:\windows"</t>
    </r>
    <r>
      <rPr>
        <sz val="11"/>
        <color rgb="FF000000"/>
        <rFont val="Calibri"/>
      </rPr>
      <t xml:space="preserve">
</t>
    </r>
    <r>
      <rPr>
        <sz val="11"/>
        <color rgb="FF000000"/>
        <rFont val="Calibri"/>
      </rPr>
      <t>The following results must be displayed for each when entered:</t>
    </r>
    <r>
      <rPr>
        <sz val="11"/>
        <color rgb="FF000000"/>
        <rFont val="Calibri"/>
      </rPr>
      <t xml:space="preserve">
</t>
    </r>
    <r>
      <rPr>
        <sz val="11"/>
        <color rgb="FF000000"/>
        <rFont val="Calibri"/>
      </rPr>
      <t>c:\windows</t>
    </r>
    <r>
      <rPr>
        <sz val="11"/>
        <color rgb="FF000000"/>
        <rFont val="Calibri"/>
      </rPr>
      <t xml:space="preserve">
</t>
    </r>
    <r>
      <rPr>
        <sz val="11"/>
        <color rgb="FF000000"/>
        <rFont val="Calibri"/>
      </rPr>
      <t>NT SERVICE\TrustedInstaller:(F)</t>
    </r>
    <r>
      <rPr>
        <sz val="11"/>
        <color rgb="FF000000"/>
        <rFont val="Calibri"/>
      </rPr>
      <t xml:space="preserve">
</t>
    </r>
    <r>
      <rPr>
        <sz val="11"/>
        <color rgb="FF000000"/>
        <rFont val="Calibri"/>
      </rPr>
      <t>NT SERVICE\TrustedInstaller:(CI)(IO)(F)</t>
    </r>
    <r>
      <rPr>
        <sz val="11"/>
        <color rgb="FF000000"/>
        <rFont val="Calibri"/>
      </rPr>
      <t xml:space="preserve">
</t>
    </r>
    <r>
      <rPr>
        <sz val="11"/>
        <color rgb="FF000000"/>
        <rFont val="Calibri"/>
      </rPr>
      <t>NT AUTHORITY\SYSTEM:(M)</t>
    </r>
    <r>
      <rPr>
        <sz val="11"/>
        <color rgb="FF000000"/>
        <rFont val="Calibri"/>
      </rPr>
      <t xml:space="preserve">
</t>
    </r>
    <r>
      <rPr>
        <sz val="11"/>
        <color rgb="FF000000"/>
        <rFont val="Calibri"/>
      </rPr>
      <t>NT AUTHORITY\SYSTEM:(OI)(CI)(IO)(F)</t>
    </r>
    <r>
      <rPr>
        <sz val="11"/>
        <color rgb="FF000000"/>
        <rFont val="Calibri"/>
      </rPr>
      <t xml:space="preserve">
</t>
    </r>
    <r>
      <rPr>
        <sz val="11"/>
        <color rgb="FF000000"/>
        <rFont val="Calibri"/>
      </rPr>
      <t>BUILTIN\Administrators:(M)</t>
    </r>
    <r>
      <rPr>
        <sz val="11"/>
        <color rgb="FF000000"/>
        <rFont val="Calibri"/>
      </rPr>
      <t xml:space="preserve">
</t>
    </r>
    <r>
      <rPr>
        <sz val="11"/>
        <color rgb="FF000000"/>
        <rFont val="Calibri"/>
      </rPr>
      <t>BUILTIN\Administrators:(OI)(CI)(IO)(F)</t>
    </r>
    <r>
      <rPr>
        <sz val="11"/>
        <color rgb="FF000000"/>
        <rFont val="Calibri"/>
      </rPr>
      <t xml:space="preserve">
</t>
    </r>
    <r>
      <rPr>
        <sz val="11"/>
        <color rgb="FF000000"/>
        <rFont val="Calibri"/>
      </rPr>
      <t>BUILTIN\Users:(RX)</t>
    </r>
    <r>
      <rPr>
        <sz val="11"/>
        <color rgb="FF000000"/>
        <rFont val="Calibri"/>
      </rPr>
      <t xml:space="preserve">
</t>
    </r>
    <r>
      <rPr>
        <sz val="11"/>
        <color rgb="FF000000"/>
        <rFont val="Calibri"/>
      </rPr>
      <t>BUILTIN\Users:(OI)(CI)(IO)(GR,GE)</t>
    </r>
    <r>
      <rPr>
        <sz val="11"/>
        <color rgb="FF000000"/>
        <rFont val="Calibri"/>
      </rPr>
      <t xml:space="preserve">
</t>
    </r>
    <r>
      <rPr>
        <sz val="11"/>
        <color rgb="FF000000"/>
        <rFont val="Calibri"/>
      </rPr>
      <t>CREATOR OWNER:(OI)(CI)(IO)(F)</t>
    </r>
    <r>
      <rPr>
        <sz val="11"/>
        <color rgb="FF000000"/>
        <rFont val="Calibri"/>
      </rPr>
      <t xml:space="preserve">
</t>
    </r>
    <r>
      <rPr>
        <sz val="11"/>
        <color rgb="FF000000"/>
        <rFont val="Calibri"/>
      </rPr>
      <t>APPLICATION PACKAGE AUTHORITY\ALL APPLICATION PACKAGES:(RX)</t>
    </r>
    <r>
      <rPr>
        <sz val="11"/>
        <color rgb="FF000000"/>
        <rFont val="Calibri"/>
      </rPr>
      <t xml:space="preserve">
</t>
    </r>
    <r>
      <rPr>
        <sz val="11"/>
        <color rgb="FF000000"/>
        <rFont val="Calibri"/>
      </rPr>
      <t>APPLICATION PACKAGE AUTHORITY\ALL APPLICATION PACKAGES:(OI)(CI)(IO)(GR,GE)</t>
    </r>
    <r>
      <rPr>
        <sz val="11"/>
        <color rgb="FF000000"/>
        <rFont val="Calibri"/>
      </rPr>
      <t xml:space="preserve">
</t>
    </r>
    <r>
      <rPr>
        <sz val="11"/>
        <color rgb="FF000000"/>
        <rFont val="Calibri"/>
      </rPr>
      <t>APPLICATION PACKAGE AUTHORITY\ALL RESTRICTED APPLICATION PACKAGES:(RX)</t>
    </r>
    <r>
      <rPr>
        <sz val="11"/>
        <color rgb="FF000000"/>
        <rFont val="Calibri"/>
      </rPr>
      <t xml:space="preserve">
</t>
    </r>
    <r>
      <rPr>
        <sz val="11"/>
        <color rgb="FF000000"/>
        <rFont val="Calibri"/>
      </rPr>
      <t>APPLICATION PACKAGE AUTHORITY\ALL RESTRICTED APPLICATION PACKAGES:(OI)(CI)(IO)(GR,GE)</t>
    </r>
    <r>
      <rPr>
        <sz val="11"/>
        <color rgb="FF000000"/>
        <rFont val="Calibri"/>
      </rPr>
      <t xml:space="preserve">
</t>
    </r>
    <r>
      <rPr>
        <sz val="11"/>
        <color rgb="FF000000"/>
        <rFont val="Calibri"/>
      </rPr>
      <t>Successfully processed 1 files; Failed processing 0 files</t>
    </r>
  </si>
  <si>
    <t>V-278001</t>
  </si>
  <si>
    <r>
      <rPr>
        <sz val="11"/>
        <rFont val="Calibri"/>
      </rPr>
      <t>Windows Server 2025 default permissions for the HKEY_LOCAL_MACHINE registry hive must be maintained.</t>
    </r>
  </si>
  <si>
    <r>
      <rPr>
        <sz val="11"/>
        <color rgb="FF000000"/>
        <rFont val="Calibri"/>
      </rPr>
      <t>Maintain the default permissions for the HKEY_LOCAL_MACHINE registry hive.</t>
    </r>
    <r>
      <rPr>
        <sz val="11"/>
        <color rgb="FF000000"/>
        <rFont val="Calibri"/>
      </rPr>
      <t xml:space="preserve">
</t>
    </r>
    <r>
      <rPr>
        <sz val="11"/>
        <color rgb="FF000000"/>
        <rFont val="Calibri"/>
      </rPr>
      <t>The default permissions of the higher-level keys are noted below:</t>
    </r>
    <r>
      <rPr>
        <sz val="11"/>
        <color rgb="FF000000"/>
        <rFont val="Calibri"/>
      </rPr>
      <t xml:space="preserve">
</t>
    </r>
    <r>
      <rPr>
        <sz val="11"/>
        <color rgb="FF000000"/>
        <rFont val="Calibri"/>
      </rPr>
      <t>HKEY_LOCAL_MACHINE\SECURITY</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Administrators - Special - This key and subkeys</t>
    </r>
    <r>
      <rPr>
        <sz val="11"/>
        <color rgb="FF000000"/>
        <rFont val="Calibri"/>
      </rPr>
      <t xml:space="preserve">
</t>
    </r>
    <r>
      <rPr>
        <sz val="11"/>
        <color rgb="FF000000"/>
        <rFont val="Calibri"/>
      </rPr>
      <t>HKEY_LOCAL_MACHINE\SOFTWARE</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Users - Read - This key and subkeys</t>
    </r>
    <r>
      <rPr>
        <sz val="11"/>
        <color rgb="FF000000"/>
        <rFont val="Calibri"/>
      </rPr>
      <t xml:space="preserve">
</t>
    </r>
    <r>
      <rPr>
        <sz val="11"/>
        <color rgb="FF000000"/>
        <rFont val="Calibri"/>
      </rPr>
      <t>Administrators - Full Control - This key and subkeys</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CREATOR OWNER - Full Control - This key and subkeys</t>
    </r>
    <r>
      <rPr>
        <sz val="11"/>
        <color rgb="FF000000"/>
        <rFont val="Calibri"/>
      </rPr>
      <t xml:space="preserve">
</t>
    </r>
    <r>
      <rPr>
        <sz val="11"/>
        <color rgb="FF000000"/>
        <rFont val="Calibri"/>
      </rPr>
      <t>ALL APPLICATION PACKAGES - Read - This key and subkeys</t>
    </r>
    <r>
      <rPr>
        <sz val="11"/>
        <color rgb="FF000000"/>
        <rFont val="Calibri"/>
      </rPr>
      <t xml:space="preserve">
</t>
    </r>
    <r>
      <rPr>
        <sz val="11"/>
        <color rgb="FF000000"/>
        <rFont val="Calibri"/>
      </rPr>
      <t>HKEY_LOCAL_MACHINE\SYSTEM</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Authenticated Users - Read - This key and subkeys</t>
    </r>
    <r>
      <rPr>
        <sz val="11"/>
        <color rgb="FF000000"/>
        <rFont val="Calibri"/>
      </rPr>
      <t xml:space="preserve">
</t>
    </r>
    <r>
      <rPr>
        <sz val="11"/>
        <color rgb="FF000000"/>
        <rFont val="Calibri"/>
      </rPr>
      <t>Administrators - Full Control - This key and subkeys</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CREATOR OWNER - Full Control - This key and subkeys</t>
    </r>
    <r>
      <rPr>
        <sz val="11"/>
        <color rgb="FF000000"/>
        <rFont val="Calibri"/>
      </rPr>
      <t xml:space="preserve">
</t>
    </r>
    <r>
      <rPr>
        <sz val="11"/>
        <color rgb="FF000000"/>
        <rFont val="Calibri"/>
      </rPr>
      <t>ALL APPLICATION PACKAGES - Read - This key and subkeys</t>
    </r>
    <r>
      <rPr>
        <sz val="11"/>
        <color rgb="FF000000"/>
        <rFont val="Calibri"/>
      </rPr>
      <t xml:space="preserve">
</t>
    </r>
    <r>
      <rPr>
        <sz val="11"/>
        <color rgb="FF000000"/>
        <rFont val="Calibri"/>
      </rPr>
      <t>Server Operators - Read - This Key and subkeys (Domain controllers only)</t>
    </r>
    <r>
      <rPr>
        <sz val="11"/>
        <color rgb="FF000000"/>
        <rFont val="Calibri"/>
      </rPr>
      <t xml:space="preserve">
</t>
    </r>
    <r>
      <rPr>
        <sz val="11"/>
        <color rgb="FF000000"/>
        <rFont val="Calibri"/>
      </rPr>
      <t>Microsoft has given Read permission to the SOFTWARE and SYSTEM registry keys in Windows Server 2025 to the following SID:</t>
    </r>
    <r>
      <rPr>
        <sz val="11"/>
        <color rgb="FF000000"/>
        <rFont val="Calibri"/>
      </rPr>
      <t xml:space="preserve">
</t>
    </r>
    <r>
      <rPr>
        <sz val="11"/>
        <color rgb="FF000000"/>
        <rFont val="Calibri"/>
      </rPr>
      <t>S-1-15-3-1024-1065365936-1281604716-3511738428-1654721687-432734479-3232135806-4053264122-3456934681</t>
    </r>
  </si>
  <si>
    <r>
      <rPr>
        <sz val="11"/>
        <color rgb="FF000000"/>
        <rFont val="Calibri"/>
      </rPr>
      <t>The registry is integral to the function, security, and stability of the Windows system. Changing the system's registry permissions allows the possibility of unauthorized and anonymous modification to the operating system.</t>
    </r>
  </si>
  <si>
    <r>
      <rPr>
        <sz val="11"/>
        <color rgb="FF000000"/>
        <rFont val="Calibri"/>
      </rPr>
      <t>Review the registry permissions for the keys of the HKEY_LOCAL_MACHINE hive noted below.</t>
    </r>
    <r>
      <rPr>
        <sz val="11"/>
        <color rgb="FF000000"/>
        <rFont val="Calibri"/>
      </rPr>
      <t xml:space="preserve">
</t>
    </r>
    <r>
      <rPr>
        <sz val="11"/>
        <color rgb="FF000000"/>
        <rFont val="Calibri"/>
      </rPr>
      <t>If any nonprivileged groups such as Everyone, Users, or Authenticated Users have greater than Read permission, this is a finding.</t>
    </r>
    <r>
      <rPr>
        <sz val="11"/>
        <color rgb="FF000000"/>
        <rFont val="Calibri"/>
      </rPr>
      <t xml:space="preserve">
</t>
    </r>
    <r>
      <rPr>
        <sz val="11"/>
        <color rgb="FF000000"/>
        <rFont val="Calibri"/>
      </rPr>
      <t>If permissions are not as restrictive as the default permissions listed below, this is a finding.</t>
    </r>
    <r>
      <rPr>
        <sz val="11"/>
        <color rgb="FF000000"/>
        <rFont val="Calibri"/>
      </rPr>
      <t xml:space="preserve">
</t>
    </r>
    <r>
      <rPr>
        <sz val="11"/>
        <color rgb="FF000000"/>
        <rFont val="Calibri"/>
      </rPr>
      <t>Run "Regedit".</t>
    </r>
    <r>
      <rPr>
        <sz val="11"/>
        <color rgb="FF000000"/>
        <rFont val="Calibri"/>
      </rPr>
      <t xml:space="preserve">
</t>
    </r>
    <r>
      <rPr>
        <sz val="11"/>
        <color rgb="FF000000"/>
        <rFont val="Calibri"/>
      </rPr>
      <t>Right-click on the registry areas noted below.</t>
    </r>
    <r>
      <rPr>
        <sz val="11"/>
        <color rgb="FF000000"/>
        <rFont val="Calibri"/>
      </rPr>
      <t xml:space="preserve">
</t>
    </r>
    <r>
      <rPr>
        <sz val="11"/>
        <color rgb="FF000000"/>
        <rFont val="Calibri"/>
      </rPr>
      <t>Select "Permissions", and then click "Advanced".</t>
    </r>
    <r>
      <rPr>
        <sz val="11"/>
        <color rgb="FF000000"/>
        <rFont val="Calibri"/>
      </rPr>
      <t xml:space="preserve">
</t>
    </r>
    <r>
      <rPr>
        <sz val="11"/>
        <color rgb="FF000000"/>
        <rFont val="Calibri"/>
      </rPr>
      <t>HKEY_LOCAL_MACHINE\SECURITY</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Administrators - Special - This key and subkeys</t>
    </r>
    <r>
      <rPr>
        <sz val="11"/>
        <color rgb="FF000000"/>
        <rFont val="Calibri"/>
      </rPr>
      <t xml:space="preserve">
</t>
    </r>
    <r>
      <rPr>
        <sz val="11"/>
        <color rgb="FF000000"/>
        <rFont val="Calibri"/>
      </rPr>
      <t>HKEY_LOCAL_MACHINE\SOFTWARE</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Users - Read - This key and subkeys</t>
    </r>
    <r>
      <rPr>
        <sz val="11"/>
        <color rgb="FF000000"/>
        <rFont val="Calibri"/>
      </rPr>
      <t xml:space="preserve">
</t>
    </r>
    <r>
      <rPr>
        <sz val="11"/>
        <color rgb="FF000000"/>
        <rFont val="Calibri"/>
      </rPr>
      <t>Administrators - Full Control - This key and subkeys</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CREATOR OWNER - Full Control - This key and subkeys</t>
    </r>
    <r>
      <rPr>
        <sz val="11"/>
        <color rgb="FF000000"/>
        <rFont val="Calibri"/>
      </rPr>
      <t xml:space="preserve">
</t>
    </r>
    <r>
      <rPr>
        <sz val="11"/>
        <color rgb="FF000000"/>
        <rFont val="Calibri"/>
      </rPr>
      <t>ALL APPLICATION PACKAGES - Read - This key and subkeys</t>
    </r>
    <r>
      <rPr>
        <sz val="11"/>
        <color rgb="FF000000"/>
        <rFont val="Calibri"/>
      </rPr>
      <t xml:space="preserve">
</t>
    </r>
    <r>
      <rPr>
        <sz val="11"/>
        <color rgb="FF000000"/>
        <rFont val="Calibri"/>
      </rPr>
      <t>HKEY_LOCAL_MACHINE\SYSTEM</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Authenticated Users - Read - This key and subkeys</t>
    </r>
    <r>
      <rPr>
        <sz val="11"/>
        <color rgb="FF000000"/>
        <rFont val="Calibri"/>
      </rPr>
      <t xml:space="preserve">
</t>
    </r>
    <r>
      <rPr>
        <sz val="11"/>
        <color rgb="FF000000"/>
        <rFont val="Calibri"/>
      </rPr>
      <t>Administrators - Full Control - This key and subkeys</t>
    </r>
    <r>
      <rPr>
        <sz val="11"/>
        <color rgb="FF000000"/>
        <rFont val="Calibri"/>
      </rPr>
      <t xml:space="preserve">
</t>
    </r>
    <r>
      <rPr>
        <sz val="11"/>
        <color rgb="FF000000"/>
        <rFont val="Calibri"/>
      </rPr>
      <t>SYSTEM - Full Control - This key and subkeys</t>
    </r>
    <r>
      <rPr>
        <sz val="11"/>
        <color rgb="FF000000"/>
        <rFont val="Calibri"/>
      </rPr>
      <t xml:space="preserve">
</t>
    </r>
    <r>
      <rPr>
        <sz val="11"/>
        <color rgb="FF000000"/>
        <rFont val="Calibri"/>
      </rPr>
      <t>CREATOR OWNER - Full Control - This key and Subkeys</t>
    </r>
    <r>
      <rPr>
        <sz val="11"/>
        <color rgb="FF000000"/>
        <rFont val="Calibri"/>
      </rPr>
      <t xml:space="preserve">
</t>
    </r>
    <r>
      <rPr>
        <sz val="11"/>
        <color rgb="FF000000"/>
        <rFont val="Calibri"/>
      </rPr>
      <t>ALL APPLICATION PACKAGES - Read - This key and subkeys</t>
    </r>
    <r>
      <rPr>
        <sz val="11"/>
        <color rgb="FF000000"/>
        <rFont val="Calibri"/>
      </rPr>
      <t xml:space="preserve">
</t>
    </r>
    <r>
      <rPr>
        <sz val="11"/>
        <color rgb="FF000000"/>
        <rFont val="Calibri"/>
      </rPr>
      <t>Server Operators - Read - This Key and subkeys (Domain controllers only)</t>
    </r>
    <r>
      <rPr>
        <sz val="11"/>
        <color rgb="FF000000"/>
        <rFont val="Calibri"/>
      </rPr>
      <t xml:space="preserve">
</t>
    </r>
    <r>
      <rPr>
        <sz val="11"/>
        <color rgb="FF000000"/>
        <rFont val="Calibri"/>
      </rPr>
      <t>Other examples under the noted keys may also be sampled. There may be some instances where nonprivileged groups have greater than Read permission.</t>
    </r>
    <r>
      <rPr>
        <sz val="11"/>
        <color rgb="FF000000"/>
        <rFont val="Calibri"/>
      </rPr>
      <t xml:space="preserve">
</t>
    </r>
    <r>
      <rPr>
        <sz val="11"/>
        <color rgb="FF000000"/>
        <rFont val="Calibri"/>
      </rPr>
      <t>Microsoft has given Read permission to the SOFTWARE and SYSTEM registry keys in Windows Server 2025 to the following SID. This is not a finding.</t>
    </r>
    <r>
      <rPr>
        <sz val="11"/>
        <color rgb="FF000000"/>
        <rFont val="Calibri"/>
      </rPr>
      <t xml:space="preserve">
</t>
    </r>
    <r>
      <rPr>
        <sz val="11"/>
        <color rgb="FF000000"/>
        <rFont val="Calibri"/>
      </rPr>
      <t>S-1-15-3-1024-1065365936-1281604716-3511738428-1654721687-432734479-3232135806-4053264122-3456934681</t>
    </r>
    <r>
      <rPr>
        <sz val="11"/>
        <color rgb="FF000000"/>
        <rFont val="Calibri"/>
      </rPr>
      <t xml:space="preserve">
</t>
    </r>
    <r>
      <rPr>
        <sz val="11"/>
        <color rgb="FF000000"/>
        <rFont val="Calibri"/>
      </rPr>
      <t>If the defaults have not been changed, this is not a finding.</t>
    </r>
  </si>
  <si>
    <t>V-278002</t>
  </si>
  <si>
    <r>
      <rPr>
        <sz val="11"/>
        <rFont val="Calibri"/>
      </rPr>
      <t>Windows Server 2025 nonadministrative accounts or groups must only have print permissions on printer shares.</t>
    </r>
  </si>
  <si>
    <t>CAT III (Low)</t>
  </si>
  <si>
    <r>
      <rPr>
        <sz val="11"/>
        <color rgb="FF000000"/>
        <rFont val="Calibri"/>
      </rPr>
      <t>Configure the permissions on shared printers to restrict standard users to only have Print permissions.</t>
    </r>
  </si>
  <si>
    <r>
      <rPr>
        <sz val="11"/>
        <color rgb="FF000000"/>
        <rFont val="Calibri"/>
      </rPr>
      <t>Windows shares are a means by which files, folders, printers, and other resources can be published for network users to access. Improper configuration can permit access to devices and data beyond a user's need.</t>
    </r>
  </si>
  <si>
    <r>
      <rPr>
        <sz val="11"/>
        <color rgb="FF000000"/>
        <rFont val="Calibri"/>
      </rPr>
      <t>Open "Printers &amp; scanners" in "Settings".</t>
    </r>
    <r>
      <rPr>
        <sz val="11"/>
        <color rgb="FF000000"/>
        <rFont val="Calibri"/>
      </rPr>
      <t xml:space="preserve">
</t>
    </r>
    <r>
      <rPr>
        <sz val="11"/>
        <color rgb="FF000000"/>
        <rFont val="Calibri"/>
      </rPr>
      <t>If there are no printers configured, this is not applicable. (Exclude Microsoft Print to PDF and Microsoft XPS Document Writer, which do not support sharing.)</t>
    </r>
    <r>
      <rPr>
        <sz val="11"/>
        <color rgb="FF000000"/>
        <rFont val="Calibri"/>
      </rPr>
      <t xml:space="preserve">
</t>
    </r>
    <r>
      <rPr>
        <sz val="11"/>
        <color rgb="FF000000"/>
        <rFont val="Calibri"/>
      </rPr>
      <t>For each printer:</t>
    </r>
    <r>
      <rPr>
        <sz val="11"/>
        <color rgb="FF000000"/>
        <rFont val="Calibri"/>
      </rPr>
      <t xml:space="preserve">
</t>
    </r>
    <r>
      <rPr>
        <sz val="11"/>
        <color rgb="FF000000"/>
        <rFont val="Calibri"/>
      </rPr>
      <t xml:space="preserve">Select the printer and "Manage". </t>
    </r>
    <r>
      <rPr>
        <sz val="11"/>
        <color rgb="FF000000"/>
        <rFont val="Calibri"/>
      </rPr>
      <t xml:space="preserve">
</t>
    </r>
    <r>
      <rPr>
        <sz val="11"/>
        <color rgb="FF000000"/>
        <rFont val="Calibri"/>
      </rPr>
      <t xml:space="preserve">Select "Printer Properties". </t>
    </r>
    <r>
      <rPr>
        <sz val="11"/>
        <color rgb="FF000000"/>
        <rFont val="Calibri"/>
      </rPr>
      <t xml:space="preserve">
</t>
    </r>
    <r>
      <rPr>
        <sz val="11"/>
        <color rgb="FF000000"/>
        <rFont val="Calibri"/>
      </rPr>
      <t xml:space="preserve">Select the "Sharing" tab. </t>
    </r>
    <r>
      <rPr>
        <sz val="11"/>
        <color rgb="FF000000"/>
        <rFont val="Calibri"/>
      </rPr>
      <t xml:space="preserve">
</t>
    </r>
    <r>
      <rPr>
        <sz val="11"/>
        <color rgb="FF000000"/>
        <rFont val="Calibri"/>
      </rPr>
      <t>If "Share this printer" is checked, select the "Security" tab.</t>
    </r>
    <r>
      <rPr>
        <sz val="11"/>
        <color rgb="FF000000"/>
        <rFont val="Calibri"/>
      </rPr>
      <t xml:space="preserve">
</t>
    </r>
    <r>
      <rPr>
        <sz val="11"/>
        <color rgb="FF000000"/>
        <rFont val="Calibri"/>
      </rPr>
      <t>If any standard user accounts or groups have permissions other than "Print", this is a finding.</t>
    </r>
    <r>
      <rPr>
        <sz val="11"/>
        <color rgb="FF000000"/>
        <rFont val="Calibri"/>
      </rPr>
      <t xml:space="preserve">
</t>
    </r>
    <r>
      <rPr>
        <sz val="11"/>
        <color rgb="FF000000"/>
        <rFont val="Calibri"/>
      </rPr>
      <t>The default is for the "Everyone" group to be given Print permission.</t>
    </r>
    <r>
      <rPr>
        <sz val="11"/>
        <color rgb="FF000000"/>
        <rFont val="Calibri"/>
      </rPr>
      <t xml:space="preserve">
</t>
    </r>
    <r>
      <rPr>
        <sz val="11"/>
        <color rgb="FF000000"/>
        <rFont val="Calibri"/>
      </rPr>
      <t>"All APPLICATION PACKAGES" and "CREATOR OWNER" are not standard user accounts.</t>
    </r>
  </si>
  <si>
    <t>V-278003</t>
  </si>
  <si>
    <r>
      <rPr>
        <sz val="11"/>
        <rFont val="Calibri"/>
      </rPr>
      <t>Outdated or unused accounts on Windows Server 2025 must be removed or disabled.</t>
    </r>
  </si>
  <si>
    <r>
      <rPr>
        <sz val="11"/>
        <color rgb="FF000000"/>
        <rFont val="Calibri"/>
      </rPr>
      <t>Regularly review accounts to determine if they are still active. Remove or disable accounts that have not been used in the last 35 days.</t>
    </r>
  </si>
  <si>
    <r>
      <rPr>
        <sz val="11"/>
        <color rgb="FF000000"/>
        <rFont val="Calibri"/>
      </rPr>
      <t>Outdated or unused accounts provide penetration points that may go undetected. Inactive accounts must be deleted if no longer necessary or, if still required, disabled until needed.</t>
    </r>
    <r>
      <rPr>
        <sz val="11"/>
        <color rgb="FF000000"/>
        <rFont val="Calibri"/>
      </rPr>
      <t xml:space="preserve">
</t>
    </r>
    <r>
      <rPr>
        <sz val="11"/>
        <color rgb="FF000000"/>
        <rFont val="Calibri"/>
      </rPr>
      <t>Satisfies: SRG-OS-000118-GPOS-00060, SRG-OS-000590-GPOS-00110</t>
    </r>
  </si>
  <si>
    <r>
      <rPr>
        <sz val="11"/>
        <color rgb="FF000000"/>
        <rFont val="Calibri"/>
      </rPr>
      <t>Open Windows PowerShell.</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Enter "Search-ADAccount -AccountInactive -UsersOnly -TimeSpan 35.00:00:00".</t>
    </r>
    <r>
      <rPr>
        <sz val="11"/>
        <color rgb="FF000000"/>
        <rFont val="Calibri"/>
      </rPr>
      <t xml:space="preserve">
</t>
    </r>
    <r>
      <rPr>
        <sz val="11"/>
        <color rgb="FF000000"/>
        <rFont val="Calibri"/>
      </rPr>
      <t>This will return accounts that have not been logged on to for 35 days, along with various attributes such as the Enabled status and LastLogonDate.</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Copy or enter the lines below to the PowerShell window and enter. (Entering twice may be required.) </t>
    </r>
    <r>
      <rPr>
        <sz val="11"/>
        <color rgb="FF000000"/>
        <rFont val="Calibri"/>
      </rPr>
      <t xml:space="preserve">
</t>
    </r>
    <r>
      <rPr>
        <sz val="11"/>
        <color rgb="FF000000"/>
        <rFont val="Calibri"/>
      </rPr>
      <t>([ADSI]('WinNT://{0}' -f $env:COMPUTERNAME)).Children | Where { $_.SchemaClassName -eq 'user' } | ForEach {</t>
    </r>
    <r>
      <rPr>
        <sz val="11"/>
        <color rgb="FF000000"/>
        <rFont val="Calibri"/>
      </rPr>
      <t xml:space="preserve">
</t>
    </r>
    <r>
      <rPr>
        <sz val="11"/>
        <color rgb="FF000000"/>
        <rFont val="Calibri"/>
      </rPr>
      <t xml:space="preserve"> $user = ([ADSI]$_.Path)</t>
    </r>
    <r>
      <rPr>
        <sz val="11"/>
        <color rgb="FF000000"/>
        <rFont val="Calibri"/>
      </rPr>
      <t xml:space="preserve">
</t>
    </r>
    <r>
      <rPr>
        <sz val="11"/>
        <color rgb="FF000000"/>
        <rFont val="Calibri"/>
      </rPr>
      <t xml:space="preserve"> $lastLogin = $user.Properties.LastLogin.Value</t>
    </r>
    <r>
      <rPr>
        <sz val="11"/>
        <color rgb="FF000000"/>
        <rFont val="Calibri"/>
      </rPr>
      <t xml:space="preserve">
</t>
    </r>
    <r>
      <rPr>
        <sz val="11"/>
        <color rgb="FF000000"/>
        <rFont val="Calibri"/>
      </rPr>
      <t xml:space="preserve"> $enabled = ($user.Properties.UserFlags.Value -band 0x2) -ne 0x2</t>
    </r>
    <r>
      <rPr>
        <sz val="11"/>
        <color rgb="FF000000"/>
        <rFont val="Calibri"/>
      </rPr>
      <t xml:space="preserve">
</t>
    </r>
    <r>
      <rPr>
        <sz val="11"/>
        <color rgb="FF000000"/>
        <rFont val="Calibri"/>
      </rPr>
      <t xml:space="preserve"> if ($lastLogin -eq $null) {</t>
    </r>
    <r>
      <rPr>
        <sz val="11"/>
        <color rgb="FF000000"/>
        <rFont val="Calibri"/>
      </rPr>
      <t xml:space="preserve">
</t>
    </r>
    <r>
      <rPr>
        <sz val="11"/>
        <color rgb="FF000000"/>
        <rFont val="Calibri"/>
      </rPr>
      <t xml:space="preserve"> $lastLogin = 'Never'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Write-Host $user.Name $lastLogin $enabled </t>
    </r>
    <r>
      <rPr>
        <sz val="11"/>
        <color rgb="FF000000"/>
        <rFont val="Calibri"/>
      </rPr>
      <t xml:space="preserve">
</t>
    </r>
    <r>
      <rPr>
        <sz val="11"/>
        <color rgb="FF000000"/>
        <rFont val="Calibri"/>
      </rPr>
      <t>}</t>
    </r>
    <r>
      <rPr>
        <sz val="11"/>
        <color rgb="FF000000"/>
        <rFont val="Calibri"/>
      </rPr>
      <t xml:space="preserve">
</t>
    </r>
    <r>
      <rPr>
        <sz val="11"/>
        <color rgb="FF000000"/>
        <rFont val="Calibri"/>
      </rPr>
      <t>This will return a list of local accounts with the account name, last logon, and if the account is enabled (True/False).</t>
    </r>
    <r>
      <rPr>
        <sz val="11"/>
        <color rgb="FF000000"/>
        <rFont val="Calibri"/>
      </rPr>
      <t xml:space="preserve">
</t>
    </r>
    <r>
      <rPr>
        <sz val="11"/>
        <color rgb="FF000000"/>
        <rFont val="Calibri"/>
      </rPr>
      <t>For example: User1 10/31/2015 5:49:56 AM True</t>
    </r>
    <r>
      <rPr>
        <sz val="11"/>
        <color rgb="FF000000"/>
        <rFont val="Calibri"/>
      </rPr>
      <t xml:space="preserve">
</t>
    </r>
    <r>
      <rPr>
        <sz val="11"/>
        <color rgb="FF000000"/>
        <rFont val="Calibri"/>
      </rPr>
      <t>Review the list of accounts returned by the above queries to determine the finding validity for each account reported.</t>
    </r>
    <r>
      <rPr>
        <sz val="11"/>
        <color rgb="FF000000"/>
        <rFont val="Calibri"/>
      </rPr>
      <t xml:space="preserve">
</t>
    </r>
    <r>
      <rPr>
        <sz val="11"/>
        <color rgb="FF000000"/>
        <rFont val="Calibri"/>
      </rPr>
      <t>Exclude the following accounts:</t>
    </r>
    <r>
      <rPr>
        <sz val="11"/>
        <color rgb="FF000000"/>
        <rFont val="Calibri"/>
      </rPr>
      <t xml:space="preserve">
</t>
    </r>
    <r>
      <rPr>
        <sz val="11"/>
        <color rgb="FF000000"/>
        <rFont val="Calibri"/>
      </rPr>
      <t>- Built-in administrator account (Renamed, SID ending in 500).</t>
    </r>
    <r>
      <rPr>
        <sz val="11"/>
        <color rgb="FF000000"/>
        <rFont val="Calibri"/>
      </rPr>
      <t xml:space="preserve">
</t>
    </r>
    <r>
      <rPr>
        <sz val="11"/>
        <color rgb="FF000000"/>
        <rFont val="Calibri"/>
      </rPr>
      <t>- Built-in guest account (Renamed, Disabled, SID ending in 501).</t>
    </r>
    <r>
      <rPr>
        <sz val="11"/>
        <color rgb="FF000000"/>
        <rFont val="Calibri"/>
      </rPr>
      <t xml:space="preserve">
</t>
    </r>
    <r>
      <rPr>
        <sz val="11"/>
        <color rgb="FF000000"/>
        <rFont val="Calibri"/>
      </rPr>
      <t>- Application accounts.</t>
    </r>
    <r>
      <rPr>
        <sz val="11"/>
        <color rgb="FF000000"/>
        <rFont val="Calibri"/>
      </rPr>
      <t xml:space="preserve">
</t>
    </r>
    <r>
      <rPr>
        <sz val="11"/>
        <color rgb="FF000000"/>
        <rFont val="Calibri"/>
      </rPr>
      <t>If any enabled accounts have not been logged on to within the past 35 days, this is a finding.</t>
    </r>
    <r>
      <rPr>
        <sz val="11"/>
        <color rgb="FF000000"/>
        <rFont val="Calibri"/>
      </rPr>
      <t xml:space="preserve">
</t>
    </r>
    <r>
      <rPr>
        <sz val="11"/>
        <color rgb="FF000000"/>
        <rFont val="Calibri"/>
      </rPr>
      <t>Inactive accounts that have been reviewed and deemed to be required must be documented with the information system security officer (ISSO).</t>
    </r>
  </si>
  <si>
    <t>V-278004</t>
  </si>
  <si>
    <r>
      <rPr>
        <sz val="11"/>
        <rFont val="Calibri"/>
      </rPr>
      <t>Windows Server 2025 accounts must require passwords.</t>
    </r>
  </si>
  <si>
    <r>
      <rPr>
        <sz val="11"/>
        <color rgb="FF000000"/>
        <rFont val="Calibri"/>
      </rPr>
      <t>Configure all enabled accounts to require passwords.</t>
    </r>
    <r>
      <rPr>
        <sz val="11"/>
        <color rgb="FF000000"/>
        <rFont val="Calibri"/>
      </rPr>
      <t xml:space="preserve">
</t>
    </r>
    <r>
      <rPr>
        <sz val="11"/>
        <color rgb="FF000000"/>
        <rFont val="Calibri"/>
      </rPr>
      <t>The password required flag can be set by entering the following on a command line: "Net user [username] /passwordreq:yes", substituting [username] with the name of the user account.</t>
    </r>
  </si>
  <si>
    <r>
      <rPr>
        <sz val="11"/>
        <color rgb="FF000000"/>
        <rFont val="Calibri"/>
      </rPr>
      <t>The lack of password protection enables anyone to gain access to the information system, which opens a backdoor opportunity for intruders to compromise the system as well as other resources. Accounts on a system must require passwords.</t>
    </r>
  </si>
  <si>
    <r>
      <rPr>
        <sz val="11"/>
        <color rgb="FF000000"/>
        <rFont val="Calibri"/>
      </rPr>
      <t>Review the password required status for enabled user accounts.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Enter "Get-Aduser -Filter * -Properties Passwordnotrequired |FT Name, Passwordnotrequired, Enabled".</t>
    </r>
    <r>
      <rPr>
        <sz val="11"/>
        <color rgb="FF000000"/>
        <rFont val="Calibri"/>
      </rPr>
      <t xml:space="preserve">
</t>
    </r>
    <r>
      <rPr>
        <sz val="11"/>
        <color rgb="FF000000"/>
        <rFont val="Calibri"/>
      </rPr>
      <t>Exclude disabled accounts (e.g., DefaultAccount, Guest) and Trusted Domain Objects (TDOs).</t>
    </r>
    <r>
      <rPr>
        <sz val="11"/>
        <color rgb="FF000000"/>
        <rFont val="Calibri"/>
      </rPr>
      <t xml:space="preserve">
</t>
    </r>
    <r>
      <rPr>
        <sz val="11"/>
        <color rgb="FF000000"/>
        <rFont val="Calibri"/>
      </rPr>
      <t>If "Passwordnotrequired" is "True" or blank for any enabled user account, this is a finding.</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Enter 'Get-CimInstance -Class Win32_Useraccount -Filter "PasswordRequired=False and LocalAccount=True" | FT Name, PasswordRequired, Disabled, LocalAccount'.</t>
    </r>
    <r>
      <rPr>
        <sz val="11"/>
        <color rgb="FF000000"/>
        <rFont val="Calibri"/>
      </rPr>
      <t xml:space="preserve">
</t>
    </r>
    <r>
      <rPr>
        <sz val="11"/>
        <color rgb="FF000000"/>
        <rFont val="Calibri"/>
      </rPr>
      <t>Exclude disabled accounts (e.g., DefaultAccount, Guest).</t>
    </r>
    <r>
      <rPr>
        <sz val="11"/>
        <color rgb="FF000000"/>
        <rFont val="Calibri"/>
      </rPr>
      <t xml:space="preserve">
</t>
    </r>
    <r>
      <rPr>
        <sz val="11"/>
        <color rgb="FF000000"/>
        <rFont val="Calibri"/>
      </rPr>
      <t>If any enabled user accounts are returned with a "PasswordRequired" status of "False", this is a finding.</t>
    </r>
  </si>
  <si>
    <t>V-278005</t>
  </si>
  <si>
    <r>
      <rPr>
        <sz val="11"/>
        <rFont val="Calibri"/>
      </rPr>
      <t>Windows Server 2025 passwords must be configured to expire.</t>
    </r>
  </si>
  <si>
    <r>
      <rPr>
        <sz val="11"/>
        <color rgb="FF000000"/>
        <rFont val="Calibri"/>
      </rPr>
      <t>Configure all enabled user account passwords to expire.</t>
    </r>
    <r>
      <rPr>
        <sz val="11"/>
        <color rgb="FF000000"/>
        <rFont val="Calibri"/>
      </rPr>
      <t xml:space="preserve">
</t>
    </r>
    <r>
      <rPr>
        <sz val="11"/>
        <color rgb="FF000000"/>
        <rFont val="Calibri"/>
      </rPr>
      <t>Uncheck "Password never expires" for all enabled user accounts in Active Directory Users and Computers for domain accounts and Users in Computer Management for member servers and stand-alone or nondomain-joined systems. Document any exceptions with the information system security officer (ISSO).</t>
    </r>
  </si>
  <si>
    <r>
      <rPr>
        <sz val="11"/>
        <color rgb="FF000000"/>
        <rFont val="Calibri"/>
      </rPr>
      <t>Passwords that do not expire or are reused increase the exposure of a password with greater probability of being discovered or cracked.</t>
    </r>
  </si>
  <si>
    <r>
      <rPr>
        <sz val="11"/>
        <color rgb="FF000000"/>
        <rFont val="Calibri"/>
      </rPr>
      <t>Review the password never expires status for enabled user accounts.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Enter "Search-ADAccount -PasswordNeverExpires -UsersOnly | FT Name, PasswordNeverExpires, Enabled".</t>
    </r>
    <r>
      <rPr>
        <sz val="11"/>
        <color rgb="FF000000"/>
        <rFont val="Calibri"/>
      </rPr>
      <t xml:space="preserve">
</t>
    </r>
    <r>
      <rPr>
        <sz val="11"/>
        <color rgb="FF000000"/>
        <rFont val="Calibri"/>
      </rPr>
      <t>Exclude application accounts, disabled accounts (e.g., DefaultAccount, Guest), and the krbtgt account.</t>
    </r>
    <r>
      <rPr>
        <sz val="11"/>
        <color rgb="FF000000"/>
        <rFont val="Calibri"/>
      </rPr>
      <t xml:space="preserve">
</t>
    </r>
    <r>
      <rPr>
        <sz val="11"/>
        <color rgb="FF000000"/>
        <rFont val="Calibri"/>
      </rPr>
      <t>If any enabled user accounts are returned with a "PasswordNeverExpires" status of "True", this is a finding.</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Enter 'Get-CimInstance -Class Win32_Useraccount -Filter "PasswordExpires=False and LocalAccount=True" | FT Name, PasswordExpires, Disabled, LocalAccount'.</t>
    </r>
    <r>
      <rPr>
        <sz val="11"/>
        <color rgb="FF000000"/>
        <rFont val="Calibri"/>
      </rPr>
      <t xml:space="preserve">
</t>
    </r>
    <r>
      <rPr>
        <sz val="11"/>
        <color rgb="FF000000"/>
        <rFont val="Calibri"/>
      </rPr>
      <t>Exclude application accounts and disabled accounts (e.g., DefaultAccount, Guest).</t>
    </r>
    <r>
      <rPr>
        <sz val="11"/>
        <color rgb="FF000000"/>
        <rFont val="Calibri"/>
      </rPr>
      <t xml:space="preserve">
</t>
    </r>
    <r>
      <rPr>
        <sz val="11"/>
        <color rgb="FF000000"/>
        <rFont val="Calibri"/>
      </rPr>
      <t>If any enabled user accounts are returned with a "PasswordExpires" status of "False", this is a finding.</t>
    </r>
  </si>
  <si>
    <t>V-278006</t>
  </si>
  <si>
    <r>
      <rPr>
        <sz val="11"/>
        <rFont val="Calibri"/>
      </rPr>
      <t>Windows Server 2025 system files must be monitored for unauthorized changes.</t>
    </r>
  </si>
  <si>
    <r>
      <rPr>
        <sz val="11"/>
        <color rgb="FF000000"/>
        <rFont val="Calibri"/>
      </rPr>
      <t>Monitor the system for unauthorized changes to system files (e.g., *.exe, *.bat, *.com, *.cmd, and *.dll) against a baseline on a weekly basis. This can be done with the use of various monitoring tools.</t>
    </r>
  </si>
  <si>
    <r>
      <rPr>
        <sz val="11"/>
        <color rgb="FF000000"/>
        <rFont val="Calibri"/>
      </rPr>
      <t>Monitoring system files for changes against a baseline on a regular basis may help detect the possible introduction of malicious code on a system.</t>
    </r>
  </si>
  <si>
    <r>
      <rPr>
        <sz val="11"/>
        <color rgb="FF000000"/>
        <rFont val="Calibri"/>
      </rPr>
      <t>Determine whether the system is monitored for unauthorized changes to system files (e.g., *.exe, *.bat, *.com, *.cmd, and *.dll) against a baseline on a weekly basis.</t>
    </r>
    <r>
      <rPr>
        <sz val="11"/>
        <color rgb="FF000000"/>
        <rFont val="Calibri"/>
      </rPr>
      <t xml:space="preserve">
</t>
    </r>
    <r>
      <rPr>
        <sz val="11"/>
        <color rgb="FF000000"/>
        <rFont val="Calibri"/>
      </rPr>
      <t>If system files are not monitored for unauthorized changes, this is a finding.</t>
    </r>
    <r>
      <rPr>
        <sz val="11"/>
        <color rgb="FF000000"/>
        <rFont val="Calibri"/>
      </rPr>
      <t xml:space="preserve">
</t>
    </r>
    <r>
      <rPr>
        <sz val="11"/>
        <color rgb="FF000000"/>
        <rFont val="Calibri"/>
      </rPr>
      <t>An approved and properly configured solution will contain both a list of baselines that includes all system file locations and a file comparison task that is scheduled to run at least weekly.</t>
    </r>
  </si>
  <si>
    <t>V-278007</t>
  </si>
  <si>
    <r>
      <rPr>
        <sz val="11"/>
        <rFont val="Calibri"/>
      </rPr>
      <t>Windows Server 2025 nonsystem-created file shares must limit access to groups that require it.</t>
    </r>
  </si>
  <si>
    <r>
      <rPr>
        <sz val="11"/>
        <color rgb="FF000000"/>
        <rFont val="Calibri"/>
      </rPr>
      <t>If a nonsystem-created share is required on a system, configure the share and NTFS permissions to limit access to the specific groups or accounts that require it.</t>
    </r>
    <r>
      <rPr>
        <sz val="11"/>
        <color rgb="FF000000"/>
        <rFont val="Calibri"/>
      </rPr>
      <t xml:space="preserve">
</t>
    </r>
    <r>
      <rPr>
        <sz val="11"/>
        <color rgb="FF000000"/>
        <rFont val="Calibri"/>
      </rPr>
      <t>Remove any unnecessary nonsystem-created shares.</t>
    </r>
  </si>
  <si>
    <r>
      <rPr>
        <sz val="11"/>
        <color rgb="FF000000"/>
        <rFont val="Calibri"/>
      </rPr>
      <t>Shares on a system provide network access. To prevent exposing sensitive information, where shares are necessary, permissions must be reconfigured to give the minimum access to accounts that require it.</t>
    </r>
  </si>
  <si>
    <r>
      <rPr>
        <sz val="11"/>
        <color rgb="FF000000"/>
        <rFont val="Calibri"/>
      </rPr>
      <t>If only system-created shares such as "ADMIN$", "C$", and "IPC$" exist on the system, this is not applicable. (System-created shares will display a message that it has been shared for administrative purposes when "Properties" is selected.)</t>
    </r>
    <r>
      <rPr>
        <sz val="11"/>
        <color rgb="FF000000"/>
        <rFont val="Calibri"/>
      </rPr>
      <t xml:space="preserve">
</t>
    </r>
    <r>
      <rPr>
        <sz val="11"/>
        <color rgb="FF000000"/>
        <rFont val="Calibri"/>
      </rPr>
      <t>Run "Computer Management".</t>
    </r>
    <r>
      <rPr>
        <sz val="11"/>
        <color rgb="FF000000"/>
        <rFont val="Calibri"/>
      </rPr>
      <t xml:space="preserve">
</t>
    </r>
    <r>
      <rPr>
        <sz val="11"/>
        <color rgb="FF000000"/>
        <rFont val="Calibri"/>
      </rPr>
      <t>Navigate to System Tools &gt;&gt; Shared Folders &gt;&gt; Shares.</t>
    </r>
    <r>
      <rPr>
        <sz val="11"/>
        <color rgb="FF000000"/>
        <rFont val="Calibri"/>
      </rPr>
      <t xml:space="preserve">
</t>
    </r>
    <r>
      <rPr>
        <sz val="11"/>
        <color rgb="FF000000"/>
        <rFont val="Calibri"/>
      </rPr>
      <t>Right-click any nonsystem-created shares.</t>
    </r>
    <r>
      <rPr>
        <sz val="11"/>
        <color rgb="FF000000"/>
        <rFont val="Calibri"/>
      </rPr>
      <t xml:space="preserve">
</t>
    </r>
    <r>
      <rPr>
        <sz val="11"/>
        <color rgb="FF000000"/>
        <rFont val="Calibri"/>
      </rPr>
      <t>Select "Properties".</t>
    </r>
    <r>
      <rPr>
        <sz val="11"/>
        <color rgb="FF000000"/>
        <rFont val="Calibri"/>
      </rPr>
      <t xml:space="preserve">
</t>
    </r>
    <r>
      <rPr>
        <sz val="11"/>
        <color rgb="FF000000"/>
        <rFont val="Calibri"/>
      </rPr>
      <t>Select the "Share Permissions" tab.</t>
    </r>
    <r>
      <rPr>
        <sz val="11"/>
        <color rgb="FF000000"/>
        <rFont val="Calibri"/>
      </rPr>
      <t xml:space="preserve">
</t>
    </r>
    <r>
      <rPr>
        <sz val="11"/>
        <color rgb="FF000000"/>
        <rFont val="Calibri"/>
      </rPr>
      <t>If the file shares have not been configured to restrict permissions to the specific groups or accounts that require access, this is a finding.</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If the permissions have not been configured to restrict permissions to the specific groups or accounts that require access, this is a finding.</t>
    </r>
  </si>
  <si>
    <t>V-278008</t>
  </si>
  <si>
    <r>
      <rPr>
        <sz val="11"/>
        <rFont val="Calibri"/>
      </rPr>
      <t>Windows Server 2025 must have software certificate installation files removed.</t>
    </r>
  </si>
  <si>
    <r>
      <rPr>
        <sz val="11"/>
        <color rgb="FF000000"/>
        <rFont val="Calibri"/>
      </rPr>
      <t>Remove any certificate installation files (*.p12 and *.pfx) found on a system.</t>
    </r>
    <r>
      <rPr>
        <sz val="11"/>
        <color rgb="FF000000"/>
        <rFont val="Calibri"/>
      </rPr>
      <t xml:space="preserve">
</t>
    </r>
    <r>
      <rPr>
        <sz val="11"/>
        <color rgb="FF000000"/>
        <rFont val="Calibri"/>
      </rPr>
      <t>Note: This does not apply to server-based applications that have a requirement for .p12 certificate files or Adobe PreFlight certificate files.</t>
    </r>
  </si>
  <si>
    <r>
      <rPr>
        <sz val="11"/>
        <color rgb="FF000000"/>
        <rFont val="Calibri"/>
      </rPr>
      <t>Use of software certificates and their accompanying installation files for end users to access resources is less secure than the use of hardware-based certificates.</t>
    </r>
  </si>
  <si>
    <r>
      <rPr>
        <sz val="11"/>
        <color rgb="FF000000"/>
        <rFont val="Calibri"/>
      </rPr>
      <t>Search all drives for *.p12 and *.pfx files.</t>
    </r>
    <r>
      <rPr>
        <sz val="11"/>
        <color rgb="FF000000"/>
        <rFont val="Calibri"/>
      </rPr>
      <t xml:space="preserve">
</t>
    </r>
    <r>
      <rPr>
        <sz val="11"/>
        <color rgb="FF000000"/>
        <rFont val="Calibri"/>
      </rPr>
      <t>If any files with these extensions exist, this is a finding.</t>
    </r>
    <r>
      <rPr>
        <sz val="11"/>
        <color rgb="FF000000"/>
        <rFont val="Calibri"/>
      </rPr>
      <t xml:space="preserve">
</t>
    </r>
    <r>
      <rPr>
        <sz val="11"/>
        <color rgb="FF000000"/>
        <rFont val="Calibri"/>
      </rPr>
      <t>This does not apply to server-based applications that have a requirement for .p12 certificate files or Adobe PreFlight certificate files. Some applications create files with extensions of .p12 that are not certificate installation files. Removal of noncertificate installation files from systems is not required. These must be documented with the information system security officer (ISSO).</t>
    </r>
  </si>
  <si>
    <t>V-278009</t>
  </si>
  <si>
    <r>
      <rPr>
        <sz val="11"/>
        <rFont val="Calibri"/>
      </rPr>
      <t>Windows Server 2025 systems requiring data at rest protections must employ cryptographic mechanisms to prevent unauthorized disclosure and modification of the information at rest.</t>
    </r>
  </si>
  <si>
    <r>
      <rPr>
        <sz val="11"/>
        <color rgb="FF000000"/>
        <rFont val="Calibri"/>
      </rPr>
      <t>Configure systems that require additional protections due to factors such as inadequate physical protection or sensitivity of the data to employ encryption to protect the confidentiality and integrity of all information at rest.</t>
    </r>
  </si>
  <si>
    <r>
      <rPr>
        <sz val="11"/>
        <color rgb="FF000000"/>
        <rFont val="Calibri"/>
      </rPr>
      <t>This requirement addresses protection of user-generated data as well as operating system-specific configuration data. Organizations may choose to employ different mechanisms to achieve confidentiality and integrity protections, as appropriate, in accordance with the security category and/or classification of the information.</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Satisfies: SRG-OS-000185-GPOS-00079, SRG-OS-000404-GPOS-00183, SRG-OS-000405-GPOS-00184</t>
    </r>
  </si>
  <si>
    <r>
      <rPr>
        <sz val="11"/>
        <color rgb="FF000000"/>
        <rFont val="Calibri"/>
      </rPr>
      <t>Verify systems that require additional protections due to factors such as inadequate physical protection or sensitivity of the data employ encryption to protect the confidentiality and integrity of all information at rest.</t>
    </r>
    <r>
      <rPr>
        <sz val="11"/>
        <color rgb="FF000000"/>
        <rFont val="Calibri"/>
      </rPr>
      <t xml:space="preserve">
</t>
    </r>
    <r>
      <rPr>
        <sz val="11"/>
        <color rgb="FF000000"/>
        <rFont val="Calibri"/>
      </rPr>
      <t>If they do not, this is a finding.</t>
    </r>
  </si>
  <si>
    <t>V-278010</t>
  </si>
  <si>
    <r>
      <rPr>
        <sz val="11"/>
        <rFont val="Calibri"/>
      </rPr>
      <t>Windows Server 2025 must implement protection methods such as TLS, encrypted VPNs, or IPsec if the data owner has a strict requirement for ensuring data integrity and confidentiality is maintained at every step of the data transfer and handling process.</t>
    </r>
  </si>
  <si>
    <r>
      <rPr>
        <sz val="11"/>
        <color rgb="FF000000"/>
        <rFont val="Calibri"/>
      </rPr>
      <t>Configure protection methods such as TLS, encrypted VPNs, or IPsec when the data owner has a strict requirement for ensuring data integrity and confidentiality is maintained at every step of the data transfer and handling process.</t>
    </r>
  </si>
  <si>
    <r>
      <rPr>
        <sz val="11"/>
        <color rgb="FF000000"/>
        <rFont val="Calibri"/>
      </rPr>
      <t>Information can be either unintentionally or maliciously disclosed or modified during preparation for transmission,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Ensuring the confidentiality of transmitted information requires the operating system to take measures in preparing information for transmission. This can be accomplished via access control and encryption.</t>
    </r>
    <r>
      <rPr>
        <sz val="11"/>
        <color rgb="FF000000"/>
        <rFont val="Calibri"/>
      </rPr>
      <t xml:space="preserve">
</t>
    </r>
    <r>
      <rPr>
        <sz val="11"/>
        <color rgb="FF000000"/>
        <rFont val="Calibri"/>
      </rPr>
      <t>Use of this requirement will be limited to situations where the data owner has a strict requirement for ensuring data integrity and confidentiality is maintained at every step of the data transfer and handling process. When transmitting data, operating systems need to support transmission protection mechanisms such as TLS, encrypted VPNs, or IPsec.</t>
    </r>
    <r>
      <rPr>
        <sz val="11"/>
        <color rgb="FF000000"/>
        <rFont val="Calibri"/>
      </rPr>
      <t xml:space="preserve">
</t>
    </r>
    <r>
      <rPr>
        <sz val="11"/>
        <color rgb="FF000000"/>
        <rFont val="Calibri"/>
      </rPr>
      <t>Satisfies: SRG-OS-000425-GPOS-00189, SRG-OS-000426-GPOS-00190</t>
    </r>
  </si>
  <si>
    <r>
      <rPr>
        <sz val="11"/>
        <color rgb="FF000000"/>
        <rFont val="Calibri"/>
      </rPr>
      <t>If the data owner has a strict requirement for ensuring data integrity and confidentiality is maintained at every step of the data transfer and handling process, verify protection methods such as TLS, encrypted VPNs, or IPsec have been implemented.</t>
    </r>
    <r>
      <rPr>
        <sz val="11"/>
        <color rgb="FF000000"/>
        <rFont val="Calibri"/>
      </rPr>
      <t xml:space="preserve">
</t>
    </r>
    <r>
      <rPr>
        <sz val="11"/>
        <color rgb="FF000000"/>
        <rFont val="Calibri"/>
      </rPr>
      <t>If protection methods have not been implemented, this is a finding.</t>
    </r>
  </si>
  <si>
    <t>V-278011</t>
  </si>
  <si>
    <r>
      <rPr>
        <sz val="11"/>
        <rFont val="Calibri"/>
      </rPr>
      <t>Windows Server 2025 must have the roles and features required by the system documented.</t>
    </r>
  </si>
  <si>
    <r>
      <rPr>
        <sz val="11"/>
        <color rgb="FF000000"/>
        <rFont val="Calibri"/>
      </rPr>
      <t>Document the roles and features required for the system to operate. Uninstall any that are not required.</t>
    </r>
  </si>
  <si>
    <r>
      <rPr>
        <sz val="11"/>
        <color rgb="FF000000"/>
        <rFont val="Calibri"/>
      </rPr>
      <t>Unnecessary roles and features increase the attack surface of a system. Limiting roles and features of a system to only those necessary reduces this potential. The standard installation option (previously called Server Core) further reduces this when selected at installation.</t>
    </r>
  </si>
  <si>
    <r>
      <rPr>
        <sz val="11"/>
        <color rgb="FF000000"/>
        <rFont val="Calibri"/>
      </rPr>
      <t>Required roles and features will vary based on the function of the individual system.</t>
    </r>
    <r>
      <rPr>
        <sz val="11"/>
        <color rgb="FF000000"/>
        <rFont val="Calibri"/>
      </rPr>
      <t xml:space="preserve">
</t>
    </r>
    <r>
      <rPr>
        <sz val="11"/>
        <color rgb="FF000000"/>
        <rFont val="Calibri"/>
      </rPr>
      <t>Roles and features specifically required to be disabled per the STIG are identified in separate requirements.</t>
    </r>
    <r>
      <rPr>
        <sz val="11"/>
        <color rgb="FF000000"/>
        <rFont val="Calibri"/>
      </rPr>
      <t xml:space="preserve">
</t>
    </r>
    <r>
      <rPr>
        <sz val="11"/>
        <color rgb="FF000000"/>
        <rFont val="Calibri"/>
      </rPr>
      <t>Run the following Powershell command to determine installed features:</t>
    </r>
    <r>
      <rPr>
        <sz val="11"/>
        <color rgb="FF000000"/>
        <rFont val="Calibri"/>
      </rPr>
      <t xml:space="preserve">
</t>
    </r>
    <r>
      <rPr>
        <sz val="11"/>
        <color rgb="FF000000"/>
        <rFont val="Calibri"/>
      </rPr>
      <t>Get-WindowsFeature | Where-Object {$_. installstate -eq "installed"} | Format-List Displayname, Name, Featuretype</t>
    </r>
    <r>
      <rPr>
        <sz val="11"/>
        <color rgb="FF000000"/>
        <rFont val="Calibri"/>
      </rPr>
      <t xml:space="preserve">
</t>
    </r>
    <r>
      <rPr>
        <sz val="11"/>
        <color rgb="FF000000"/>
        <rFont val="Calibri"/>
      </rPr>
      <t>If the organization has not documented the roles and features displayed as required for the system, this is a finding.</t>
    </r>
  </si>
  <si>
    <t>V-278012</t>
  </si>
  <si>
    <r>
      <rPr>
        <sz val="11"/>
        <rFont val="Calibri"/>
      </rPr>
      <t>Windows Server 2025 must have a host-based firewall installed and enabled.</t>
    </r>
  </si>
  <si>
    <r>
      <rPr>
        <sz val="11"/>
        <color rgb="FF000000"/>
        <rFont val="Calibri"/>
      </rPr>
      <t>Install and enable a host-based firewall on the system.</t>
    </r>
  </si>
  <si>
    <r>
      <rPr>
        <sz val="11"/>
        <color rgb="FF000000"/>
        <rFont val="Calibri"/>
      </rPr>
      <t>A firewall provides a line of defense against attack, allowing or blocking inbound and outbound connections based on a set of rules.</t>
    </r>
    <r>
      <rPr>
        <sz val="11"/>
        <color rgb="FF000000"/>
        <rFont val="Calibri"/>
      </rPr>
      <t xml:space="preserve">
</t>
    </r>
    <r>
      <rPr>
        <sz val="11"/>
        <color rgb="FF000000"/>
        <rFont val="Calibri"/>
      </rPr>
      <t>Satisfies: SRG-OS-000480-GPOS-00227, SRG-OS-000480-GPOS-00232</t>
    </r>
  </si>
  <si>
    <r>
      <rPr>
        <sz val="11"/>
        <color rgb="FF000000"/>
        <rFont val="Calibri"/>
      </rPr>
      <t>Determine if a host-based firewall is installed and enabled on the system.</t>
    </r>
    <r>
      <rPr>
        <sz val="11"/>
        <color rgb="FF000000"/>
        <rFont val="Calibri"/>
      </rPr>
      <t xml:space="preserve">
</t>
    </r>
    <r>
      <rPr>
        <sz val="11"/>
        <color rgb="FF000000"/>
        <rFont val="Calibri"/>
      </rPr>
      <t>If a host-based firewall is not installed and enabled on the system, this is a finding.</t>
    </r>
    <r>
      <rPr>
        <sz val="11"/>
        <color rgb="FF000000"/>
        <rFont val="Calibri"/>
      </rPr>
      <t xml:space="preserve">
</t>
    </r>
    <r>
      <rPr>
        <sz val="11"/>
        <color rgb="FF000000"/>
        <rFont val="Calibri"/>
      </rPr>
      <t>The configuration requirements will be determined by the applicable firewall STIG.</t>
    </r>
  </si>
  <si>
    <t>V-278013</t>
  </si>
  <si>
    <r>
      <rPr>
        <sz val="11"/>
        <rFont val="Calibri"/>
      </rPr>
      <t>Windows Server 2025 must automatically remove or disable temporary user accounts after 72 hours.</t>
    </r>
  </si>
  <si>
    <r>
      <rPr>
        <sz val="11"/>
        <color rgb="FF000000"/>
        <rFont val="Calibri"/>
      </rPr>
      <t>Configure temporary user accounts to automatically expire within 72 hours.</t>
    </r>
    <r>
      <rPr>
        <sz val="11"/>
        <color rgb="FF000000"/>
        <rFont val="Calibri"/>
      </rPr>
      <t xml:space="preserve">
</t>
    </r>
    <r>
      <rPr>
        <sz val="11"/>
        <color rgb="FF000000"/>
        <rFont val="Calibri"/>
      </rPr>
      <t>Domain accounts can be configured with an account expiration date, under "Account" properties.</t>
    </r>
    <r>
      <rPr>
        <sz val="11"/>
        <color rgb="FF000000"/>
        <rFont val="Calibri"/>
      </rPr>
      <t xml:space="preserve">
</t>
    </r>
    <r>
      <rPr>
        <sz val="11"/>
        <color rgb="FF000000"/>
        <rFont val="Calibri"/>
      </rPr>
      <t>Local accounts can be configured to expire with the command "Net user [username] /expires:[mm/dd/yyyy]", where [username] is the name of the temporary user account.</t>
    </r>
    <r>
      <rPr>
        <sz val="11"/>
        <color rgb="FF000000"/>
        <rFont val="Calibri"/>
      </rPr>
      <t xml:space="preserve">
</t>
    </r>
    <r>
      <rPr>
        <sz val="11"/>
        <color rgb="FF000000"/>
        <rFont val="Calibri"/>
      </rPr>
      <t>Delete any temporary user accounts that are no longer necessary.</t>
    </r>
  </si>
  <si>
    <r>
      <rPr>
        <sz val="11"/>
        <color rgb="FF000000"/>
        <rFont val="Calibri"/>
      </rPr>
      <t>If temporary user accounts remain active when no longer needed or for an excessive period, these accounts may be used to gain unauthorized access. To mitigate this risk, automated termination of all temporary accounts must be set upon account creation.</t>
    </r>
    <r>
      <rPr>
        <sz val="11"/>
        <color rgb="FF000000"/>
        <rFont val="Calibri"/>
      </rPr>
      <t xml:space="preserve">
</t>
    </r>
    <r>
      <rPr>
        <sz val="11"/>
        <color rgb="FF000000"/>
        <rFont val="Calibri"/>
      </rPr>
      <t>Temporary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If temporary accounts are used, the operating system must be configured to automatically terminate these types of accounts after a DOD-defined time period of 72 hours.</t>
    </r>
    <r>
      <rPr>
        <sz val="11"/>
        <color rgb="FF000000"/>
        <rFont val="Calibri"/>
      </rPr>
      <t xml:space="preserve">
</t>
    </r>
    <r>
      <rPr>
        <sz val="11"/>
        <color rgb="FF000000"/>
        <rFont val="Calibri"/>
      </rPr>
      <t>To address access requirements, many operating systems may be integrated with enterprise-level authentication/access mechanisms that meet or exceed access control policy requirements.</t>
    </r>
  </si>
  <si>
    <r>
      <rPr>
        <sz val="11"/>
        <color rgb="FF000000"/>
        <rFont val="Calibri"/>
      </rPr>
      <t>Review temporary user accounts for expiration dates.</t>
    </r>
    <r>
      <rPr>
        <sz val="11"/>
        <color rgb="FF000000"/>
        <rFont val="Calibri"/>
      </rPr>
      <t xml:space="preserve">
</t>
    </r>
    <r>
      <rPr>
        <sz val="11"/>
        <color rgb="FF000000"/>
        <rFont val="Calibri"/>
      </rPr>
      <t>Determine if temporary user accounts are used and identify any that exist. If none exist, this is not applicable.</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"Search-ADAccount -AccountExpiring | FT Name, AccountExpirationDate".</t>
    </r>
    <r>
      <rPr>
        <sz val="11"/>
        <color rgb="FF000000"/>
        <rFont val="Calibri"/>
      </rPr>
      <t xml:space="preserve">
</t>
    </r>
    <r>
      <rPr>
        <sz val="11"/>
        <color rgb="FF000000"/>
        <rFont val="Calibri"/>
      </rPr>
      <t>If "AccountExpirationDate" has not been defined within 72 hours for any temporary user account, this is a finding.</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Open command prompt.</t>
    </r>
    <r>
      <rPr>
        <sz val="11"/>
        <color rgb="FF000000"/>
        <rFont val="Calibri"/>
      </rPr>
      <t xml:space="preserve">
</t>
    </r>
    <r>
      <rPr>
        <sz val="11"/>
        <color rgb="FF000000"/>
        <rFont val="Calibri"/>
      </rPr>
      <t>Run "Net user [username]", where [username] is the name of the temporary user account.</t>
    </r>
    <r>
      <rPr>
        <sz val="11"/>
        <color rgb="FF000000"/>
        <rFont val="Calibri"/>
      </rPr>
      <t xml:space="preserve">
</t>
    </r>
    <r>
      <rPr>
        <sz val="11"/>
        <color rgb="FF000000"/>
        <rFont val="Calibri"/>
      </rPr>
      <t>If "Account expires" has not been defined within 72 hours for any temporary user account, this is a finding.</t>
    </r>
  </si>
  <si>
    <t>V-278014</t>
  </si>
  <si>
    <r>
      <rPr>
        <sz val="11"/>
        <rFont val="Calibri"/>
      </rPr>
      <t>Windows Server 2025 must automatically remove or disable emergency accounts after the crisis is resolved or within 72 hours.</t>
    </r>
  </si>
  <si>
    <r>
      <rPr>
        <sz val="11"/>
        <color rgb="FF000000"/>
        <rFont val="Calibri"/>
      </rPr>
      <t>Remove emergency administrator accounts after a crisis has been resolved or configure the accounts to automatically expire within 72 hours.</t>
    </r>
    <r>
      <rPr>
        <sz val="11"/>
        <color rgb="FF000000"/>
        <rFont val="Calibri"/>
      </rPr>
      <t xml:space="preserve">
</t>
    </r>
    <r>
      <rPr>
        <sz val="11"/>
        <color rgb="FF000000"/>
        <rFont val="Calibri"/>
      </rPr>
      <t>Domain accounts can be configured with an account expiration date, under "Account" properties.</t>
    </r>
    <r>
      <rPr>
        <sz val="11"/>
        <color rgb="FF000000"/>
        <rFont val="Calibri"/>
      </rPr>
      <t xml:space="preserve">
</t>
    </r>
    <r>
      <rPr>
        <sz val="11"/>
        <color rgb="FF000000"/>
        <rFont val="Calibri"/>
      </rPr>
      <t>Local accounts can be configured to expire with the command "Net user [username] /expires:[mm/dd/yyyy]", where [username] is the name of the temporary user account.</t>
    </r>
  </si>
  <si>
    <r>
      <rPr>
        <sz val="11"/>
        <color rgb="FF000000"/>
        <rFont val="Calibri"/>
      </rPr>
      <t>Emergency administrator accounts are privileged accounts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t>
    </r>
    <r>
      <rPr>
        <sz val="11"/>
        <color rgb="FF000000"/>
        <rFont val="Calibri"/>
      </rPr>
      <t xml:space="preserve">
</t>
    </r>
    <r>
      <rPr>
        <sz val="11"/>
        <color rgb="FF000000"/>
        <rFont val="Calibri"/>
      </rPr>
      <t>Emergency administrator accounts are different from infrequently used accounts (i.e., local logon accounts used by system administrators when network or normal logon/access is not available). Infrequently used accounts are not subject to automatic termination dates. Emergency accounts are accounts created in response to crisis situations, usually for use by maintenance personnel. The automatic expiration or disabling time period may be extended as needed until the crisis is resolved; however, it must not be extended indefinitely. A permanent account must be established for privileged users who need long-term maintenance accounts.</t>
    </r>
    <r>
      <rPr>
        <sz val="11"/>
        <color rgb="FF000000"/>
        <rFont val="Calibri"/>
      </rPr>
      <t xml:space="preserve">
</t>
    </r>
    <r>
      <rPr>
        <sz val="11"/>
        <color rgb="FF000000"/>
        <rFont val="Calibri"/>
      </rPr>
      <t>To address access requirements, many operating systems can be integrated with enterprise-level authentication/access mechanisms that meet or exceed access control policy requirements.</t>
    </r>
  </si>
  <si>
    <r>
      <rPr>
        <sz val="11"/>
        <color rgb="FF000000"/>
        <rFont val="Calibri"/>
      </rPr>
      <t>Determine if emergency administrator accounts are used and identify any that exist. If none exist, this is not applicable.</t>
    </r>
    <r>
      <rPr>
        <sz val="11"/>
        <color rgb="FF000000"/>
        <rFont val="Calibri"/>
      </rPr>
      <t xml:space="preserve">
</t>
    </r>
    <r>
      <rPr>
        <sz val="11"/>
        <color rgb="FF000000"/>
        <rFont val="Calibri"/>
      </rPr>
      <t>If emergency administrator accounts cannot be configured with an expiration date due to an ongoing crisis, the accounts must be disabled or removed when the crisis is resolved.</t>
    </r>
    <r>
      <rPr>
        <sz val="11"/>
        <color rgb="FF000000"/>
        <rFont val="Calibri"/>
      </rPr>
      <t xml:space="preserve">
</t>
    </r>
    <r>
      <rPr>
        <sz val="11"/>
        <color rgb="FF000000"/>
        <rFont val="Calibri"/>
      </rPr>
      <t>If emergency administrator accounts have not been configured with an expiration date or have not been disabled or removed following the resolution of a crisis, this is a finding.</t>
    </r>
    <r>
      <rPr>
        <sz val="11"/>
        <color rgb="FF000000"/>
        <rFont val="Calibri"/>
      </rPr>
      <t xml:space="preserve">
</t>
    </r>
    <r>
      <rPr>
        <sz val="11"/>
        <color rgb="FF000000"/>
        <rFont val="Calibri"/>
      </rPr>
      <t>Domain Controllers: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"Search-ADAccount -AccountExpiring | FT Name, AccountExpirationDate".</t>
    </r>
    <r>
      <rPr>
        <sz val="11"/>
        <color rgb="FF000000"/>
        <rFont val="Calibri"/>
      </rPr>
      <t xml:space="preserve">
</t>
    </r>
    <r>
      <rPr>
        <sz val="11"/>
        <color rgb="FF000000"/>
        <rFont val="Calibri"/>
      </rPr>
      <t>If "AccountExpirationDate" has been defined and is not within 72 hours for an emergency administrator account, this is a finding.</t>
    </r>
    <r>
      <rPr>
        <sz val="11"/>
        <color rgb="FF000000"/>
        <rFont val="Calibri"/>
      </rPr>
      <t xml:space="preserve">
</t>
    </r>
    <r>
      <rPr>
        <sz val="11"/>
        <color rgb="FF000000"/>
        <rFont val="Calibri"/>
      </rPr>
      <t>Member servers and stand-alone or nondomain-joined systems:</t>
    </r>
    <r>
      <rPr>
        <sz val="11"/>
        <color rgb="FF000000"/>
        <rFont val="Calibri"/>
      </rPr>
      <t xml:space="preserve">
</t>
    </r>
    <r>
      <rPr>
        <sz val="11"/>
        <color rgb="FF000000"/>
        <rFont val="Calibri"/>
      </rPr>
      <t>Open command prompt.</t>
    </r>
    <r>
      <rPr>
        <sz val="11"/>
        <color rgb="FF000000"/>
        <rFont val="Calibri"/>
      </rPr>
      <t xml:space="preserve">
</t>
    </r>
    <r>
      <rPr>
        <sz val="11"/>
        <color rgb="FF000000"/>
        <rFont val="Calibri"/>
      </rPr>
      <t>Run "Net user [username]", where [username] is the name of the emergency account.</t>
    </r>
    <r>
      <rPr>
        <sz val="11"/>
        <color rgb="FF000000"/>
        <rFont val="Calibri"/>
      </rPr>
      <t xml:space="preserve">
</t>
    </r>
    <r>
      <rPr>
        <sz val="11"/>
        <color rgb="FF000000"/>
        <rFont val="Calibri"/>
      </rPr>
      <t>If "Account expires" has been defined and is not within 72 hours for an emergency administrator account, this is a finding.</t>
    </r>
  </si>
  <si>
    <t>V-278015</t>
  </si>
  <si>
    <r>
      <rPr>
        <sz val="11"/>
        <rFont val="Calibri"/>
      </rPr>
      <t>Windows Server 2025 must not have the Fax Server role installed.</t>
    </r>
  </si>
  <si>
    <r>
      <rPr>
        <sz val="11"/>
        <color rgb="FF000000"/>
        <rFont val="Calibri"/>
      </rPr>
      <t>Uninstall the "Fax Server" role.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role.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"Fax Server" on the "Roles" page.</t>
    </r>
    <r>
      <rPr>
        <sz val="11"/>
        <color rgb="FF000000"/>
        <rFont val="Calibri"/>
      </rPr>
      <t xml:space="preserve">
</t>
    </r>
    <r>
      <rPr>
        <sz val="11"/>
        <color rgb="FF000000"/>
        <rFont val="Calibri"/>
      </rPr>
      <t>Click "Next" and "Remove" as prompted.</t>
    </r>
  </si>
  <si>
    <r>
      <rPr>
        <sz val="11"/>
        <color rgb="FF000000"/>
        <rFont val="Calibri"/>
      </rPr>
      <t>Unnecessary services increase the attack surface of a system. Some of these services may not support required levels of authentication or encryption or may provide unauthorized access to the system.</t>
    </r>
  </si>
  <si>
    <r>
      <rPr>
        <sz val="11"/>
        <color rgb="FF000000"/>
        <rFont val="Calibri"/>
      </rPr>
      <t>Open PowerShell.</t>
    </r>
    <r>
      <rPr>
        <sz val="11"/>
        <color rgb="FF000000"/>
        <rFont val="Calibri"/>
      </rPr>
      <t xml:space="preserve">
</t>
    </r>
    <r>
      <rPr>
        <sz val="11"/>
        <color rgb="FF000000"/>
        <rFont val="Calibri"/>
      </rPr>
      <t>Enter "Get-WindowsFeature | Where Name -eq Fax".</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</si>
  <si>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V-278016</t>
  </si>
  <si>
    <r>
      <rPr>
        <sz val="11"/>
        <rFont val="Calibri"/>
      </rPr>
      <t>Windows Server 2025 must not have the Microsoft FTP service installed unless required by the organization.</t>
    </r>
  </si>
  <si>
    <r>
      <rPr>
        <sz val="11"/>
        <color rgb="FF000000"/>
        <rFont val="Calibri"/>
      </rPr>
      <t>Uninstall the "FTP Server" role.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role.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"FTP Server" under "Web Server (IIS)" on the "Roles" page.</t>
    </r>
    <r>
      <rPr>
        <sz val="11"/>
        <color rgb="FF000000"/>
        <rFont val="Calibri"/>
      </rPr>
      <t xml:space="preserve">
</t>
    </r>
    <r>
      <rPr>
        <sz val="11"/>
        <color rgb="FF000000"/>
        <rFont val="Calibri"/>
      </rPr>
      <t>Click "Next" and "Remove" as prompted.</t>
    </r>
  </si>
  <si>
    <r>
      <rPr>
        <sz val="11"/>
        <color rgb="FF000000"/>
        <rFont val="Calibri"/>
      </rPr>
      <t>Unnecessary services increase the attack surface of a system. Some of these services may not support required levels of authentication or encryption.</t>
    </r>
  </si>
  <si>
    <r>
      <rPr>
        <sz val="11"/>
        <color rgb="FF000000"/>
        <rFont val="Calibri"/>
      </rPr>
      <t>If the server has the role of an FTP server, this is not applicable.</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"Get-WindowsFeature | Where Name -eq Web-Ftp-Service".</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r>
      <rPr>
        <sz val="11"/>
        <color rgb="FF000000"/>
        <rFont val="Calibri"/>
      </rPr>
      <t xml:space="preserve">
</t>
    </r>
    <r>
      <rPr>
        <sz val="11"/>
        <color rgb="FF000000"/>
        <rFont val="Calibri"/>
      </rPr>
      <t>If the system has the role of an FTP server, this must be documented with the information system security officer (ISSO).</t>
    </r>
  </si>
  <si>
    <t>V-278017</t>
  </si>
  <si>
    <r>
      <rPr>
        <sz val="11"/>
        <rFont val="Calibri"/>
      </rPr>
      <t>Windows Server 2025 must not have Wi-Fi enabled unless required by the organization.</t>
    </r>
  </si>
  <si>
    <r>
      <rPr>
        <sz val="11"/>
        <color rgb="FF000000"/>
        <rFont val="Calibri"/>
      </rPr>
      <t>Validate the site documentation to ensure the approval of use for Wi-Fi server connections.</t>
    </r>
    <r>
      <rPr>
        <sz val="11"/>
        <color rgb="FF000000"/>
        <rFont val="Calibri"/>
      </rPr>
      <t xml:space="preserve">
</t>
    </r>
    <r>
      <rPr>
        <sz val="11"/>
        <color rgb="FF000000"/>
        <rFont val="Calibri"/>
      </rPr>
      <t>If the connection (s) have not been approved, go to "Settings" then "Network and Internet" and remove/disable the Wi-Fi adapter. Any Wi-Fi connections listed or in use must be documented and approved by the information system security officer (ISSO) or authorizing official (AO).</t>
    </r>
  </si>
  <si>
    <r>
      <rPr>
        <sz val="11"/>
        <color rgb="FF000000"/>
        <rFont val="Calibri"/>
      </rPr>
      <t>Unnecessary connections could increase the attack surface of a system. Some of these services may not support required levels of authentication or encryption.</t>
    </r>
  </si>
  <si>
    <r>
      <rPr>
        <sz val="11"/>
        <color rgb="FF000000"/>
        <rFont val="Calibri"/>
      </rPr>
      <t>Open PowerShell or a Command prompt.</t>
    </r>
    <r>
      <rPr>
        <sz val="11"/>
        <color rgb="FF000000"/>
        <rFont val="Calibri"/>
      </rPr>
      <t xml:space="preserve">
</t>
    </r>
    <r>
      <rPr>
        <sz val="11"/>
        <color rgb="FF000000"/>
        <rFont val="Calibri"/>
      </rPr>
      <t>Type "IP Config /All".</t>
    </r>
    <r>
      <rPr>
        <sz val="11"/>
        <color rgb="FF000000"/>
        <rFont val="Calibri"/>
      </rPr>
      <t xml:space="preserve">
</t>
    </r>
    <r>
      <rPr>
        <sz val="11"/>
        <color rgb="FF000000"/>
        <rFont val="Calibri"/>
      </rPr>
      <t>If there is a connection named "Wi-Fi" or "Wireless", this is a finding.</t>
    </r>
  </si>
  <si>
    <t>V-278018</t>
  </si>
  <si>
    <r>
      <rPr>
        <sz val="11"/>
        <rFont val="Calibri"/>
      </rPr>
      <t>Windows Server 2025 must not have Bluetooth enabled unless required by the organization.</t>
    </r>
  </si>
  <si>
    <r>
      <rPr>
        <sz val="11"/>
        <color rgb="FF000000"/>
        <rFont val="Calibri"/>
      </rPr>
      <t>Validate the site documentation to ensure the approval of use for Wi-Fi server connections. If the connection has not been approved, type "Services" in the Windows search bar. In the Services "Name " column, look for the "Bluetooth Support Service" and set this to "Disabled". Any Bluetooth devices listed or in use must be documented and approved by the information system security officer (ISSO) or authorizing official (AO).</t>
    </r>
  </si>
  <si>
    <r>
      <rPr>
        <sz val="11"/>
        <color rgb="FF000000"/>
        <rFont val="Calibri"/>
      </rPr>
      <t>Unnecessary applications and/or services such as Bluetooth could allow an attacker to connect with intentions to take over or disrupt the system.</t>
    </r>
  </si>
  <si>
    <r>
      <rPr>
        <sz val="11"/>
        <color rgb="FF000000"/>
        <rFont val="Calibri"/>
      </rPr>
      <t>In the Windows search bar, type "Services". In the Services "Name" column look for the "Bluetooth Support Service". If this is set to "automatic", this is a finding.</t>
    </r>
  </si>
  <si>
    <t>V-278019</t>
  </si>
  <si>
    <r>
      <rPr>
        <sz val="11"/>
        <rFont val="Calibri"/>
      </rPr>
      <t>Windows Server 2025 must not have the Peer Name Resolution Protocol installed.</t>
    </r>
  </si>
  <si>
    <r>
      <rPr>
        <sz val="11"/>
        <color rgb="FF000000"/>
        <rFont val="Calibri"/>
      </rPr>
      <t>Uninstall the "Peer Name Resolution Protocol" feature.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"Peer Name Resolution Protocol" on the "Features" page.</t>
    </r>
    <r>
      <rPr>
        <sz val="11"/>
        <color rgb="FF000000"/>
        <rFont val="Calibri"/>
      </rPr>
      <t xml:space="preserve">
</t>
    </r>
    <r>
      <rPr>
        <sz val="11"/>
        <color rgb="FF000000"/>
        <rFont val="Calibri"/>
      </rPr>
      <t>Click "Next" and "Remove" as prompted.</t>
    </r>
  </si>
  <si>
    <r>
      <rPr>
        <sz val="11"/>
        <color rgb="FF000000"/>
        <rFont val="Calibri"/>
      </rPr>
      <t>Open PowerShell.</t>
    </r>
    <r>
      <rPr>
        <sz val="11"/>
        <color rgb="FF000000"/>
        <rFont val="Calibri"/>
      </rPr>
      <t xml:space="preserve">
</t>
    </r>
    <r>
      <rPr>
        <sz val="11"/>
        <color rgb="FF000000"/>
        <rFont val="Calibri"/>
      </rPr>
      <t>Enter "Get-WindowsFeature | Where Name -eq PNRP".</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</si>
  <si>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V-278020</t>
  </si>
  <si>
    <r>
      <rPr>
        <sz val="11"/>
        <rFont val="Calibri"/>
      </rPr>
      <t>Windows Server 2025 must not have Simple TCP/IP Services installed.</t>
    </r>
  </si>
  <si>
    <r>
      <rPr>
        <sz val="11"/>
        <color rgb="FF000000"/>
        <rFont val="Calibri"/>
      </rPr>
      <t>Uninstall the "Simple TCP/IP Services" feature.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"Simple TCP/IP Services" on the "Features" page.</t>
    </r>
    <r>
      <rPr>
        <sz val="11"/>
        <color rgb="FF000000"/>
        <rFont val="Calibri"/>
      </rPr>
      <t xml:space="preserve">
</t>
    </r>
    <r>
      <rPr>
        <sz val="11"/>
        <color rgb="FF000000"/>
        <rFont val="Calibri"/>
      </rPr>
      <t>Click "Next" and "Remove" as prompted.</t>
    </r>
  </si>
  <si>
    <r>
      <rPr>
        <sz val="11"/>
        <color rgb="FF000000"/>
        <rFont val="Calibri"/>
      </rPr>
      <t>Open PowerShell.</t>
    </r>
    <r>
      <rPr>
        <sz val="11"/>
        <color rgb="FF000000"/>
        <rFont val="Calibri"/>
      </rPr>
      <t xml:space="preserve">
</t>
    </r>
    <r>
      <rPr>
        <sz val="11"/>
        <color rgb="FF000000"/>
        <rFont val="Calibri"/>
      </rPr>
      <t>Enter "Get-WindowsFeature | Where Name -eq Simple-TCPIP".</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</si>
  <si>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V-278021</t>
  </si>
  <si>
    <r>
      <rPr>
        <sz val="11"/>
        <rFont val="Calibri"/>
      </rPr>
      <t>Windows Server 2025 must not have the Telnet Client installed.</t>
    </r>
  </si>
  <si>
    <r>
      <rPr>
        <sz val="11"/>
        <color rgb="FF000000"/>
        <rFont val="Calibri"/>
      </rPr>
      <t>Uninstall the "Telnet Client" feature.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"Telnet Client" on the "Features" page.</t>
    </r>
    <r>
      <rPr>
        <sz val="11"/>
        <color rgb="FF000000"/>
        <rFont val="Calibri"/>
      </rPr>
      <t xml:space="preserve">
</t>
    </r>
    <r>
      <rPr>
        <sz val="11"/>
        <color rgb="FF000000"/>
        <rFont val="Calibri"/>
      </rPr>
      <t>Click "Next" and "Remove" as prompted.</t>
    </r>
  </si>
  <si>
    <r>
      <rPr>
        <sz val="11"/>
        <color rgb="FF000000"/>
        <rFont val="Calibri"/>
      </rPr>
      <t>Open PowerShell.</t>
    </r>
    <r>
      <rPr>
        <sz val="11"/>
        <color rgb="FF000000"/>
        <rFont val="Calibri"/>
      </rPr>
      <t xml:space="preserve">
</t>
    </r>
    <r>
      <rPr>
        <sz val="11"/>
        <color rgb="FF000000"/>
        <rFont val="Calibri"/>
      </rPr>
      <t>Enter "Get-WindowsFeature | Where Name -eq Telnet-Client".</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</si>
  <si>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V-278022</t>
  </si>
  <si>
    <r>
      <rPr>
        <sz val="11"/>
        <rFont val="Calibri"/>
      </rPr>
      <t>Windows Server 2025 must not have the TFTP Client installed.</t>
    </r>
  </si>
  <si>
    <r>
      <rPr>
        <sz val="11"/>
        <color rgb="FF000000"/>
        <rFont val="Calibri"/>
      </rPr>
      <t>Uninstall the "TFTP Client" feature.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"TFTP Client" on the "Features" page.</t>
    </r>
    <r>
      <rPr>
        <sz val="11"/>
        <color rgb="FF000000"/>
        <rFont val="Calibri"/>
      </rPr>
      <t xml:space="preserve">
</t>
    </r>
    <r>
      <rPr>
        <sz val="11"/>
        <color rgb="FF000000"/>
        <rFont val="Calibri"/>
      </rPr>
      <t>Click "Next" and "Remove" as prompted.</t>
    </r>
  </si>
  <si>
    <r>
      <rPr>
        <sz val="11"/>
        <color rgb="FF000000"/>
        <rFont val="Calibri"/>
      </rPr>
      <t>Open PowerShell.</t>
    </r>
    <r>
      <rPr>
        <sz val="11"/>
        <color rgb="FF000000"/>
        <rFont val="Calibri"/>
      </rPr>
      <t xml:space="preserve">
</t>
    </r>
    <r>
      <rPr>
        <sz val="11"/>
        <color rgb="FF000000"/>
        <rFont val="Calibri"/>
      </rPr>
      <t>Enter "Get-WindowsFeature | Where Name -eq TFTP-Client".</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</si>
  <si>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V-278023</t>
  </si>
  <si>
    <r>
      <rPr>
        <sz val="11"/>
        <rFont val="Calibri"/>
      </rPr>
      <t>Windows Server 2025 must not have the Server Message Block (SMB) v1 protocol installed.</t>
    </r>
  </si>
  <si>
    <r>
      <rPr>
        <sz val="11"/>
        <color rgb="FF000000"/>
        <rFont val="Calibri"/>
      </rPr>
      <t>Uninstall the SMBv1 protocol.</t>
    </r>
    <r>
      <rPr>
        <sz val="11"/>
        <color rgb="FF000000"/>
        <rFont val="Calibri"/>
      </rPr>
      <t xml:space="preserve">
</t>
    </r>
    <r>
      <rPr>
        <sz val="11"/>
        <color rgb="FF000000"/>
        <rFont val="Calibri"/>
      </rPr>
      <t>Open Windows PowerShell with elevated privileges (run as administrator).</t>
    </r>
    <r>
      <rPr>
        <sz val="11"/>
        <color rgb="FF000000"/>
        <rFont val="Calibri"/>
      </rPr>
      <t xml:space="preserve">
</t>
    </r>
    <r>
      <rPr>
        <sz val="11"/>
        <color rgb="FF000000"/>
        <rFont val="Calibri"/>
      </rPr>
      <t>Enter "Uninstall-WindowsFeature -Name FS-SMB1 -Restart".</t>
    </r>
    <r>
      <rPr>
        <sz val="11"/>
        <color rgb="FF000000"/>
        <rFont val="Calibri"/>
      </rPr>
      <t xml:space="preserve">
</t>
    </r>
    <r>
      <rPr>
        <sz val="11"/>
        <color rgb="FF000000"/>
        <rFont val="Calibri"/>
      </rPr>
      <t>(Omit the Restart parameter if an immediate restart of the system cannot be done.)</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"SMB 1.0/CIFS File Sharing Support" on the "Features" page.</t>
    </r>
    <r>
      <rPr>
        <sz val="11"/>
        <color rgb="FF000000"/>
        <rFont val="Calibri"/>
      </rPr>
      <t xml:space="preserve">
</t>
    </r>
    <r>
      <rPr>
        <sz val="11"/>
        <color rgb="FF000000"/>
        <rFont val="Calibri"/>
      </rPr>
      <t>Click "Next" and "Remove" as prompted.</t>
    </r>
  </si>
  <si>
    <r>
      <rPr>
        <sz val="11"/>
        <color rgb="FF000000"/>
        <rFont val="Calibri"/>
      </rPr>
      <t>SMBv1 is a legacy protocol that uses the MD5 algorithm as part of SMB. MD5 is known to be vulnerable to a number of attacks such as collision and preimage attacks and is not FIPS compliant.</t>
    </r>
  </si>
  <si>
    <r>
      <rPr>
        <sz val="11"/>
        <color rgb="FF000000"/>
        <rFont val="Calibri"/>
      </rPr>
      <t>Different methods are available to disable SMBv1 on Windows Server 2025. This is the preferred method, however if WN25-00-000390 and WN25-00-000400 are configured, this is not applicable.</t>
    </r>
    <r>
      <rPr>
        <sz val="11"/>
        <color rgb="FF000000"/>
        <rFont val="Calibri"/>
      </rPr>
      <t xml:space="preserve">
</t>
    </r>
    <r>
      <rPr>
        <sz val="11"/>
        <color rgb="FF000000"/>
        <rFont val="Calibri"/>
      </rPr>
      <t>Open Windows PowerShell with elevated privileges (run as administrator).</t>
    </r>
    <r>
      <rPr>
        <sz val="11"/>
        <color rgb="FF000000"/>
        <rFont val="Calibri"/>
      </rPr>
      <t xml:space="preserve">
</t>
    </r>
    <r>
      <rPr>
        <sz val="11"/>
        <color rgb="FF000000"/>
        <rFont val="Calibri"/>
      </rPr>
      <t>Enter "Get-WindowsFeature -Name FS-SMB1".</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</si>
  <si>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V-278024</t>
  </si>
  <si>
    <r>
      <rPr>
        <sz val="11"/>
        <rFont val="Calibri"/>
      </rPr>
      <t>Windows Server 2025 must have the Server Message Block (SMB) v1 protocol disabled on the SMB server.</t>
    </r>
  </si>
  <si>
    <r>
      <rPr>
        <sz val="11"/>
        <color rgb="FF000000"/>
        <rFont val="Calibri"/>
      </rPr>
      <t>Configure the policy value for Computer Configuration &gt;&gt; Administrative Templates &gt;&gt; MS Security Guide &gt;&gt; Configure SMBv1 Server to "Disabled".</t>
    </r>
    <r>
      <rPr>
        <sz val="11"/>
        <color rgb="FF000000"/>
        <rFont val="Calibri"/>
      </rPr>
      <t xml:space="preserve">
</t>
    </r>
    <r>
      <rPr>
        <sz val="11"/>
        <color rgb="FF000000"/>
        <rFont val="Calibri"/>
      </rPr>
      <t>Restart the system for the change to take effect.</t>
    </r>
    <r>
      <rPr>
        <sz val="11"/>
        <color rgb="FF000000"/>
        <rFont val="Calibri"/>
      </rPr>
      <t xml:space="preserve">
</t>
    </r>
    <r>
      <rPr>
        <sz val="11"/>
        <color rgb="FF000000"/>
        <rFont val="Calibri"/>
      </rPr>
      <t>This policy setting requires the installation of the SecGuide custom templates included with the STIG package. "SecGuide.admx" and "SecGuide.adml" must be copied to the \Windows\PolicyDefinitions and \Windows\PolicyDefinitions\en-US directories respectively.</t>
    </r>
  </si>
  <si>
    <r>
      <rPr>
        <sz val="11"/>
        <color rgb="FF000000"/>
        <rFont val="Calibri"/>
      </rPr>
      <t>SMBv1 is a legacy protocol that uses the MD5 algorithm as part of SMB. MD5 is known to be vulnerable to a number of attacks such as collision and preimage attacks, as well as not being FIPS compliant.</t>
    </r>
  </si>
  <si>
    <r>
      <rPr>
        <sz val="11"/>
        <color rgb="FF000000"/>
        <rFont val="Calibri"/>
      </rPr>
      <t>Different methods are available to disable SMBv1 on Windows Server 2025, if WN25-00-000380 is configured, this is not applicable.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SMB1</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</si>
  <si>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V-278025</t>
  </si>
  <si>
    <r>
      <rPr>
        <sz val="11"/>
        <rFont val="Calibri"/>
      </rPr>
      <t>Windows Server 2025 must have the Server Message Block (SMB) v1 protocol disabled on the SMB client.</t>
    </r>
  </si>
  <si>
    <r>
      <rPr>
        <sz val="11"/>
        <color rgb="FF000000"/>
        <rFont val="Calibri"/>
      </rPr>
      <t>Configure the policy value for Computer Configuration &gt;&gt; Administrative Templates &gt;&gt; MS Security Guide &gt;&gt; Configure SMBv1 client driver to "Enabled" with "Disable driver (recommended)" selected for "Configure MrxSmb10 driver".</t>
    </r>
    <r>
      <rPr>
        <sz val="11"/>
        <color rgb="FF000000"/>
        <rFont val="Calibri"/>
      </rPr>
      <t xml:space="preserve">
</t>
    </r>
    <r>
      <rPr>
        <sz val="11"/>
        <color rgb="FF000000"/>
        <rFont val="Calibri"/>
      </rPr>
      <t>Restart the system for the changes to take effect.</t>
    </r>
    <r>
      <rPr>
        <sz val="11"/>
        <color rgb="FF000000"/>
        <rFont val="Calibri"/>
      </rPr>
      <t xml:space="preserve">
</t>
    </r>
    <r>
      <rPr>
        <sz val="11"/>
        <color rgb="FF000000"/>
        <rFont val="Calibri"/>
      </rPr>
      <t>This policy setting requires the installation of the SecGuide custom templates included with the STIG package. "SecGuide.admx" and "SecGuide.adml" must be copied to the \Windows\PolicyDefinitions and \Windows\PolicyDefinitions\en-US directories respectively.</t>
    </r>
  </si>
  <si>
    <r>
      <rPr>
        <sz val="11"/>
        <color rgb="FF000000"/>
        <rFont val="Calibri"/>
      </rPr>
      <t>SMBv1 is a legacy protocol that uses the MD5 algorithm as part of SMB. MD5 is known to be vulnerable to a number of attacks such as collision and preimage attacks as well as not being FIPS compliant.</t>
    </r>
  </si>
  <si>
    <r>
      <rPr>
        <sz val="11"/>
        <color rgb="FF000000"/>
        <rFont val="Calibri"/>
      </rPr>
      <t>Different methods are available to disable SMBv1 on Windows Server 2025, if WN25-00-000380 is configured, this is not applicable.</t>
    </r>
    <r>
      <rPr>
        <sz val="11"/>
        <color rgb="FF000000"/>
        <rFont val="Calibri"/>
      </rPr>
      <t xml:space="preserve">
</t>
    </r>
    <r>
      <rPr>
        <sz val="11"/>
        <color rgb="FF000000"/>
        <rFont val="Calibri"/>
      </rPr>
      <t>If the following registry value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\SYSTEM\CurrentControlSet\Services\mrxsmb10\</t>
    </r>
    <r>
      <rPr>
        <sz val="11"/>
        <color rgb="FF000000"/>
        <rFont val="Calibri"/>
      </rPr>
      <t xml:space="preserve">
</t>
    </r>
    <r>
      <rPr>
        <sz val="11"/>
        <color rgb="FF000000"/>
        <rFont val="Calibri"/>
      </rPr>
      <t>Value Name: Start</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0x00000004 (4)</t>
    </r>
  </si>
  <si>
    <t>V-278026</t>
  </si>
  <si>
    <r>
      <rPr>
        <sz val="11"/>
        <rFont val="Calibri"/>
      </rPr>
      <t>Windows Server 2025 must not have Windows PowerShell 2.0 installed.</t>
    </r>
  </si>
  <si>
    <r>
      <rPr>
        <sz val="11"/>
        <color rgb="FF000000"/>
        <rFont val="Calibri"/>
      </rPr>
      <t>Uninstall the Windows PowerShell 2.0 Engine.</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the server with the feature.</t>
    </r>
    <r>
      <rPr>
        <sz val="11"/>
        <color rgb="FF000000"/>
        <rFont val="Calibri"/>
      </rPr>
      <t xml:space="preserve">
</t>
    </r>
    <r>
      <rPr>
        <sz val="11"/>
        <color rgb="FF000000"/>
        <rFont val="Calibri"/>
      </rPr>
      <t>Scroll down to "ROLES AND FEATURES" in the right pane.</t>
    </r>
    <r>
      <rPr>
        <sz val="11"/>
        <color rgb="FF000000"/>
        <rFont val="Calibri"/>
      </rPr>
      <t xml:space="preserve">
</t>
    </r>
    <r>
      <rPr>
        <sz val="11"/>
        <color rgb="FF000000"/>
        <rFont val="Calibri"/>
      </rPr>
      <t>Select "Remove Roles and Features" from the drop-down "TASKS" list.</t>
    </r>
    <r>
      <rPr>
        <sz val="11"/>
        <color rgb="FF000000"/>
        <rFont val="Calibri"/>
      </rPr>
      <t xml:space="preserve">
</t>
    </r>
    <r>
      <rPr>
        <sz val="11"/>
        <color rgb="FF000000"/>
        <rFont val="Calibri"/>
      </rPr>
      <t>Select the appropriate server on the "Server Selection" page and click "Next".</t>
    </r>
    <r>
      <rPr>
        <sz val="11"/>
        <color rgb="FF000000"/>
        <rFont val="Calibri"/>
      </rPr>
      <t xml:space="preserve">
</t>
    </r>
    <r>
      <rPr>
        <sz val="11"/>
        <color rgb="FF000000"/>
        <rFont val="Calibri"/>
      </rPr>
      <t>Deselect "Windows PowerShell 2.0 Engine" under "Windows PowerShell" on the "Features" page.</t>
    </r>
    <r>
      <rPr>
        <sz val="11"/>
        <color rgb="FF000000"/>
        <rFont val="Calibri"/>
      </rPr>
      <t xml:space="preserve">
</t>
    </r>
    <r>
      <rPr>
        <sz val="11"/>
        <color rgb="FF000000"/>
        <rFont val="Calibri"/>
      </rPr>
      <t>Click "Next" and "Remove" as prompted.</t>
    </r>
  </si>
  <si>
    <r>
      <rPr>
        <sz val="11"/>
        <color rgb="FF000000"/>
        <rFont val="Calibri"/>
      </rPr>
      <t>Windows PowerShell 5.x added advanced logging features that can provide additional detail when malware has been run on a system. Disabling the Windows PowerShell 2.0 mitigates against a downgrade attack that evades the Windows PowerShell 5.x script block logging feature.</t>
    </r>
  </si>
  <si>
    <r>
      <rPr>
        <sz val="11"/>
        <color rgb="FF000000"/>
        <rFont val="Calibri"/>
      </rPr>
      <t>Open PowerShell.</t>
    </r>
    <r>
      <rPr>
        <sz val="11"/>
        <color rgb="FF000000"/>
        <rFont val="Calibri"/>
      </rPr>
      <t xml:space="preserve">
</t>
    </r>
    <r>
      <rPr>
        <sz val="11"/>
        <color rgb="FF000000"/>
        <rFont val="Calibri"/>
      </rPr>
      <t>Enter "Get-WindowsFeature | Where Name -eq PowerShell-v2".</t>
    </r>
    <r>
      <rPr>
        <sz val="11"/>
        <color rgb="FF000000"/>
        <rFont val="Calibri"/>
      </rPr>
      <t xml:space="preserve">
</t>
    </r>
    <r>
      <rPr>
        <sz val="11"/>
        <color rgb="FF000000"/>
        <rFont val="Calibri"/>
      </rPr>
      <t>If "Installed State" is "Installed", this is a finding.</t>
    </r>
    <r>
      <rPr>
        <sz val="11"/>
        <color rgb="FF000000"/>
        <rFont val="Calibri"/>
      </rPr>
      <t xml:space="preserve">
</t>
    </r>
    <r>
      <rPr>
        <sz val="11"/>
        <color rgb="FF000000"/>
        <rFont val="Calibri"/>
      </rPr>
      <t>An Installed State of "Available" or "Removed" is not a finding.</t>
    </r>
  </si>
  <si>
    <t>V-278027</t>
  </si>
  <si>
    <r>
      <rPr>
        <sz val="11"/>
        <rFont val="Calibri"/>
      </rPr>
      <t>Windows Server 2025 FTP servers must be configured to prevent anonymous logons.</t>
    </r>
  </si>
  <si>
    <r>
      <rPr>
        <sz val="11"/>
        <color rgb="FF000000"/>
        <rFont val="Calibri"/>
      </rPr>
      <t>Configure the FTP service to prevent anonymous logons.</t>
    </r>
    <r>
      <rPr>
        <sz val="11"/>
        <color rgb="FF000000"/>
        <rFont val="Calibri"/>
      </rPr>
      <t xml:space="preserve">
</t>
    </r>
    <r>
      <rPr>
        <sz val="11"/>
        <color rgb="FF000000"/>
        <rFont val="Calibri"/>
      </rPr>
      <t>Open IIS Manager.</t>
    </r>
    <r>
      <rPr>
        <sz val="11"/>
        <color rgb="FF000000"/>
        <rFont val="Calibri"/>
      </rPr>
      <t xml:space="preserve">
</t>
    </r>
    <r>
      <rPr>
        <sz val="11"/>
        <color rgb="FF000000"/>
        <rFont val="Calibri"/>
      </rPr>
      <t>Select the server.</t>
    </r>
    <r>
      <rPr>
        <sz val="11"/>
        <color rgb="FF000000"/>
        <rFont val="Calibri"/>
      </rPr>
      <t xml:space="preserve">
</t>
    </r>
    <r>
      <rPr>
        <sz val="11"/>
        <color rgb="FF000000"/>
        <rFont val="Calibri"/>
      </rPr>
      <t>Double-click "FTP Authentication".</t>
    </r>
    <r>
      <rPr>
        <sz val="11"/>
        <color rgb="FF000000"/>
        <rFont val="Calibri"/>
      </rPr>
      <t xml:space="preserve">
</t>
    </r>
    <r>
      <rPr>
        <sz val="11"/>
        <color rgb="FF000000"/>
        <rFont val="Calibri"/>
      </rPr>
      <t>Select "Anonymous Authentication".</t>
    </r>
    <r>
      <rPr>
        <sz val="11"/>
        <color rgb="FF000000"/>
        <rFont val="Calibri"/>
      </rPr>
      <t xml:space="preserve">
</t>
    </r>
    <r>
      <rPr>
        <sz val="11"/>
        <color rgb="FF000000"/>
        <rFont val="Calibri"/>
      </rPr>
      <t>Select "Disabled" under "Actions".</t>
    </r>
  </si>
  <si>
    <r>
      <rPr>
        <sz val="11"/>
        <color rgb="FF000000"/>
        <rFont val="Calibri"/>
      </rPr>
      <t>The FTP service allows remote users to access shared files and directories. Allowing anonymous FTP connections makes user auditing difficult.</t>
    </r>
    <r>
      <rPr>
        <sz val="11"/>
        <color rgb="FF000000"/>
        <rFont val="Calibri"/>
      </rPr>
      <t xml:space="preserve">
</t>
    </r>
    <r>
      <rPr>
        <sz val="11"/>
        <color rgb="FF000000"/>
        <rFont val="Calibri"/>
      </rPr>
      <t>Using accounts that have administrator privileges to log on to FTP risks that the userid and password will be captured on the network and give administrator access to an unauthorized user.</t>
    </r>
  </si>
  <si>
    <r>
      <rPr>
        <sz val="11"/>
        <color rgb="FF000000"/>
        <rFont val="Calibri"/>
      </rPr>
      <t>If FTP is not installed on the system, this is not applicable.</t>
    </r>
    <r>
      <rPr>
        <sz val="11"/>
        <color rgb="FF000000"/>
        <rFont val="Calibri"/>
      </rPr>
      <t xml:space="preserve">
</t>
    </r>
    <r>
      <rPr>
        <sz val="11"/>
        <color rgb="FF000000"/>
        <rFont val="Calibri"/>
      </rPr>
      <t>Open Internet Information Services (IIS) Manager.</t>
    </r>
    <r>
      <rPr>
        <sz val="11"/>
        <color rgb="FF000000"/>
        <rFont val="Calibri"/>
      </rPr>
      <t xml:space="preserve">
</t>
    </r>
    <r>
      <rPr>
        <sz val="11"/>
        <color rgb="FF000000"/>
        <rFont val="Calibri"/>
      </rPr>
      <t>Select the server.</t>
    </r>
    <r>
      <rPr>
        <sz val="11"/>
        <color rgb="FF000000"/>
        <rFont val="Calibri"/>
      </rPr>
      <t xml:space="preserve">
</t>
    </r>
    <r>
      <rPr>
        <sz val="11"/>
        <color rgb="FF000000"/>
        <rFont val="Calibri"/>
      </rPr>
      <t>Double-click "FTP Authentication".</t>
    </r>
    <r>
      <rPr>
        <sz val="11"/>
        <color rgb="FF000000"/>
        <rFont val="Calibri"/>
      </rPr>
      <t xml:space="preserve">
</t>
    </r>
    <r>
      <rPr>
        <sz val="11"/>
        <color rgb="FF000000"/>
        <rFont val="Calibri"/>
      </rPr>
      <t>If the "Anonymous Authentication" status is "Enabled", this is a finding.</t>
    </r>
  </si>
  <si>
    <t>V-278028</t>
  </si>
  <si>
    <r>
      <rPr>
        <sz val="11"/>
        <rFont val="Calibri"/>
      </rPr>
      <t>Windows Server 2025 FTP servers must be configured to prevent access to the system drive.</t>
    </r>
  </si>
  <si>
    <r>
      <rPr>
        <sz val="11"/>
        <color rgb="FF000000"/>
        <rFont val="Calibri"/>
      </rPr>
      <t>Configure the FTP sites to allow access only to specific FTP shared resources. Do not allow access to other areas of the system.</t>
    </r>
  </si>
  <si>
    <r>
      <rPr>
        <sz val="11"/>
        <color rgb="FF000000"/>
        <rFont val="Calibri"/>
      </rPr>
      <t>The FTP service allows remote users to access shared files and directories that could provide access to system resources and compromise the system, especially if the user can gain access to the root directory of the boot drive.</t>
    </r>
  </si>
  <si>
    <r>
      <rPr>
        <sz val="11"/>
        <color rgb="FF000000"/>
        <rFont val="Calibri"/>
      </rPr>
      <t>If FTP is not installed on the system, this is not applicable.</t>
    </r>
    <r>
      <rPr>
        <sz val="11"/>
        <color rgb="FF000000"/>
        <rFont val="Calibri"/>
      </rPr>
      <t xml:space="preserve">
</t>
    </r>
    <r>
      <rPr>
        <sz val="11"/>
        <color rgb="FF000000"/>
        <rFont val="Calibri"/>
      </rPr>
      <t>Open Internet Information Services (IIS) Manager.</t>
    </r>
    <r>
      <rPr>
        <sz val="11"/>
        <color rgb="FF000000"/>
        <rFont val="Calibri"/>
      </rPr>
      <t xml:space="preserve">
</t>
    </r>
    <r>
      <rPr>
        <sz val="11"/>
        <color rgb="FF000000"/>
        <rFont val="Calibri"/>
      </rPr>
      <t>Select "Sites" under the server name.</t>
    </r>
    <r>
      <rPr>
        <sz val="11"/>
        <color rgb="FF000000"/>
        <rFont val="Calibri"/>
      </rPr>
      <t xml:space="preserve">
</t>
    </r>
    <r>
      <rPr>
        <sz val="11"/>
        <color rgb="FF000000"/>
        <rFont val="Calibri"/>
      </rPr>
      <t>For any sites with a Binding that lists FTP, right-click the site and select "Explore".</t>
    </r>
    <r>
      <rPr>
        <sz val="11"/>
        <color rgb="FF000000"/>
        <rFont val="Calibri"/>
      </rPr>
      <t xml:space="preserve">
</t>
    </r>
    <r>
      <rPr>
        <sz val="11"/>
        <color rgb="FF000000"/>
        <rFont val="Calibri"/>
      </rPr>
      <t>If the site is not defined to a specific folder for shared FTP resources, this is a finding.</t>
    </r>
    <r>
      <rPr>
        <sz val="11"/>
        <color rgb="FF000000"/>
        <rFont val="Calibri"/>
      </rPr>
      <t xml:space="preserve">
</t>
    </r>
    <r>
      <rPr>
        <sz val="11"/>
        <color rgb="FF000000"/>
        <rFont val="Calibri"/>
      </rPr>
      <t>If the site includes any system areas such as root of the drive, Program Files, or Windows directories, this is a finding.</t>
    </r>
  </si>
  <si>
    <t>V-278029</t>
  </si>
  <si>
    <r>
      <rPr>
        <sz val="11"/>
        <rFont val="Calibri"/>
      </rPr>
      <t>The Windows Server 2025 time service must synchronize with an appropriate DOD time source.</t>
    </r>
  </si>
  <si>
    <r>
      <rPr>
        <sz val="11"/>
        <color rgb="FF000000"/>
        <rFont val="Calibri"/>
      </rPr>
      <t>Configure the system to synchronize time with an appropriate DOD time source.</t>
    </r>
    <r>
      <rPr>
        <sz val="11"/>
        <color rgb="FF000000"/>
        <rFont val="Calibri"/>
      </rPr>
      <t xml:space="preserve">
</t>
    </r>
    <r>
      <rPr>
        <sz val="11"/>
        <color rgb="FF000000"/>
        <rFont val="Calibri"/>
      </rPr>
      <t>Domain-joined systems use NT5DS to synchronize time from other systems in the domain by default.</t>
    </r>
    <r>
      <rPr>
        <sz val="11"/>
        <color rgb="FF000000"/>
        <rFont val="Calibri"/>
      </rPr>
      <t xml:space="preserve">
</t>
    </r>
    <r>
      <rPr>
        <sz val="11"/>
        <color rgb="FF000000"/>
        <rFont val="Calibri"/>
      </rPr>
      <t>If needed, configure the system to point to an authorized time server by setting the policy value for Computer Configuration &gt;&gt; Administrative Templates &gt;&gt; System &gt;&gt; Windows Time Service &gt;&gt; Time Providers. Change "Configure Windows NTP Client" to "Enabled" and configure the "NtpServer" field to point to an appropriate DOD time server.</t>
    </r>
    <r>
      <rPr>
        <sz val="11"/>
        <color rgb="FF000000"/>
        <rFont val="Calibri"/>
      </rPr>
      <t xml:space="preserve">
</t>
    </r>
    <r>
      <rPr>
        <sz val="11"/>
        <color rgb="FF000000"/>
        <rFont val="Calibri"/>
      </rPr>
      <t>The US Naval Observatory operates stratum one-time servers, identified at https://www.usno.navy.mil/USNO/time/ntp/DOD-customers. Time synchronization will occur through a hierarchy of time servers down to the local level. Clients and lower-level servers will synchronize with an authorized time server in the hierarchy.</t>
    </r>
  </si>
  <si>
    <r>
      <rPr>
        <sz val="11"/>
        <color rgb="FF000000"/>
        <rFont val="Calibri"/>
      </rPr>
      <t>The Windows Time Service controls time synchronization settings. Time synchronization is essential for authentication and auditing purposes. If the Windows Time Service is used, it must synchronize with a secure, authorized time source. Domain-joined systems are automatically configured to synchronize with domain controllers. If an NTP server is configured, it must synchronize with a secure, authorized time source.</t>
    </r>
    <r>
      <rPr>
        <sz val="11"/>
        <color rgb="FF000000"/>
        <rFont val="Calibri"/>
      </rPr>
      <t xml:space="preserve">
</t>
    </r>
    <r>
      <rPr>
        <sz val="11"/>
        <color rgb="FF000000"/>
        <rFont val="Calibri"/>
      </rPr>
      <t>Satisfies: SRG-OS-000785-GPOS-000250.</t>
    </r>
  </si>
  <si>
    <r>
      <rPr>
        <sz val="11"/>
        <color rgb="FF000000"/>
        <rFont val="Calibri"/>
      </rPr>
      <t>Review the Windows time service configuration.</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"W32tm /query /configuration".</t>
    </r>
    <r>
      <rPr>
        <sz val="11"/>
        <color rgb="FF000000"/>
        <rFont val="Calibri"/>
      </rPr>
      <t xml:space="preserve">
</t>
    </r>
    <r>
      <rPr>
        <sz val="11"/>
        <color rgb="FF000000"/>
        <rFont val="Calibri"/>
      </rPr>
      <t>Domain-joined systems (excluding the domain controller with the PDC emulator role):</t>
    </r>
    <r>
      <rPr>
        <sz val="11"/>
        <color rgb="FF000000"/>
        <rFont val="Calibri"/>
      </rPr>
      <t xml:space="preserve">
</t>
    </r>
    <r>
      <rPr>
        <sz val="11"/>
        <color rgb="FF000000"/>
        <rFont val="Calibri"/>
      </rPr>
      <t>If the value for "Type" under "NTP Client" is not "NT5DS", this is a finding.</t>
    </r>
    <r>
      <rPr>
        <sz val="11"/>
        <color rgb="FF000000"/>
        <rFont val="Calibri"/>
      </rPr>
      <t xml:space="preserve">
</t>
    </r>
    <r>
      <rPr>
        <sz val="11"/>
        <color rgb="FF000000"/>
        <rFont val="Calibri"/>
      </rPr>
      <t>Other systems:</t>
    </r>
    <r>
      <rPr>
        <sz val="11"/>
        <color rgb="FF000000"/>
        <rFont val="Calibri"/>
      </rPr>
      <t xml:space="preserve">
</t>
    </r>
    <r>
      <rPr>
        <sz val="11"/>
        <color rgb="FF000000"/>
        <rFont val="Calibri"/>
      </rPr>
      <t>If systems are configured with a "Type" of "NTP", including stand-alone or nondomain-joined systems and the domain controller with the PDC Emulator role, and do not have a DOD time server defined for "NTPServer", this is a finding.</t>
    </r>
    <r>
      <rPr>
        <sz val="11"/>
        <color rgb="FF000000"/>
        <rFont val="Calibri"/>
      </rPr>
      <t xml:space="preserve">
</t>
    </r>
    <r>
      <rPr>
        <sz val="11"/>
        <color rgb="FF000000"/>
        <rFont val="Calibri"/>
      </rPr>
      <t>To determine the domain controller with the PDC Emulator role:</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"Get-ADDomain | FT PDCEmulator".</t>
    </r>
  </si>
  <si>
    <t>V-278030</t>
  </si>
  <si>
    <r>
      <rPr>
        <sz val="11"/>
        <rFont val="Calibri"/>
      </rPr>
      <t>Windows Server 2025 must have orphaned security identifiers (SIDs) removed from user rights.</t>
    </r>
  </si>
  <si>
    <r>
      <rPr>
        <sz val="11"/>
        <color rgb="FF000000"/>
        <rFont val="Calibri"/>
      </rPr>
      <t>Remove any unresolved SIDs found in User Rights assignments that are determined to not be for currently valid accounts or groups by removing the accounts or groups from the appropriate group policy.</t>
    </r>
  </si>
  <si>
    <r>
      <rPr>
        <sz val="11"/>
        <color rgb="FF000000"/>
        <rFont val="Calibri"/>
      </rPr>
      <t>Accounts or groups given rights on a system may show up as unresolved SIDs for various reasons including deletion of the accounts or groups. If the account or group objects are reanimated, there is a potential they may still have rights no longer intended. Valid domain accounts or groups may also show up as unresolved SIDs if a connection to the domain cannot be established.</t>
    </r>
  </si>
  <si>
    <r>
      <rPr>
        <sz val="11"/>
        <color rgb="FF000000"/>
        <rFont val="Calibri"/>
      </rPr>
      <t>Review the effective User Rights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Review each User Right listed for any unresolved SIDs to determine whether they are valid, such as due to being temporarily disconnected from the domain. (Unresolved SIDs have the format that begins with "*S-1-".)</t>
    </r>
    <r>
      <rPr>
        <sz val="11"/>
        <color rgb="FF000000"/>
        <rFont val="Calibri"/>
      </rPr>
      <t xml:space="preserve">
</t>
    </r>
    <r>
      <rPr>
        <sz val="11"/>
        <color rgb="FF000000"/>
        <rFont val="Calibri"/>
      </rPr>
      <t>If any unresolved SIDs exist and are not for currently valid accounts or groups,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c:\path\UserRights.txt</t>
    </r>
    <r>
      <rPr>
        <sz val="11"/>
        <color rgb="FF000000"/>
        <rFont val="Calibri"/>
      </rPr>
      <t xml:space="preserve">
</t>
    </r>
    <r>
      <rPr>
        <sz val="11"/>
        <color rgb="FF000000"/>
        <rFont val="Calibri"/>
      </rPr>
      <t xml:space="preserve">The results in the file identify user right assignments by SID instead of group name. Review the SIDs to determine which are unidentified. A list of typical SIDs\Groups is below; search Microsoft for articles on well-known SIDs for others. </t>
    </r>
    <r>
      <rPr>
        <sz val="11"/>
        <color rgb="FF000000"/>
        <rFont val="Calibri"/>
      </rPr>
      <t xml:space="preserve">
</t>
    </r>
    <r>
      <rPr>
        <sz val="11"/>
        <color rgb="FF000000"/>
        <rFont val="Calibri"/>
      </rPr>
      <t>If any unresolved SIDs exist and are not for currently valid accounts or groups, this is a finding.</t>
    </r>
    <r>
      <rPr>
        <sz val="11"/>
        <color rgb="FF000000"/>
        <rFont val="Calibri"/>
      </rPr>
      <t xml:space="preserve">
</t>
    </r>
    <r>
      <rPr>
        <sz val="11"/>
        <color rgb="FF000000"/>
        <rFont val="Calibri"/>
      </rPr>
      <t>SID - Group</t>
    </r>
    <r>
      <rPr>
        <sz val="11"/>
        <color rgb="FF000000"/>
        <rFont val="Calibri"/>
      </rPr>
      <t xml:space="preserve">
</t>
    </r>
    <r>
      <rPr>
        <sz val="11"/>
        <color rgb="FF000000"/>
        <rFont val="Calibri"/>
      </rPr>
      <t>S-1-5-11 - Authenticated Users</t>
    </r>
    <r>
      <rPr>
        <sz val="11"/>
        <color rgb="FF000000"/>
        <rFont val="Calibri"/>
      </rPr>
      <t xml:space="preserve">
</t>
    </r>
    <r>
      <rPr>
        <sz val="11"/>
        <color rgb="FF000000"/>
        <rFont val="Calibri"/>
      </rPr>
      <t>S-1-5-113 - Local account</t>
    </r>
    <r>
      <rPr>
        <sz val="11"/>
        <color rgb="FF000000"/>
        <rFont val="Calibri"/>
      </rPr>
      <t xml:space="preserve">
</t>
    </r>
    <r>
      <rPr>
        <sz val="11"/>
        <color rgb="FF000000"/>
        <rFont val="Calibri"/>
      </rPr>
      <t>S-1-5-114 - Local account and member of Administrators group</t>
    </r>
    <r>
      <rPr>
        <sz val="11"/>
        <color rgb="FF000000"/>
        <rFont val="Calibri"/>
      </rPr>
      <t xml:space="preserve">
</t>
    </r>
    <r>
      <rPr>
        <sz val="11"/>
        <color rgb="FF000000"/>
        <rFont val="Calibri"/>
      </rPr>
      <t>S-1-5-19 - Local Service</t>
    </r>
    <r>
      <rPr>
        <sz val="11"/>
        <color rgb="FF000000"/>
        <rFont val="Calibri"/>
      </rPr>
      <t xml:space="preserve">
</t>
    </r>
    <r>
      <rPr>
        <sz val="11"/>
        <color rgb="FF000000"/>
        <rFont val="Calibri"/>
      </rPr>
      <t>S-1-5-20 - Network Service</t>
    </r>
    <r>
      <rPr>
        <sz val="11"/>
        <color rgb="FF000000"/>
        <rFont val="Calibri"/>
      </rPr>
      <t xml:space="preserve">
</t>
    </r>
    <r>
      <rPr>
        <sz val="11"/>
        <color rgb="FF000000"/>
        <rFont val="Calibri"/>
      </rPr>
      <t>S-1-5-32-544 - Administrators</t>
    </r>
    <r>
      <rPr>
        <sz val="11"/>
        <color rgb="FF000000"/>
        <rFont val="Calibri"/>
      </rPr>
      <t xml:space="preserve">
</t>
    </r>
    <r>
      <rPr>
        <sz val="11"/>
        <color rgb="FF000000"/>
        <rFont val="Calibri"/>
      </rPr>
      <t>S-1-5-32-546 - Guests</t>
    </r>
    <r>
      <rPr>
        <sz val="11"/>
        <color rgb="FF000000"/>
        <rFont val="Calibri"/>
      </rPr>
      <t xml:space="preserve">
</t>
    </r>
    <r>
      <rPr>
        <sz val="11"/>
        <color rgb="FF000000"/>
        <rFont val="Calibri"/>
      </rPr>
      <t>S-1-5-6 - Service</t>
    </r>
    <r>
      <rPr>
        <sz val="11"/>
        <color rgb="FF000000"/>
        <rFont val="Calibri"/>
      </rPr>
      <t xml:space="preserve">
</t>
    </r>
    <r>
      <rPr>
        <sz val="11"/>
        <color rgb="FF000000"/>
        <rFont val="Calibri"/>
      </rPr>
      <t>S-1-5-9 - Enterprise Domain Controllers</t>
    </r>
    <r>
      <rPr>
        <sz val="11"/>
        <color rgb="FF000000"/>
        <rFont val="Calibri"/>
      </rPr>
      <t xml:space="preserve">
</t>
    </r>
    <r>
      <rPr>
        <sz val="11"/>
        <color rgb="FF000000"/>
        <rFont val="Calibri"/>
      </rPr>
      <t>S-1-5-domain-512 - Domain Admins</t>
    </r>
    <r>
      <rPr>
        <sz val="11"/>
        <color rgb="FF000000"/>
        <rFont val="Calibri"/>
      </rPr>
      <t xml:space="preserve">
</t>
    </r>
    <r>
      <rPr>
        <sz val="11"/>
        <color rgb="FF000000"/>
        <rFont val="Calibri"/>
      </rPr>
      <t>S-1-5-root domain-519 - Enterprise Admins</t>
    </r>
    <r>
      <rPr>
        <sz val="11"/>
        <color rgb="FF000000"/>
        <rFont val="Calibri"/>
      </rPr>
      <t xml:space="preserve">
</t>
    </r>
    <r>
      <rPr>
        <sz val="11"/>
        <color rgb="FF000000"/>
        <rFont val="Calibri"/>
      </rPr>
      <t>S-1-5-80-3139157870-2983391045-3678747466-658725712-1809340420 - NT Service\WdiServiceHost</t>
    </r>
  </si>
  <si>
    <t>V-278031</t>
  </si>
  <si>
    <r>
      <rPr>
        <sz val="11"/>
        <rFont val="Calibri"/>
      </rPr>
      <t>Windows Server 2025 systems must have Unified Extensible Firmware Interface (UEFI) firmware and be configured to run in UEFI mode, not Legacy BIOS.</t>
    </r>
  </si>
  <si>
    <r>
      <rPr>
        <sz val="11"/>
        <color rgb="FF000000"/>
        <rFont val="Calibri"/>
      </rPr>
      <t>Configure UEFI firmware to run in UEFI mode, not Legacy BIOS mode.</t>
    </r>
  </si>
  <si>
    <r>
      <rPr>
        <sz val="11"/>
        <color rgb="FF000000"/>
        <rFont val="Calibri"/>
      </rPr>
      <t>UEFI provides additional security features in comparison to legacy BIOS firmware, including Secure Boot. UEFI is required to support additional security features in Windows, including Virtualization Based Security and Credential Guard. Systems with UEFI that are operating in "Legacy BIOS" mode will not support these security features.</t>
    </r>
  </si>
  <si>
    <r>
      <rPr>
        <sz val="11"/>
        <color rgb="FF000000"/>
        <rFont val="Calibri"/>
      </rPr>
      <t>Devices that have UEFI firmware must run in UEFI mode.</t>
    </r>
    <r>
      <rPr>
        <sz val="11"/>
        <color rgb="FF000000"/>
        <rFont val="Calibri"/>
      </rPr>
      <t xml:space="preserve">
</t>
    </r>
    <r>
      <rPr>
        <sz val="11"/>
        <color rgb="FF000000"/>
        <rFont val="Calibri"/>
      </rPr>
      <t>Verify the system firmware is configured to run in UEFI mode, not Legacy BIOS.</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if "BIOS Mode" does not display "UEFI", this is a finding.</t>
    </r>
  </si>
  <si>
    <t>V-278032</t>
  </si>
  <si>
    <r>
      <rPr>
        <sz val="11"/>
        <rFont val="Calibri"/>
      </rPr>
      <t>Windows Server 2025 must have Secure Boot enabled.</t>
    </r>
  </si>
  <si>
    <r>
      <rPr>
        <sz val="11"/>
        <color rgb="FF000000"/>
        <rFont val="Calibri"/>
      </rPr>
      <t>Enable Secure Boot in the system firmware.</t>
    </r>
  </si>
  <si>
    <r>
      <rPr>
        <sz val="11"/>
        <color rgb="FF000000"/>
        <rFont val="Calibri"/>
      </rPr>
      <t>Secure Boot is a standard that ensures systems boot only to a trusted operating system. Secure Boot is required to support additional security features in Windows, including Virtualization Based Security and Credential Guard. If Secure Boot is turned off, these security features will not function.</t>
    </r>
  </si>
  <si>
    <r>
      <rPr>
        <sz val="11"/>
        <color rgb="FF000000"/>
        <rFont val="Calibri"/>
      </rPr>
      <t>Devices that have UEFI firmware must have Secure Boot enabled.</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if "Secure Boot State" does not display "On", this is a finding.</t>
    </r>
    <r>
      <rPr>
        <sz val="11"/>
        <color rgb="FF000000"/>
        <rFont val="Calibri"/>
      </rPr>
      <t xml:space="preserve">
</t>
    </r>
    <r>
      <rPr>
        <sz val="11"/>
        <color rgb="FF000000"/>
        <rFont val="Calibri"/>
      </rPr>
      <t>On server core installations, run the following PowerShell command:</t>
    </r>
    <r>
      <rPr>
        <sz val="11"/>
        <color rgb="FF000000"/>
        <rFont val="Calibri"/>
      </rPr>
      <t xml:space="preserve">
</t>
    </r>
    <r>
      <rPr>
        <sz val="11"/>
        <color rgb="FF000000"/>
        <rFont val="Calibri"/>
      </rPr>
      <t>Confirm-SecureBootUEFI</t>
    </r>
    <r>
      <rPr>
        <sz val="11"/>
        <color rgb="FF000000"/>
        <rFont val="Calibri"/>
      </rPr>
      <t xml:space="preserve">
</t>
    </r>
    <r>
      <rPr>
        <sz val="11"/>
        <color rgb="FF000000"/>
        <rFont val="Calibri"/>
      </rPr>
      <t>If a value of "True" is not returned, this is a finding.</t>
    </r>
  </si>
  <si>
    <t>V-278033</t>
  </si>
  <si>
    <r>
      <rPr>
        <sz val="11"/>
        <rFont val="Calibri"/>
      </rPr>
      <t>Windows Server 2025 account lockout duration must be configured to 15 minutes or greater.</t>
    </r>
  </si>
  <si>
    <r>
      <rPr>
        <sz val="11"/>
        <color rgb="FF000000"/>
        <rFont val="Calibri"/>
      </rPr>
      <t>Configure the policy value for Computer Configuration &gt;&gt; Windows Settings &gt;&gt; Security Settings &gt;&gt; Account Policies &gt;&gt; Account Lockout Policy. Set "Account lockout duration" to "15" minutes or greater.</t>
    </r>
    <r>
      <rPr>
        <sz val="11"/>
        <color rgb="FF000000"/>
        <rFont val="Calibri"/>
      </rPr>
      <t xml:space="preserve">
</t>
    </r>
    <r>
      <rPr>
        <sz val="11"/>
        <color rgb="FF000000"/>
        <rFont val="Calibri"/>
      </rPr>
      <t>A value of "0" is also acceptable, requiring an administrator to unlock the account.</t>
    </r>
  </si>
  <si>
    <r>
      <rPr>
        <sz val="11"/>
        <color rgb="FF000000"/>
        <rFont val="Calibri"/>
      </rPr>
      <t>When enabled, the account lockout feature prevents brute-force password attacks on the system. This parameter specifies the period of time that an account will remain locked after the specified number of failed logon attempts.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</si>
  <si>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Account Lockout Policy.</t>
    </r>
    <r>
      <rPr>
        <sz val="11"/>
        <color rgb="FF000000"/>
        <rFont val="Calibri"/>
      </rPr>
      <t xml:space="preserve">
</t>
    </r>
    <r>
      <rPr>
        <sz val="11"/>
        <color rgb="FF000000"/>
        <rFont val="Calibri"/>
      </rPr>
      <t>If the "Account lockout duration" is less than "15" minutes (excluding "0"),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"LockoutDuration" is less than "15" (excluding "0") in the file, this is a finding.</t>
    </r>
    <r>
      <rPr>
        <sz val="11"/>
        <color rgb="FF000000"/>
        <rFont val="Calibri"/>
      </rPr>
      <t xml:space="preserve">
</t>
    </r>
    <r>
      <rPr>
        <sz val="11"/>
        <color rgb="FF000000"/>
        <rFont val="Calibri"/>
      </rPr>
      <t>Configuring this to "0", requiring an administrator to unlock the account, is more restrictive and is not a finding.</t>
    </r>
  </si>
  <si>
    <t>V-278034</t>
  </si>
  <si>
    <r>
      <rPr>
        <sz val="11"/>
        <rFont val="Calibri"/>
      </rPr>
      <t>Windows Server 2025 must have the number of allowed bad logon attempts configured to three or less.</t>
    </r>
  </si>
  <si>
    <r>
      <rPr>
        <sz val="11"/>
        <color rgb="FF000000"/>
        <rFont val="Calibri"/>
      </rPr>
      <t>Configure the policy value for Computer Configuration &gt;&gt; Windows Settings &gt;&gt; Security Settings &gt;&gt; Account Policies &gt;&gt; Account Lockout Policy. Set "Account lockout threshold" to "3" or fewer invalid logon attempts (excluding "0", which is unacceptable).</t>
    </r>
  </si>
  <si>
    <r>
      <rPr>
        <sz val="11"/>
        <color rgb="FF000000"/>
        <rFont val="Calibri"/>
      </rPr>
      <t>The account lockout feature, when enabled, prevents brute-force password attacks on the system. The higher this value is, the less effective the account lockout feature will be in protecting the local system. The number of bad logon attempts must be reasonably small to minimize the possibility of a successful password attack while allowing for honest errors made during normal user logon.</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</si>
  <si>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Account Lockout Policy.</t>
    </r>
    <r>
      <rPr>
        <sz val="11"/>
        <color rgb="FF000000"/>
        <rFont val="Calibri"/>
      </rPr>
      <t xml:space="preserve">
</t>
    </r>
    <r>
      <rPr>
        <sz val="11"/>
        <color rgb="FF000000"/>
        <rFont val="Calibri"/>
      </rPr>
      <t>If the "Account lockout threshold" is "0" or more than "3" attempts,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"LockoutBadCount" equals "0" or is greater than "3" in the file, this is a finding.</t>
    </r>
  </si>
  <si>
    <t>V-278035</t>
  </si>
  <si>
    <r>
      <rPr>
        <sz val="11"/>
        <rFont val="Calibri"/>
      </rPr>
      <t>Windows Server 2025 must have the period of time before the bad logon counter is reset configured to 15 minutes or greater.</t>
    </r>
  </si>
  <si>
    <r>
      <rPr>
        <sz val="11"/>
        <color rgb="FF000000"/>
        <rFont val="Calibri"/>
      </rPr>
      <t>Configure the policy value for Computer Configuration &gt;&gt; Windows Settings &gt;&gt; Security Settings &gt;&gt; Account Policies &gt;&gt; Account Lockout Policy. Set "Reset account lockout counter after" to at least "15" minutes.</t>
    </r>
  </si>
  <si>
    <r>
      <rPr>
        <sz val="11"/>
        <color rgb="FF000000"/>
        <rFont val="Calibri"/>
      </rPr>
      <t>When enabled, the account lockout feature prevents brute-force password attacks on the system. This parameter specifies the period of time that must pass after failed logon attempts before the counter is reset to "0". The smaller this value is, the less effective the account lockout feature will be in protecting the local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</si>
  <si>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Account Lockout Policy.</t>
    </r>
    <r>
      <rPr>
        <sz val="11"/>
        <color rgb="FF000000"/>
        <rFont val="Calibri"/>
      </rPr>
      <t xml:space="preserve">
</t>
    </r>
    <r>
      <rPr>
        <sz val="11"/>
        <color rgb="FF000000"/>
        <rFont val="Calibri"/>
      </rPr>
      <t>If the "Reset account lockout counter after" value is less than "15" minutes,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"ResetLockoutCount" is less than "15" in the file, this is a finding.</t>
    </r>
  </si>
  <si>
    <t>V-278036</t>
  </si>
  <si>
    <r>
      <rPr>
        <sz val="11"/>
        <rFont val="Calibri"/>
      </rPr>
      <t>Windows Server 2025 password history must be configured to 24 passwords remembered.</t>
    </r>
  </si>
  <si>
    <r>
      <rPr>
        <sz val="11"/>
        <color rgb="FF000000"/>
        <rFont val="Calibri"/>
      </rPr>
      <t>Configure the policy value for Computer Configuration &gt;&gt; Windows Settings &gt;&gt; Security Settings &gt;&gt; Account Policies &gt;&gt; Password Policy. Set "Enforce password history" to "24" passwords remembered.</t>
    </r>
  </si>
  <si>
    <r>
      <rPr>
        <sz val="11"/>
        <color rgb="FF000000"/>
        <rFont val="Calibri"/>
      </rPr>
      <t>A system is more vulnerable to unauthorized access when system users recycle the same password several times without being required to change to a unique password on a regularly scheduled basis. This enables users to effectively negate the purpose of mandating periodic password changes. The default value is "24" for Windows domain systems. DOD has decided this is the appropriate value for all Windows systems.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</si>
  <si>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"Enforce password history" is less than "24" passwords remembered,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"PasswordHistorySize" is less than "24" in the file, this is a finding.</t>
    </r>
  </si>
  <si>
    <t>V-278037</t>
  </si>
  <si>
    <r>
      <rPr>
        <sz val="11"/>
        <rFont val="Calibri"/>
      </rPr>
      <t>Windows Server 2025 maximum password age must be configured to 60 days or less.</t>
    </r>
  </si>
  <si>
    <r>
      <rPr>
        <sz val="11"/>
        <color rgb="FF000000"/>
        <rFont val="Calibri"/>
      </rPr>
      <t>Configure the policy value for Computer Configuration &gt;&gt; Windows Settings &gt;&gt; Security Settings &gt;&gt; Account Policies &gt;&gt; Password Policy. Set "Maximum password age" to "60" days or less (excluding "0", which is unacceptable).</t>
    </r>
  </si>
  <si>
    <r>
      <rPr>
        <sz val="11"/>
        <color rgb="FF000000"/>
        <rFont val="Calibri"/>
      </rPr>
      <t>The longer a password is in use, the greater the opportunity for someone to gain unauthorized knowledge of the passwords. Scheduled changing of passwords hinders the ability of unauthorized system users to crack passwords and gain access to a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</si>
  <si>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the "Maximum password age" is greater than "60" days, this is a finding.</t>
    </r>
    <r>
      <rPr>
        <sz val="11"/>
        <color rgb="FF000000"/>
        <rFont val="Calibri"/>
      </rPr>
      <t xml:space="preserve">
</t>
    </r>
    <r>
      <rPr>
        <sz val="11"/>
        <color rgb="FF000000"/>
        <rFont val="Calibri"/>
      </rPr>
      <t>If the value is set to "0" (never expires),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"MaximumPasswordAge" is greater than "60" or equal to "0" in the file, this is a finding.</t>
    </r>
  </si>
  <si>
    <t>V-278038</t>
  </si>
  <si>
    <r>
      <rPr>
        <sz val="11"/>
        <rFont val="Calibri"/>
      </rPr>
      <t>Windows Server 2025 minimum password age must be configured to at least one day.</t>
    </r>
  </si>
  <si>
    <r>
      <rPr>
        <sz val="11"/>
        <color rgb="FF000000"/>
        <rFont val="Calibri"/>
      </rPr>
      <t>Configure the policy value for Computer Configuration &gt;&gt; Windows Settings &gt;&gt; Security Settings &gt;&gt; Account Policies &gt;&gt; Password Policy. Set "Minimum password age" to at least "1" day.</t>
    </r>
  </si>
  <si>
    <r>
      <rPr>
        <sz val="11"/>
        <color rgb="FF000000"/>
        <rFont val="Calibri"/>
      </rPr>
      <t>Permitting passwords to be changed in immediate succession within the same day allows users to cycle passwords through their history database. This enables users to effectively negate the purpose of mandating periodic password changes.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</si>
  <si>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the "Minimum password age" is set to "0" days ("Password can be changed immediately"),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"MinimumPasswordAge" equals "0" in the file, this is a finding.</t>
    </r>
  </si>
  <si>
    <t>V-278039</t>
  </si>
  <si>
    <r>
      <rPr>
        <sz val="11"/>
        <rFont val="Calibri"/>
      </rPr>
      <t>Windows Server 2025 must have the built-in Windows password complexity policy enabled.</t>
    </r>
  </si>
  <si>
    <r>
      <rPr>
        <sz val="11"/>
        <color rgb="FF000000"/>
        <rFont val="Calibri"/>
      </rPr>
      <t>Configure the policy value for Computer Configuration &gt;&gt; Windows Settings &gt;&gt; Security Settings &gt;&gt; Account Policies &gt;&gt; Password Policy. Set the value for "Password must meet complexity requirements" to "Enabled".</t>
    </r>
  </si>
  <si>
    <r>
      <rPr>
        <sz val="11"/>
        <color rgb="FF000000"/>
        <rFont val="Calibri"/>
      </rPr>
      <t>The use of complex passwords increases their strength against attack. The built-in Windows password complexity policy requires passwords to contain at least three of the four types of characters (numbers, uppercase and lowercase letters, and special characters) and prevents the inclusion of user names or parts of user names.</t>
    </r>
    <r>
      <rPr>
        <sz val="11"/>
        <color rgb="FF000000"/>
        <rFont val="Calibri"/>
      </rPr>
      <t xml:space="preserve">
</t>
    </r>
    <r>
      <rPr>
        <sz val="11"/>
        <color rgb="FF000000"/>
        <rFont val="Calibri"/>
      </rPr>
      <t>Satisfies: SRG-OS-000069-GPOS-00037, SRG-OS-000070-GPOS-00038, SRG-OS-000071-GPOS-00039, SRG-OS-000266-GPOS-00101</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</si>
  <si>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"Password must meet complexity requirements" is not set to "Enabled",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"PasswordComplexity" equals "0" in the file, this is a finding.</t>
    </r>
    <r>
      <rPr>
        <sz val="11"/>
        <color rgb="FF000000"/>
        <rFont val="Calibri"/>
      </rPr>
      <t xml:space="preserve">
</t>
    </r>
    <r>
      <rPr>
        <sz val="11"/>
        <color rgb="FF000000"/>
        <rFont val="Calibri"/>
      </rPr>
      <t>Note: If an external password filter is in use that enforces all four character types and requires this setting to be set to "Disabled", this would not be considered a finding. If this setting does not affect the use of an external password filter, it must be enabled for fallback purposes.</t>
    </r>
  </si>
  <si>
    <t>V-278040</t>
  </si>
  <si>
    <r>
      <rPr>
        <sz val="11"/>
        <rFont val="Calibri"/>
      </rPr>
      <t>Windows Server 2025 reversible password encryption must be disabled.</t>
    </r>
  </si>
  <si>
    <r>
      <rPr>
        <sz val="11"/>
        <color rgb="FF000000"/>
        <rFont val="Calibri"/>
      </rPr>
      <t>Configure the policy value for Computer Configuration &gt;&gt; Windows Settings &gt;&gt; Security Settings &gt;&gt; Account Policies &gt;&gt; Password Policy. Set "Store passwords using reversible encryption" to "Disabled".</t>
    </r>
  </si>
  <si>
    <r>
      <rPr>
        <sz val="11"/>
        <color rgb="FF000000"/>
        <rFont val="Calibri"/>
      </rPr>
      <t>Storing passwords using reversible encryption is essentially the same as storing clear-text versions of the passwords, which are easily compromised. For this reason, this policy must never be enabled.</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</si>
  <si>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Account Policies &gt;&gt; Password Policy.</t>
    </r>
    <r>
      <rPr>
        <sz val="11"/>
        <color rgb="FF000000"/>
        <rFont val="Calibri"/>
      </rPr>
      <t xml:space="preserve">
</t>
    </r>
    <r>
      <rPr>
        <sz val="11"/>
        <color rgb="FF000000"/>
        <rFont val="Calibri"/>
      </rPr>
      <t>If the value for "Store passwords using reversible encryption" is not set to "Disabled",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"ClearTextPassword" equals "1" in the file, this is a finding.</t>
    </r>
  </si>
  <si>
    <t>V-278041</t>
  </si>
  <si>
    <r>
      <rPr>
        <sz val="11"/>
        <rFont val="Calibri"/>
      </rPr>
      <t>Windows Server 2025 audit records must be backed up to a different system or media than the system being audited.</t>
    </r>
  </si>
  <si>
    <r>
      <rPr>
        <sz val="11"/>
        <color rgb="FF000000"/>
        <rFont val="Calibri"/>
      </rPr>
      <t>Establish and implement a process for backing up log data to another system or media other than the system being audited.</t>
    </r>
  </si>
  <si>
    <r>
      <rPr>
        <sz val="11"/>
        <color rgb="FF000000"/>
        <rFont val="Calibri"/>
      </rPr>
      <t>Protection of log data includes ensuring the log data is not accidentally lost or deleted. Audit information stored in one location is vulnerable to accidental or incidental deletion or alteration.</t>
    </r>
  </si>
  <si>
    <r>
      <rPr>
        <sz val="11"/>
        <color rgb="FF000000"/>
        <rFont val="Calibri"/>
      </rPr>
      <t>Determine if a process to back up log data to a different system or media than the system being audited has been implemented.</t>
    </r>
    <r>
      <rPr>
        <sz val="11"/>
        <color rgb="FF000000"/>
        <rFont val="Calibri"/>
      </rPr>
      <t xml:space="preserve">
</t>
    </r>
    <r>
      <rPr>
        <sz val="11"/>
        <color rgb="FF000000"/>
        <rFont val="Calibri"/>
      </rPr>
      <t>If it has not, this is a finding.</t>
    </r>
  </si>
  <si>
    <t>V-278042</t>
  </si>
  <si>
    <r>
      <rPr>
        <sz val="11"/>
        <rFont val="Calibri"/>
      </rPr>
      <t>Windows Server 2025 must, at a minimum, off-load audit records of interconnected systems in real time and off-load stand-alone or nondomain-joined systems weekly.</t>
    </r>
  </si>
  <si>
    <r>
      <rPr>
        <sz val="11"/>
        <color rgb="FF000000"/>
        <rFont val="Calibri"/>
      </rPr>
      <t>Configure the system to, at a minimum, off-load audit records of interconnected systems in real time and off-load stand-alone or nondomain-joined systems weekly.</t>
    </r>
  </si>
  <si>
    <r>
      <rPr>
        <sz val="11"/>
        <color rgb="FF000000"/>
        <rFont val="Calibri"/>
      </rPr>
      <t xml:space="preserve">Verify the audit records, at a minimum, are off-loaded for interconnected systems in real time and off-loaded for stand-alone or nondomain-joined systems weekly. </t>
    </r>
    <r>
      <rPr>
        <sz val="11"/>
        <color rgb="FF000000"/>
        <rFont val="Calibri"/>
      </rPr>
      <t xml:space="preserve">
</t>
    </r>
    <r>
      <rPr>
        <sz val="11"/>
        <color rgb="FF000000"/>
        <rFont val="Calibri"/>
      </rPr>
      <t>If they are not, this is a finding.</t>
    </r>
  </si>
  <si>
    <t>V-278043</t>
  </si>
  <si>
    <r>
      <rPr>
        <sz val="11"/>
        <rFont val="Calibri"/>
      </rPr>
      <t>Windows Server 2025 permissions for the Application event log must prevent access by nonprivileged accounts.</t>
    </r>
  </si>
  <si>
    <r>
      <rPr>
        <sz val="11"/>
        <color rgb="FF000000"/>
        <rFont val="Calibri"/>
      </rPr>
      <t>Configure the permissions on the Application event log file (Application.evtx) to prevent access by nonprivileged accounts. 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The default location is the "%SystemRoot%\System32\winevt\Logs" folder.</t>
    </r>
    <r>
      <rPr>
        <sz val="11"/>
        <color rgb="FF000000"/>
        <rFont val="Calibri"/>
      </rPr>
      <t xml:space="preserve">
</t>
    </r>
    <r>
      <rPr>
        <sz val="11"/>
        <color rgb="FF000000"/>
        <rFont val="Calibri"/>
      </rPr>
      <t>If the location of the logs has been changed, when adding Eventlog to the permissions, it must be entered as "NT Service\Eventlog".</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</si>
  <si>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The Application event log may be susceptible to tampering if proper permissions are not applied.</t>
    </r>
    <r>
      <rPr>
        <sz val="11"/>
        <color rgb="FF000000"/>
        <rFont val="Calibri"/>
      </rPr>
      <t xml:space="preserve">
</t>
    </r>
    <r>
      <rPr>
        <sz val="11"/>
        <color rgb="FF000000"/>
        <rFont val="Calibri"/>
      </rPr>
      <t>Satisfies: SRG-OS-000057-GPOS-00027, SRG-OS-000058-GPOS-00028, SRG-OS-000059-GPOS-00029</t>
    </r>
  </si>
  <si>
    <r>
      <rPr>
        <sz val="11"/>
        <color rgb="FF000000"/>
        <rFont val="Calibri"/>
      </rPr>
      <t>Navigate to the Application event log file.</t>
    </r>
    <r>
      <rPr>
        <sz val="11"/>
        <color rgb="FF000000"/>
        <rFont val="Calibri"/>
      </rPr>
      <t xml:space="preserve">
</t>
    </r>
    <r>
      <rPr>
        <sz val="11"/>
        <color rgb="FF000000"/>
        <rFont val="Calibri"/>
      </rPr>
      <t>The default location is the "%SystemRoot%\System32\winevt\Logs" folder. However, the logs may have been moved to another folder.</t>
    </r>
    <r>
      <rPr>
        <sz val="11"/>
        <color rgb="FF000000"/>
        <rFont val="Calibri"/>
      </rPr>
      <t xml:space="preserve">
</t>
    </r>
    <r>
      <rPr>
        <sz val="11"/>
        <color rgb="FF000000"/>
        <rFont val="Calibri"/>
      </rPr>
      <t>If the permissions for the "Application.evtx" file are not as restrictive as the default permissions listed below, this is a finding:</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</si>
  <si>
    <t>V-278044</t>
  </si>
  <si>
    <r>
      <rPr>
        <sz val="11"/>
        <rFont val="Calibri"/>
      </rPr>
      <t>Windows Server 2025 permissions for the Security event log must prevent access by nonprivileged accounts.</t>
    </r>
  </si>
  <si>
    <r>
      <rPr>
        <sz val="11"/>
        <color rgb="FF000000"/>
        <rFont val="Calibri"/>
      </rPr>
      <t>Configure the permissions on the Security event log file (Security.evtx) to prevent access by nonprivileged accounts. 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The default location is the "%SystemRoot%\System32\winevt\Logs" folder.</t>
    </r>
    <r>
      <rPr>
        <sz val="11"/>
        <color rgb="FF000000"/>
        <rFont val="Calibri"/>
      </rPr>
      <t xml:space="preserve">
</t>
    </r>
    <r>
      <rPr>
        <sz val="11"/>
        <color rgb="FF000000"/>
        <rFont val="Calibri"/>
      </rPr>
      <t>If the location of the logs has been changed, when adding Eventlog to the permissions, it must be entered as "NT Service\Eventlog".</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</si>
  <si>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The Security event log may disclose sensitive information or be susceptible to tampering if proper permissions are not applied.</t>
    </r>
    <r>
      <rPr>
        <sz val="11"/>
        <color rgb="FF000000"/>
        <rFont val="Calibri"/>
      </rPr>
      <t xml:space="preserve">
</t>
    </r>
    <r>
      <rPr>
        <sz val="11"/>
        <color rgb="FF000000"/>
        <rFont val="Calibri"/>
      </rPr>
      <t>Satisfies: SRG-OS-000057-GPOS-00027, SRG-OS-000058-GPOS-00028, SRG-OS-000059-GPOS-00029</t>
    </r>
  </si>
  <si>
    <r>
      <rPr>
        <sz val="11"/>
        <color rgb="FF000000"/>
        <rFont val="Calibri"/>
      </rPr>
      <t>Navigate to the Security event log file. The default location is the "%SystemRoot%\System32\winevt\Logs" folder. However, the logs may have been moved to another folder.</t>
    </r>
    <r>
      <rPr>
        <sz val="11"/>
        <color rgb="FF000000"/>
        <rFont val="Calibri"/>
      </rPr>
      <t xml:space="preserve">
</t>
    </r>
    <r>
      <rPr>
        <sz val="11"/>
        <color rgb="FF000000"/>
        <rFont val="Calibri"/>
      </rPr>
      <t>If the permissions for the "Security.evtx" file are not as restrictive as the default permissions listed below, this is a finding:</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</si>
  <si>
    <t>V-278045</t>
  </si>
  <si>
    <r>
      <rPr>
        <sz val="11"/>
        <rFont val="Calibri"/>
      </rPr>
      <t>Windows Server 2025 permissions for the System event log must prevent access by nonprivileged accounts.</t>
    </r>
  </si>
  <si>
    <r>
      <rPr>
        <sz val="11"/>
        <color rgb="FF000000"/>
        <rFont val="Calibri"/>
      </rPr>
      <t>Configure the permissions on the System event log file (System.evtx) to prevent access by nonprivileged accounts. The default permissions listed below satisfy this requirement:</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r>
      <rPr>
        <sz val="11"/>
        <color rgb="FF000000"/>
        <rFont val="Calibri"/>
      </rPr>
      <t xml:space="preserve">
</t>
    </r>
    <r>
      <rPr>
        <sz val="11"/>
        <color rgb="FF000000"/>
        <rFont val="Calibri"/>
      </rPr>
      <t>The default location is the "%SystemRoot%\System32\winevt\Logs" folder.</t>
    </r>
    <r>
      <rPr>
        <sz val="11"/>
        <color rgb="FF000000"/>
        <rFont val="Calibri"/>
      </rPr>
      <t xml:space="preserve">
</t>
    </r>
    <r>
      <rPr>
        <sz val="11"/>
        <color rgb="FF000000"/>
        <rFont val="Calibri"/>
      </rPr>
      <t>If the location of the logs has been changed, when adding Eventlog to the permissions, it must be entered as "NT Service\Eventlog".</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</si>
  <si>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The System event log may be susceptible to tampering if proper permissions are not applied.</t>
    </r>
    <r>
      <rPr>
        <sz val="11"/>
        <color rgb="FF000000"/>
        <rFont val="Calibri"/>
      </rPr>
      <t xml:space="preserve">
</t>
    </r>
    <r>
      <rPr>
        <sz val="11"/>
        <color rgb="FF000000"/>
        <rFont val="Calibri"/>
      </rPr>
      <t>Satisfies: SRG-OS-000057-GPOS-00027, SRG-OS-000058-GPOS-00028, SRG-OS-000059-GPOS-00029</t>
    </r>
  </si>
  <si>
    <r>
      <rPr>
        <sz val="11"/>
        <color rgb="FF000000"/>
        <rFont val="Calibri"/>
      </rPr>
      <t>Navigate to the System event log file.</t>
    </r>
    <r>
      <rPr>
        <sz val="11"/>
        <color rgb="FF000000"/>
        <rFont val="Calibri"/>
      </rPr>
      <t xml:space="preserve">
</t>
    </r>
    <r>
      <rPr>
        <sz val="11"/>
        <color rgb="FF000000"/>
        <rFont val="Calibri"/>
      </rPr>
      <t>The default location is the "%SystemRoot%\System32\winevt\Logs" folder. However, the logs may have been moved to another folder.</t>
    </r>
    <r>
      <rPr>
        <sz val="11"/>
        <color rgb="FF000000"/>
        <rFont val="Calibri"/>
      </rPr>
      <t xml:space="preserve">
</t>
    </r>
    <r>
      <rPr>
        <sz val="11"/>
        <color rgb="FF000000"/>
        <rFont val="Calibri"/>
      </rPr>
      <t>If the permissions for the "System.evtx" file are not as restrictive as the default permissions listed below, this is a finding:</t>
    </r>
    <r>
      <rPr>
        <sz val="11"/>
        <color rgb="FF000000"/>
        <rFont val="Calibri"/>
      </rPr>
      <t xml:space="preserve">
</t>
    </r>
    <r>
      <rPr>
        <sz val="11"/>
        <color rgb="FF000000"/>
        <rFont val="Calibri"/>
      </rPr>
      <t>Eventlog - Full Control</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Administrators - Full Control</t>
    </r>
  </si>
  <si>
    <t>V-278046</t>
  </si>
  <si>
    <r>
      <rPr>
        <sz val="11"/>
        <rFont val="Calibri"/>
      </rPr>
      <t>Windows Server 2025 Event Viewer must be protected from unauthorized modification and deletion.</t>
    </r>
  </si>
  <si>
    <r>
      <rPr>
        <sz val="11"/>
        <color rgb="FF000000"/>
        <rFont val="Calibri"/>
      </rPr>
      <t>Configure the permissions on the "Eventvwr.exe" file to prevent modification by any groups or accounts other than TrustedInstaller. The default permissions listed below satisfy this requirement:</t>
    </r>
    <r>
      <rPr>
        <sz val="11"/>
        <color rgb="FF000000"/>
        <rFont val="Calibri"/>
      </rPr>
      <t xml:space="preserve">
</t>
    </r>
    <r>
      <rPr>
        <sz val="11"/>
        <color rgb="FF000000"/>
        <rFont val="Calibri"/>
      </rPr>
      <t>TrustedInstaller - Full Control</t>
    </r>
    <r>
      <rPr>
        <sz val="11"/>
        <color rgb="FF000000"/>
        <rFont val="Calibri"/>
      </rPr>
      <t xml:space="preserve">
</t>
    </r>
    <r>
      <rPr>
        <sz val="11"/>
        <color rgb="FF000000"/>
        <rFont val="Calibri"/>
      </rPr>
      <t>Administrators, SYSTEM, Users, ALL APPLICATION PACKAGES, ALL RESTRICTED APPLICATION PACKAGES - Read &amp; Execute</t>
    </r>
    <r>
      <rPr>
        <sz val="11"/>
        <color rgb="FF000000"/>
        <rFont val="Calibri"/>
      </rPr>
      <t xml:space="preserve">
</t>
    </r>
    <r>
      <rPr>
        <sz val="11"/>
        <color rgb="FF000000"/>
        <rFont val="Calibri"/>
      </rPr>
      <t>The default location is the "%SystemRoot%\System32" folder.</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</si>
  <si>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Operating systems providing tools to interface with audit information will leverage user permissions and roles identifying the user accessing the tools and the corresponding rights the user enjoys to make access decisions regarding the modification or deletion of audit tools.</t>
    </r>
    <r>
      <rPr>
        <sz val="11"/>
        <color rgb="FF000000"/>
        <rFont val="Calibri"/>
      </rPr>
      <t xml:space="preserve">
</t>
    </r>
    <r>
      <rPr>
        <sz val="11"/>
        <color rgb="FF000000"/>
        <rFont val="Calibri"/>
      </rPr>
      <t>Satisfies: SRG-OS-000257-GPOS-00098, SRG-OS-000258-GPOS-00099</t>
    </r>
  </si>
  <si>
    <r>
      <rPr>
        <sz val="11"/>
        <color rgb="FF000000"/>
        <rFont val="Calibri"/>
      </rPr>
      <t>Navigate to "%SystemRoot%\System32".</t>
    </r>
    <r>
      <rPr>
        <sz val="11"/>
        <color rgb="FF000000"/>
        <rFont val="Calibri"/>
      </rPr>
      <t xml:space="preserve">
</t>
    </r>
    <r>
      <rPr>
        <sz val="11"/>
        <color rgb="FF000000"/>
        <rFont val="Calibri"/>
      </rPr>
      <t>View the permissions on "Eventvwr.exe".</t>
    </r>
    <r>
      <rPr>
        <sz val="11"/>
        <color rgb="FF000000"/>
        <rFont val="Calibri"/>
      </rPr>
      <t xml:space="preserve">
</t>
    </r>
    <r>
      <rPr>
        <sz val="11"/>
        <color rgb="FF000000"/>
        <rFont val="Calibri"/>
      </rPr>
      <t>If any groups or accounts other than TrustedInstaller have "Full control" or "Modify" permissions, this is a finding.</t>
    </r>
    <r>
      <rPr>
        <sz val="11"/>
        <color rgb="FF000000"/>
        <rFont val="Calibri"/>
      </rPr>
      <t xml:space="preserve">
</t>
    </r>
    <r>
      <rPr>
        <sz val="11"/>
        <color rgb="FF000000"/>
        <rFont val="Calibri"/>
      </rPr>
      <t>The default permissions below satisfy this requirement:</t>
    </r>
    <r>
      <rPr>
        <sz val="11"/>
        <color rgb="FF000000"/>
        <rFont val="Calibri"/>
      </rPr>
      <t xml:space="preserve">
</t>
    </r>
    <r>
      <rPr>
        <sz val="11"/>
        <color rgb="FF000000"/>
        <rFont val="Calibri"/>
      </rPr>
      <t>TrustedInstaller - Full Control</t>
    </r>
    <r>
      <rPr>
        <sz val="11"/>
        <color rgb="FF000000"/>
        <rFont val="Calibri"/>
      </rPr>
      <t xml:space="preserve">
</t>
    </r>
    <r>
      <rPr>
        <sz val="11"/>
        <color rgb="FF000000"/>
        <rFont val="Calibri"/>
      </rPr>
      <t>Administrators, SYSTEM, Users, ALL APPLICATION PACKAGES, ALL RESTRICTED APPLICATION PACKAGES - Read &amp; Execute</t>
    </r>
  </si>
  <si>
    <t>V-278047</t>
  </si>
  <si>
    <r>
      <rPr>
        <sz val="11"/>
        <rFont val="Calibri"/>
      </rPr>
      <t>Windows Server 2025 must be configured to audit Account Logon - Credential Validation successes.</t>
    </r>
  </si>
  <si>
    <r>
      <rPr>
        <sz val="11"/>
        <color rgb="FF000000"/>
        <rFont val="Calibri"/>
      </rPr>
      <t>Configure the policy value for Computer Configuration &gt;&gt; Windows Settings &gt;&gt; Security Settings &gt;&gt; Advanced Audit Policy Configuration &gt;&gt; System Audit Policies &gt;&gt; Account Logon &gt;&gt; Audit Credential Validation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</si>
  <si>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Credential Validation records events related to validation tests on credentials for a user account logon.</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</si>
  <si>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Logon &gt;&gt; Credential Validation - Success</t>
    </r>
  </si>
  <si>
    <t>V-278048</t>
  </si>
  <si>
    <r>
      <rPr>
        <sz val="11"/>
        <rFont val="Calibri"/>
      </rPr>
      <t>Windows Server 2025 must be configured to audit Account Logon - Credential Validation failures.</t>
    </r>
  </si>
  <si>
    <r>
      <rPr>
        <sz val="11"/>
        <color rgb="FF000000"/>
        <rFont val="Calibri"/>
      </rPr>
      <t>Configure the policy value for Computer Configuration &gt;&gt; Windows Settings &gt;&gt; Security Settings &gt;&gt; Advanced Audit Policy Configuration &gt;&gt; System Audit Policies &gt;&gt; Account Logon &gt;&gt; Audit Credential Validation with "Failure" selected.</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</si>
  <si>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Logon &gt;&gt; Credential Validation - Failure</t>
    </r>
  </si>
  <si>
    <t>V-278049</t>
  </si>
  <si>
    <r>
      <rPr>
        <sz val="11"/>
        <rFont val="Calibri"/>
      </rPr>
      <t>Windows Server 2025 must be configured to audit Account Management - Other Account Management Events successes.</t>
    </r>
  </si>
  <si>
    <r>
      <rPr>
        <sz val="11"/>
        <color rgb="FF000000"/>
        <rFont val="Calibri"/>
      </rPr>
      <t>Configure the policy value for Computer Configuration &gt;&gt; Windows Settings &gt;&gt; Security Settings &gt;&gt; Advanced Audit Policy Configuration &gt;&gt; System Audit Policies &gt;&gt; Account Management &gt;&gt; Audit Other Account Management Events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</si>
  <si>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Other Account Management Events records events such as the access of a password hash or the Password Policy Checking API being called.</t>
    </r>
    <r>
      <rPr>
        <sz val="11"/>
        <color rgb="FF000000"/>
        <rFont val="Calibri"/>
      </rPr>
      <t xml:space="preserve">
</t>
    </r>
    <r>
      <rPr>
        <sz val="11"/>
        <color rgb="FF000000"/>
        <rFont val="Calibri"/>
      </rPr>
      <t>Satisfies: SRG-OS-000327-GPOS-00127, SRG-OS-000064-GPOS-00033, SRG-OS-000462-GPOS-00206, SRG-OS-000466-GPOS-00210</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</si>
  <si>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Management &gt;&gt; Other Account Management Events - Success</t>
    </r>
  </si>
  <si>
    <t>V-278050</t>
  </si>
  <si>
    <r>
      <rPr>
        <sz val="11"/>
        <rFont val="Calibri"/>
      </rPr>
      <t>Windows Server 2025 must be configured to audit Account Management - Security Group Management successes.</t>
    </r>
  </si>
  <si>
    <r>
      <rPr>
        <sz val="11"/>
        <color rgb="FF000000"/>
        <rFont val="Calibri"/>
      </rPr>
      <t>Configure the policy value for Computer Configuration &gt;&gt; Windows Settings &gt;&gt; Security Settings &gt;&gt; Advanced Audit Policy Configuration &gt;&gt; System Audit Policies &gt;&gt; Account Management &gt;&gt; Audit Security Group Management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</si>
  <si>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Security Group Management records events such as creating, deleting, or changing security groups, including changes in group members.</t>
    </r>
    <r>
      <rPr>
        <sz val="11"/>
        <color rgb="FF000000"/>
        <rFont val="Calibri"/>
      </rPr>
      <t xml:space="preserve">
</t>
    </r>
    <r>
      <rPr>
        <sz val="11"/>
        <color rgb="FF000000"/>
        <rFont val="Calibri"/>
      </rPr>
      <t>Satisfies: SRG-OS-000004-GPOS-00004, SRG-OS-000239-GPOS-00089, SRG-OS-000240-GPOS-00090, SRG-OS-000241-GPOS-00091, SRG-OS-000303-GPOS-00120, SRG-OS-000476-GPOS-00221</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</si>
  <si>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Management &gt;&gt; Security Group Management - Success</t>
    </r>
  </si>
  <si>
    <t>V-278051</t>
  </si>
  <si>
    <r>
      <rPr>
        <sz val="11"/>
        <rFont val="Calibri"/>
      </rPr>
      <t>Windows Server 2025 must be configured to audit Account Management - User Account Management successes.</t>
    </r>
  </si>
  <si>
    <r>
      <rPr>
        <sz val="11"/>
        <color rgb="FF000000"/>
        <rFont val="Calibri"/>
      </rPr>
      <t>Configure the policy value for Computer Configuration &gt;&gt; Windows Settings &gt;&gt; Security Settings &gt;&gt; Advanced Audit Policy Configuration &gt;&gt; System Audit Policies &gt;&gt; Account Management &gt;&gt; Audit User Account Management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</si>
  <si>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User Account Management records events such as creating, changing, deleting, renaming, disabling, or enabling user accounts.</t>
    </r>
    <r>
      <rPr>
        <sz val="11"/>
        <color rgb="FF000000"/>
        <rFont val="Calibri"/>
      </rPr>
      <t xml:space="preserve">
</t>
    </r>
    <r>
      <rPr>
        <sz val="11"/>
        <color rgb="FF000000"/>
        <rFont val="Calibri"/>
      </rPr>
      <t>Satisfies: SRG-OS-000004-GPOS-00004, SRG-OS-000239-GPOS-00089, SRG-OS-000240-GPOS-00090, SRG-OS-000241-GPOS-00091, SRG-OS-000303-GPOS-00120, SRG-OS-000476-GPOS-00221</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</si>
  <si>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Management &gt;&gt; User Account Management - Success</t>
    </r>
  </si>
  <si>
    <t>V-278052</t>
  </si>
  <si>
    <r>
      <rPr>
        <sz val="11"/>
        <rFont val="Calibri"/>
      </rPr>
      <t>Windows Server 2025 must be configured to audit Account Management - User Account Management failures.</t>
    </r>
  </si>
  <si>
    <r>
      <rPr>
        <sz val="11"/>
        <color rgb="FF000000"/>
        <rFont val="Calibri"/>
      </rPr>
      <t>Configure the policy value for Computer Configuration &gt;&gt; Windows Settings &gt;&gt; Security Settings &gt;&gt; Advanced Audit Policy Configuration &gt;&gt; System Audit Policies &gt;&gt; Account Management &gt;&gt; Audit User Account Management with "Failure" selected.</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</si>
  <si>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Management &gt;&gt; User Account Management - Failure</t>
    </r>
  </si>
  <si>
    <t>V-278053</t>
  </si>
  <si>
    <r>
      <rPr>
        <sz val="11"/>
        <rFont val="Calibri"/>
      </rPr>
      <t>Windows Server 2025 must be configured to audit Detailed Tracking - Plug and Play Events successes.</t>
    </r>
  </si>
  <si>
    <r>
      <rPr>
        <sz val="11"/>
        <color rgb="FF000000"/>
        <rFont val="Calibri"/>
      </rPr>
      <t>Configure the policy value for Computer Configuration &gt;&gt; Windows Settings &gt;&gt; Advanced Audit Policy Configuration &gt;&gt; System Audit Policies &gt;&gt; Detailed Tracking &gt;&gt; Audit PNP Activity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</si>
  <si>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Plug and Play activity records events related to the successful connection of external devices.</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</si>
  <si>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Detailed Tracking &gt;&gt; Plug and Play Events - Success</t>
    </r>
  </si>
  <si>
    <t>V-278054</t>
  </si>
  <si>
    <r>
      <rPr>
        <sz val="11"/>
        <rFont val="Calibri"/>
      </rPr>
      <t>Windows Server 2025 must be configured to audit Detailed Tracking - Process Creation successes.</t>
    </r>
  </si>
  <si>
    <r>
      <rPr>
        <sz val="11"/>
        <color rgb="FF000000"/>
        <rFont val="Calibri"/>
      </rPr>
      <t>Configure the policy value for Computer Configuration &gt;&gt; Windows Settings &gt;&gt; Security Settings &gt;&gt; Advanced Audit Policy Configuration &gt;&gt; System Audit Policies &gt;&gt; Detailed Tracking &gt;&gt; Audit Process Creation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</si>
  <si>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Process Creation records events related to the creation of a process and the source.</t>
    </r>
    <r>
      <rPr>
        <sz val="11"/>
        <color rgb="FF000000"/>
        <rFont val="Calibri"/>
      </rPr>
      <t xml:space="preserve">
</t>
    </r>
    <r>
      <rPr>
        <sz val="11"/>
        <color rgb="FF000000"/>
        <rFont val="Calibri"/>
      </rPr>
      <t>Satisfies: SRG-OS-000327-GPOS-00127, SRG-OS-000471-GPOS-00215</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</si>
  <si>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Detailed Tracking &gt;&gt; Process Creation - Success</t>
    </r>
  </si>
  <si>
    <t>V-278055</t>
  </si>
  <si>
    <r>
      <rPr>
        <sz val="11"/>
        <rFont val="Calibri"/>
      </rPr>
      <t>Windows Server 2025 must be configured to audit Logon/Logoff - Account Lockout successes.</t>
    </r>
  </si>
  <si>
    <r>
      <rPr>
        <sz val="11"/>
        <color rgb="FF000000"/>
        <rFont val="Calibri"/>
      </rPr>
      <t>Configure the policy value for Computer Configuration &gt;&gt; Windows Settings &gt;&gt; Security Settings &gt;&gt; Advanced Audit Policy Configuration &gt;&gt; System Audit Policies &gt;&gt; Logon/Logoff &gt;&gt; Audit Account Lockout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</si>
  <si>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Account Lockout events can be used to identify potentially malicious logon attempts.</t>
    </r>
    <r>
      <rPr>
        <sz val="11"/>
        <color rgb="FF000000"/>
        <rFont val="Calibri"/>
      </rPr>
      <t xml:space="preserve">
</t>
    </r>
    <r>
      <rPr>
        <sz val="11"/>
        <color rgb="FF000000"/>
        <rFont val="Calibri"/>
      </rPr>
      <t>Satisfies: SRG-OS-000240-GPOS-00090, SRG-OS-000470-GPOS-00214</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</si>
  <si>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Account Lockout - Success</t>
    </r>
  </si>
  <si>
    <t>V-278056</t>
  </si>
  <si>
    <r>
      <rPr>
        <sz val="11"/>
        <rFont val="Calibri"/>
      </rPr>
      <t>Windows Server 2025 must be configured to audit Logon/Logoff - Account Lockout failures.</t>
    </r>
  </si>
  <si>
    <r>
      <rPr>
        <sz val="11"/>
        <color rgb="FF000000"/>
        <rFont val="Calibri"/>
      </rPr>
      <t>Configure the policy value for Computer Configuration &gt;&gt; Windows Settings &gt;&gt; Security Settings &gt;&gt; Advanced Audit Policy Configuration &gt;&gt; System Audit Policies &gt;&gt; Logon/Logoff &gt;&gt; Audit Account Lockout with "Failure" selected.</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</si>
  <si>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Account Lockout - Failure</t>
    </r>
  </si>
  <si>
    <t>V-278057</t>
  </si>
  <si>
    <r>
      <rPr>
        <sz val="11"/>
        <rFont val="Calibri"/>
      </rPr>
      <t>Windows Server 2025 must be configured to audit Logon/Logoff - Group Membership successes.</t>
    </r>
  </si>
  <si>
    <r>
      <rPr>
        <sz val="11"/>
        <color rgb="FF000000"/>
        <rFont val="Calibri"/>
      </rPr>
      <t>Configure the policy value for Computer Configuration &gt;&gt; Windows Settings &gt;&gt; Advanced Audit Policy Configuration &gt;&gt; System Audit Policies &gt;&gt; Logon/Logoff &gt;&gt; Audit Group Membership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</si>
  <si>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Group Membership records information related to the group membership of a user's logon token.</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</si>
  <si>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Group Membership - Success</t>
    </r>
  </si>
  <si>
    <t>V-278058</t>
  </si>
  <si>
    <r>
      <rPr>
        <sz val="11"/>
        <rFont val="Calibri"/>
      </rPr>
      <t>Windows Server 2025 must be configured to audit logoff successes.</t>
    </r>
  </si>
  <si>
    <r>
      <rPr>
        <sz val="11"/>
        <color rgb="FF000000"/>
        <rFont val="Calibri"/>
      </rPr>
      <t>Configure the policy value for Computer Configuration &gt;&gt; Windows Settings &gt;&gt; Security Settings &gt;&gt; Advanced Audit Policy Configuration &gt;&gt; System Audit Policies &gt;&gt; Logon/Logoff &gt;&gt; Audit Logoff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</si>
  <si>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Logoff records user logoffs. If this is an interactive logoff, it is recorded on the local system. If it is to a network share, it is recorded on the system accessed.</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</si>
  <si>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Logoff - Success</t>
    </r>
  </si>
  <si>
    <t>V-278059</t>
  </si>
  <si>
    <r>
      <rPr>
        <sz val="11"/>
        <rFont val="Calibri"/>
      </rPr>
      <t>Windows Server 2025 must be configured to audit logon successes.</t>
    </r>
  </si>
  <si>
    <r>
      <rPr>
        <sz val="11"/>
        <color rgb="FF000000"/>
        <rFont val="Calibri"/>
      </rPr>
      <t>Configure the policy value for Computer Configuration &gt;&gt; Windows Settings &gt;&gt; Security Settings &gt;&gt; Advanced Audit Policy Configuration &gt;&gt; System Audit Policies &gt;&gt; Logon/Logoff &gt;&gt; Audit Logon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</si>
  <si>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Logon records user logons. If this is an interactive logon, it is recorded on the local system. If it is to a network share, it is recorded on the system accessed.</t>
    </r>
    <r>
      <rPr>
        <sz val="11"/>
        <color rgb="FF000000"/>
        <rFont val="Calibri"/>
      </rPr>
      <t xml:space="preserve">
</t>
    </r>
    <r>
      <rPr>
        <sz val="11"/>
        <color rgb="FF000000"/>
        <rFont val="Calibri"/>
      </rPr>
      <t>Satisfies: SRG-OS-000032-GPOS-00013, SRG-OS-000470-GPOS-00214, SRG-OS-000472-GPOS-00217, SRG-OS-000473-GPOS-00218, SRG-OS-000475-GPOS-00220</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</si>
  <si>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Logon - Success</t>
    </r>
  </si>
  <si>
    <t>V-278060</t>
  </si>
  <si>
    <r>
      <rPr>
        <sz val="11"/>
        <rFont val="Calibri"/>
      </rPr>
      <t>Windows Server 2025 must be configured to audit logon failures.</t>
    </r>
  </si>
  <si>
    <r>
      <rPr>
        <sz val="11"/>
        <color rgb="FF000000"/>
        <rFont val="Calibri"/>
      </rPr>
      <t>Configure the policy value for Computer Configuration &gt;&gt; Windows Settings &gt;&gt; Security Settings &gt;&gt; Advanced Audit Policy Configuration &gt;&gt; System Audit Policies &gt;&gt; Logon/Logoff &gt;&gt; Audit Logon with "Failure" selected.</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</si>
  <si>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Logon - Failure</t>
    </r>
  </si>
  <si>
    <t>V-278061</t>
  </si>
  <si>
    <r>
      <rPr>
        <sz val="11"/>
        <rFont val="Calibri"/>
      </rPr>
      <t>Windows Server 2025 must be configured to audit Logon/Logoff - Special Logon successes.</t>
    </r>
  </si>
  <si>
    <r>
      <rPr>
        <sz val="11"/>
        <color rgb="FF000000"/>
        <rFont val="Calibri"/>
      </rPr>
      <t>Configure the policy value for Computer Configuration &gt;&gt; Windows Settings &gt;&gt; Security Settings &gt;&gt; Advanced Audit Policy Configuration &gt;&gt; System Audit Policies &gt;&gt; Logon/Logoff &gt;&gt; Audit Special Logon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</si>
  <si>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Special Logon records special logons that have administrative privileges and can be used to elevate processes.</t>
    </r>
    <r>
      <rPr>
        <sz val="11"/>
        <color rgb="FF000000"/>
        <rFont val="Calibri"/>
      </rPr>
      <t xml:space="preserve">
</t>
    </r>
    <r>
      <rPr>
        <sz val="11"/>
        <color rgb="FF000000"/>
        <rFont val="Calibri"/>
      </rPr>
      <t>Satisfies: SRG-OS-000470-GPOS-00214, SRG-OS-000472-GPOS-00217, SRG-OS-000473-GPOS-00218, SRG-OS-000475-GPOS-00220</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</si>
  <si>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Logon/Logoff &gt;&gt; Special Logon - Success</t>
    </r>
  </si>
  <si>
    <t>V-278062</t>
  </si>
  <si>
    <r>
      <rPr>
        <sz val="11"/>
        <rFont val="Calibri"/>
      </rPr>
      <t>Windows Server 2025 must be configured to audit Object Access - Other Object Access Events successes.</t>
    </r>
  </si>
  <si>
    <r>
      <rPr>
        <sz val="11"/>
        <color rgb="FF000000"/>
        <rFont val="Calibri"/>
      </rPr>
      <t>Configure the policy value for Computer Configuration &gt;&gt; Windows Settings &gt;&gt; Security Settings &gt;&gt; Advanced Audit Policy Configuration &gt;&gt; System Audit Policies &gt;&gt; Object Access &gt;&gt; Audit Other Object Access Events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</si>
  <si>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Auditing for other object access records events related to the management of task scheduler jobs and COM+ objects.</t>
    </r>
  </si>
  <si>
    <r>
      <rPr>
        <sz val="11"/>
        <color rgb="FF000000"/>
        <rFont val="Calibri"/>
      </rPr>
      <t>Security Option "Audit: Force audit policy subcategory settings (Windows 7 or later) to override audit policy category settings" must be set to "Enabled" (WN25-SO-000050)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Object Access &gt;&gt; Other Object Access Events - Success</t>
    </r>
  </si>
  <si>
    <t>V-278063</t>
  </si>
  <si>
    <r>
      <rPr>
        <sz val="11"/>
        <rFont val="Calibri"/>
      </rPr>
      <t>Windows Server 2025 must be configured to audit Object Access - Other Object Access Events failures.</t>
    </r>
  </si>
  <si>
    <r>
      <rPr>
        <sz val="11"/>
        <color rgb="FF000000"/>
        <rFont val="Calibri"/>
      </rPr>
      <t>Configure the policy value for Computer Configuration &gt;&gt; Windows Settings &gt;&gt; Security Settings &gt;&gt; Advanced Audit Policy Configuration &gt;&gt; System Audit Policies &gt;&gt; Object Access &gt;&gt; Audit Other Object Access Events with "Failure" selected.</t>
    </r>
  </si>
  <si>
    <r>
      <rPr>
        <sz val="11"/>
        <color rgb="FF000000"/>
        <rFont val="Calibri"/>
      </rPr>
      <t>Security Option "Audit: Force audit policy subcategory settings (Windows 7 or later) to override audit policy category settings" must be set to "Enabled" (WN25-SO-000050) for the detailed auditing subcategories to be effective.</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Object Access &gt;&gt; Other Object Access Events - Failure</t>
    </r>
  </si>
  <si>
    <t>V-278064</t>
  </si>
  <si>
    <r>
      <rPr>
        <sz val="11"/>
        <rFont val="Calibri"/>
      </rPr>
      <t>Windows Server 2025 must be configured to audit Object Access - Removable Storage successes.</t>
    </r>
  </si>
  <si>
    <r>
      <rPr>
        <sz val="11"/>
        <color rgb="FF000000"/>
        <rFont val="Calibri"/>
      </rPr>
      <t>Configure the policy value for Computer Configuration &gt;&gt; Windows Settings &gt;&gt; Security Settings &gt;&gt; Advanced Audit Policy Configuration &gt;&gt; System Audit Policies &gt;&gt; Object Access &gt;&gt; Audit Removable Storage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</si>
  <si>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Removable Storage auditing under Object Access records events related to access attempts on file system objects on removable storage devices.</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</si>
  <si>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Object Access &gt;&gt; Removable Storage - Success</t>
    </r>
    <r>
      <rPr>
        <sz val="11"/>
        <color rgb="FF000000"/>
        <rFont val="Calibri"/>
      </rPr>
      <t xml:space="preserve">
</t>
    </r>
    <r>
      <rPr>
        <sz val="11"/>
        <color rgb="FF000000"/>
        <rFont val="Calibri"/>
      </rPr>
      <t>Virtual machines or systems that use network attached storage may generate excessive audit events for secondary virtual drives or the network attached storage when this setting is enabled. This may be set to Not Configured in such cases and would not be a finding.</t>
    </r>
  </si>
  <si>
    <t>V-278065</t>
  </si>
  <si>
    <r>
      <rPr>
        <sz val="11"/>
        <rFont val="Calibri"/>
      </rPr>
      <t>Windows Server 2025 must be configured to audit Object Access - Removable Storage failures.</t>
    </r>
  </si>
  <si>
    <r>
      <rPr>
        <sz val="11"/>
        <color rgb="FF000000"/>
        <rFont val="Calibri"/>
      </rPr>
      <t>Configure the policy value for Computer Configuration &gt;&gt; Windows Settings &gt;&gt; Security Settings &gt;&gt; Advanced Audit Policy Configuration &gt;&gt; System Audit Policies &gt;&gt; Object Access &gt;&gt; Audit Removable Storage with "Failure" selected.</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</si>
  <si>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Object Access &gt;&gt; Removable Storage - Failure</t>
    </r>
    <r>
      <rPr>
        <sz val="11"/>
        <color rgb="FF000000"/>
        <rFont val="Calibri"/>
      </rPr>
      <t xml:space="preserve">
</t>
    </r>
    <r>
      <rPr>
        <sz val="11"/>
        <color rgb="FF000000"/>
        <rFont val="Calibri"/>
      </rPr>
      <t>Virtual machines or systems that use network attached storage may generate excessive audit events for secondary virtual drives or the network attached storage when this setting is enabled. This may be set to Not Configured in such cases and would not be a finding.</t>
    </r>
  </si>
  <si>
    <t>V-278066</t>
  </si>
  <si>
    <r>
      <rPr>
        <sz val="11"/>
        <rFont val="Calibri"/>
      </rPr>
      <t>Windows Server 2025 must be configured to audit Policy Change - Audit Policy Change successes.</t>
    </r>
  </si>
  <si>
    <r>
      <rPr>
        <sz val="11"/>
        <color rgb="FF000000"/>
        <rFont val="Calibri"/>
      </rPr>
      <t>Configure the policy value for Computer Configuration &gt;&gt; Windows Settings &gt;&gt; Security Settings &gt;&gt; Advanced Audit Policy Configuration &gt;&gt; System Audit Policies &gt;&gt; Policy Change &gt;&gt; Audit Audit Policy Change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</si>
  <si>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Policy Change records events related to changes in audit policy.</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</si>
  <si>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Policy Change &gt;&gt; Audit Audit Policy Change - Success</t>
    </r>
  </si>
  <si>
    <t>V-278067</t>
  </si>
  <si>
    <r>
      <rPr>
        <sz val="11"/>
        <rFont val="Calibri"/>
      </rPr>
      <t>Windows Server 2025 must be configured to audit Policy Change - Audit Policy Change failures.</t>
    </r>
  </si>
  <si>
    <r>
      <rPr>
        <sz val="11"/>
        <color rgb="FF000000"/>
        <rFont val="Calibri"/>
      </rPr>
      <t>Configure the policy value for Computer Configuration &gt;&gt; Windows Settings &gt;&gt; Security Settings &gt;&gt; Advanced Audit Policy Configuration &gt;&gt; System Audit Policies &gt;&gt; Policy Change &gt;&gt; Audit Audit Policy Change with "Failure" selected.</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</si>
  <si>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Policy Change &gt;&gt; Audit Audit Policy Change - Failure</t>
    </r>
  </si>
  <si>
    <t>V-278068</t>
  </si>
  <si>
    <r>
      <rPr>
        <sz val="11"/>
        <rFont val="Calibri"/>
      </rPr>
      <t>Windows Server 2025 must be configured to audit Policy Change - Authentication Policy Change successes.</t>
    </r>
  </si>
  <si>
    <r>
      <rPr>
        <sz val="11"/>
        <color rgb="FF000000"/>
        <rFont val="Calibri"/>
      </rPr>
      <t>Configure the policy value for Computer Configuration &gt;&gt; Windows Settings &gt;&gt; Security Settings &gt;&gt; Advanced Audit Policy Configuration &gt;&gt; System Audit Policies &gt;&gt; Policy Change &gt;&gt; Audit Authentication Policy Change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</si>
  <si>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Authentication Policy Change records events related to changes in authentication policy, including Kerberos policy and Trust changes.</t>
    </r>
    <r>
      <rPr>
        <sz val="11"/>
        <color rgb="FF000000"/>
        <rFont val="Calibri"/>
      </rPr>
      <t xml:space="preserve">
</t>
    </r>
    <r>
      <rPr>
        <sz val="11"/>
        <color rgb="FF000000"/>
        <rFont val="Calibri"/>
      </rPr>
      <t>Satisfies: SRG-OS-000327-GPOS-00127, SRG-OS-000064-GPOS-00033, SRG-OS-000462-GPOS-00206, SRG-OS-000466-GPOS-00210</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</si>
  <si>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Policy Change &gt;&gt; Authentication Policy Change - Success</t>
    </r>
  </si>
  <si>
    <t>V-278069</t>
  </si>
  <si>
    <r>
      <rPr>
        <sz val="11"/>
        <rFont val="Calibri"/>
      </rPr>
      <t>Windows Server 2025 must be configured to audit Policy Change - Authorization Policy Change successes.</t>
    </r>
  </si>
  <si>
    <r>
      <rPr>
        <sz val="11"/>
        <color rgb="FF000000"/>
        <rFont val="Calibri"/>
      </rPr>
      <t>Configure the policy value for Computer Configuration &gt;&gt; Windows Settings &gt;&gt; Security Settings &gt;&gt; Advanced Audit Policy Configuration &gt;&gt; System Audit Policies &gt;&gt; Policy Change &gt;&gt; Audit Authorization Policy Change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</si>
  <si>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Authorization Policy Change records events related to changes in user rights, such as "Create a token object".</t>
    </r>
    <r>
      <rPr>
        <sz val="11"/>
        <color rgb="FF000000"/>
        <rFont val="Calibri"/>
      </rPr>
      <t xml:space="preserve">
</t>
    </r>
    <r>
      <rPr>
        <sz val="11"/>
        <color rgb="FF000000"/>
        <rFont val="Calibri"/>
      </rPr>
      <t>Satisfies: SRG-OS-000327-GPOS-00127, SRG-OS-000064-GPOS-00033, SRG-OS-000462-GPOS-00206, SRG-OS-000466-GPOS-00210</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</si>
  <si>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Policy Change &gt;&gt; Authorization Policy Change - Success</t>
    </r>
  </si>
  <si>
    <t>V-278070</t>
  </si>
  <si>
    <r>
      <rPr>
        <sz val="11"/>
        <rFont val="Calibri"/>
      </rPr>
      <t>Windows Server 2025 must be configured to audit Privilege Use - Sensitive Privilege Use successes.</t>
    </r>
  </si>
  <si>
    <r>
      <rPr>
        <sz val="11"/>
        <color rgb="FF000000"/>
        <rFont val="Calibri"/>
      </rPr>
      <t>Configure the policy value for Computer Configuration &gt;&gt; Windows Settings &gt;&gt; Security Settings &gt;&gt; Advanced Audit Policy Configuration &gt;&gt; System Audit Policies &gt;&gt; Privilege Use &gt;&gt; Audit Sensitive Privilege Use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</si>
  <si>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Sensitive Privilege Use records events related to use of sensitive privileges, such as "Act as part of the operating system" or "Debug programs".</t>
    </r>
    <r>
      <rPr>
        <sz val="11"/>
        <color rgb="FF000000"/>
        <rFont val="Calibri"/>
      </rPr>
      <t xml:space="preserve">
</t>
    </r>
    <r>
      <rPr>
        <sz val="11"/>
        <color rgb="FF000000"/>
        <rFont val="Calibri"/>
      </rPr>
      <t>Satisfies: SRG-OS-000327-GPOS-00127, SRG-OS-000064-GPOS-00033, SRG-OS-000462-GPOS-00206, SRG-OS-000466-GPOS-00210, SRG-OS-000755-GPOS-00220</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</si>
  <si>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Privilege Use &gt;&gt; Sensitive Privilege Use - Success</t>
    </r>
  </si>
  <si>
    <t>V-278071</t>
  </si>
  <si>
    <r>
      <rPr>
        <sz val="11"/>
        <rFont val="Calibri"/>
      </rPr>
      <t>Windows Server 2025 must be configured to audit Privilege Use - Sensitive Privilege Use failures.</t>
    </r>
  </si>
  <si>
    <r>
      <rPr>
        <sz val="11"/>
        <color rgb="FF000000"/>
        <rFont val="Calibri"/>
      </rPr>
      <t>Configure the policy value for Computer Configuration &gt;&gt; Windows Settings &gt;&gt; Security Settings &gt;&gt; Advanced Audit Policy Configuration &gt;&gt; System Audit Policies &gt;&gt; Privilege Use &gt;&gt; Audit Sensitive Privilege Use with "Failure" selected.</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</si>
  <si>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Privilege Use &gt;&gt; Sensitive Privilege Use - Failure</t>
    </r>
  </si>
  <si>
    <t>V-278072</t>
  </si>
  <si>
    <r>
      <rPr>
        <sz val="11"/>
        <rFont val="Calibri"/>
      </rPr>
      <t>Windows Server 2025 must be configured to audit System - IPsec Driver successes.</t>
    </r>
  </si>
  <si>
    <r>
      <rPr>
        <sz val="11"/>
        <color rgb="FF000000"/>
        <rFont val="Calibri"/>
      </rPr>
      <t>Configure the policy value for Computer Configuration &gt;&gt; Windows Settings &gt;&gt; Security Settings &gt;&gt; Advanced Audit Policy Configuration &gt;&gt; System Audit Policies &gt;&gt; System &gt;&gt; Audit IPsec Driver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</si>
  <si>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IPsec Driver records events related to the IPsec Driver, such as dropped packets.</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</si>
  <si>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IPsec Driver - Success</t>
    </r>
  </si>
  <si>
    <t>V-278073</t>
  </si>
  <si>
    <r>
      <rPr>
        <sz val="11"/>
        <rFont val="Calibri"/>
      </rPr>
      <t>Windows Server 2025 must be configured to audit System - IPsec Driver failures.</t>
    </r>
  </si>
  <si>
    <r>
      <rPr>
        <sz val="11"/>
        <color rgb="FF000000"/>
        <rFont val="Calibri"/>
      </rPr>
      <t>Configure the policy value for Computer Configuration &gt;&gt; Windows Settings &gt;&gt; Security Settings &gt;&gt; Advanced Audit Policy Configuration &gt;&gt; System Audit Policies &gt;&gt; System &gt;&gt; Audit IPsec Driver with "Failure" selected.</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</si>
  <si>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IPsec Driver - Failure</t>
    </r>
  </si>
  <si>
    <t>V-278074</t>
  </si>
  <si>
    <r>
      <rPr>
        <sz val="11"/>
        <rFont val="Calibri"/>
      </rPr>
      <t>Windows Server 2025 must be configured to audit System - Other System Events successes.</t>
    </r>
  </si>
  <si>
    <r>
      <rPr>
        <sz val="11"/>
        <color rgb="FF000000"/>
        <rFont val="Calibri"/>
      </rPr>
      <t>Configure the policy value for Computer Configuration &gt;&gt; Windows Settings &gt;&gt; Security Settings &gt;&gt; Advanced Audit Policy Configuration &gt;&gt; System Audit Policies &gt;&gt; System &gt;&gt; Audit Other System Events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</si>
  <si>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Other System Events records information related to cryptographic key operations and the Windows Firewall service.</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</si>
  <si>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Other System Events - Success</t>
    </r>
  </si>
  <si>
    <t>V-278075</t>
  </si>
  <si>
    <r>
      <rPr>
        <sz val="11"/>
        <rFont val="Calibri"/>
      </rPr>
      <t>Windows Server 2025 must be configured to audit System - Other System Events failures.</t>
    </r>
  </si>
  <si>
    <r>
      <rPr>
        <sz val="11"/>
        <color rgb="FF000000"/>
        <rFont val="Calibri"/>
      </rPr>
      <t>Configure the policy value for Computer Configuration &gt;&gt; Windows Settings &gt;&gt; Security Settings &gt;&gt; Advanced Audit Policy Configuration &gt;&gt; System Audit Policies &gt;&gt; System &gt;&gt; Audit Other System Events with "Failure" selected.</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</si>
  <si>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Other System Events - Failure</t>
    </r>
  </si>
  <si>
    <t>V-278076</t>
  </si>
  <si>
    <r>
      <rPr>
        <sz val="11"/>
        <rFont val="Calibri"/>
      </rPr>
      <t>Windows Server 2025 must be configured to audit System - Security State Change successes.</t>
    </r>
  </si>
  <si>
    <r>
      <rPr>
        <sz val="11"/>
        <color rgb="FF000000"/>
        <rFont val="Calibri"/>
      </rPr>
      <t>Configure the policy value for Computer Configuration &gt;&gt; Windows Settings &gt;&gt; Security Settings &gt;&gt; Advanced Audit Policy Configuration &gt;&gt; System Audit Policies &gt;&gt; System &gt;&gt; Audit Security State Change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</si>
  <si>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Security State Change records events related to changes in the security state, such as startup and shutdown of the system.</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</si>
  <si>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Security State Change - Success</t>
    </r>
  </si>
  <si>
    <t>V-278077</t>
  </si>
  <si>
    <r>
      <rPr>
        <sz val="11"/>
        <rFont val="Calibri"/>
      </rPr>
      <t>Windows Server 2025 must be configured to audit System - Security System Extension successes.</t>
    </r>
  </si>
  <si>
    <r>
      <rPr>
        <sz val="11"/>
        <color rgb="FF000000"/>
        <rFont val="Calibri"/>
      </rPr>
      <t>Configure the policy value for Computer Configuration &gt;&gt; Windows Settings &gt;&gt; Security Settings &gt;&gt; Advanced Audit Policy Configuration &gt;&gt; System Audit Policies &gt;&gt; System &gt;&gt; Audit Security System Extension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</si>
  <si>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Security System Extension records events related to extension code being loaded by the security subsystem.</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</si>
  <si>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Security System Extension - Success</t>
    </r>
  </si>
  <si>
    <t>V-278078</t>
  </si>
  <si>
    <r>
      <rPr>
        <sz val="11"/>
        <rFont val="Calibri"/>
      </rPr>
      <t>Windows Server 2025 must be configured to audit System - System Integrity successes.</t>
    </r>
  </si>
  <si>
    <r>
      <rPr>
        <sz val="11"/>
        <color rgb="FF000000"/>
        <rFont val="Calibri"/>
      </rPr>
      <t>Configure the policy value for Computer Configuration &gt;&gt; Windows Settings &gt;&gt; Security Settings &gt;&gt; Advanced Audit Policy Configuration &gt;&gt; System Audit Policies &gt;&gt; System &gt;&gt; Audit System Integrity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</si>
  <si>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System Integrity records events related to violations of integrity to the security subsystem.</t>
    </r>
    <r>
      <rPr>
        <sz val="11"/>
        <color rgb="FF000000"/>
        <rFont val="Calibri"/>
      </rPr>
      <t xml:space="preserve">
</t>
    </r>
    <r>
      <rPr>
        <sz val="11"/>
        <color rgb="FF000000"/>
        <rFont val="Calibri"/>
      </rPr>
      <t>Satisfies: SRG-OS-000327-GPOS-00127, SRG-OS-000471-GPOS-00215, SRG-OS-000471-GPOS-00216, SRG-OS-000477-GPOS-00222</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</si>
  <si>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System Integrity - Success</t>
    </r>
  </si>
  <si>
    <t>V-278079</t>
  </si>
  <si>
    <r>
      <rPr>
        <sz val="11"/>
        <rFont val="Calibri"/>
      </rPr>
      <t>Windows Server 2025 must be configured to audit System - System Integrity failures.</t>
    </r>
  </si>
  <si>
    <r>
      <rPr>
        <sz val="11"/>
        <color rgb="FF000000"/>
        <rFont val="Calibri"/>
      </rPr>
      <t>Configure the policy value for Computer Configuration &gt;&gt; Windows Settings &gt;&gt; Security Settings &gt;&gt; Advanced Audit Policy Configuration &gt;&gt; System Audit Policies &gt;&gt; System &gt;&gt; Audit System Integrity with "Failure" selected.</t>
    </r>
  </si>
  <si>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System &gt;&gt; System Integrity - Failure</t>
    </r>
  </si>
  <si>
    <t>V-278080</t>
  </si>
  <si>
    <r>
      <rPr>
        <sz val="11"/>
        <rFont val="Calibri"/>
      </rPr>
      <t>Windows Server 2025 must prevent the display of slide shows on the lock screen.</t>
    </r>
  </si>
  <si>
    <r>
      <rPr>
        <sz val="11"/>
        <color rgb="FF000000"/>
        <rFont val="Calibri"/>
      </rPr>
      <t>Configure the policy value for Computer Configuration &gt;&gt; Administrative Templates &gt;&gt; Control Panel &gt;&gt; Personalization &gt;&gt; Prevent enabling lock screen slide show to "Enabled".</t>
    </r>
  </si>
  <si>
    <r>
      <rPr>
        <sz val="11"/>
        <color rgb="FF000000"/>
        <rFont val="Calibri"/>
      </rPr>
      <t>Slide shows displayed on the lock screen could display sensitive information to unauthorized personnel. Turning off this feature will limit access to the information to a logged-on user.</t>
    </r>
  </si>
  <si>
    <r>
      <rPr>
        <sz val="11"/>
        <color rgb="FF000000"/>
        <rFont val="Calibri"/>
      </rPr>
      <t xml:space="preserve">Verify the registry value below: </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\SOFTWARE\Policies\Microsoft\Windows\Personalization\</t>
    </r>
    <r>
      <rPr>
        <sz val="11"/>
        <color rgb="FF000000"/>
        <rFont val="Calibri"/>
      </rPr>
      <t xml:space="preserve">
</t>
    </r>
    <r>
      <rPr>
        <sz val="11"/>
        <color rgb="FF000000"/>
        <rFont val="Calibri"/>
      </rPr>
      <t>Value Name: NoLockScreenSlideshow</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registry value does not exist or is not configured as specified, this is a finding.</t>
    </r>
  </si>
  <si>
    <t>V-278082</t>
  </si>
  <si>
    <r>
      <rPr>
        <sz val="11"/>
        <rFont val="Calibri"/>
      </rPr>
      <t>Windows Server 2025 Internet Protocol version 6 (IPv6) source routing must be configured to the highest protection level to prevent IP source routing.</t>
    </r>
  </si>
  <si>
    <r>
      <rPr>
        <sz val="11"/>
        <color rgb="FF000000"/>
        <rFont val="Calibri"/>
      </rPr>
      <t>Configure the policy value for Computer Configuration &gt;&gt; Administrative Templates &gt;&gt; MSS (Legacy) &gt;&gt; MSS: (DisableIPSourceRouting IPv6) IP source routing protection level (protects against packet spoofing) to "Enabled" with "Highest protection, source routing is completely disabled" selected.</t>
    </r>
    <r>
      <rPr>
        <sz val="11"/>
        <color rgb="FF000000"/>
        <rFont val="Calibri"/>
      </rPr>
      <t xml:space="preserve">
</t>
    </r>
    <r>
      <rPr>
        <sz val="11"/>
        <color rgb="FF000000"/>
        <rFont val="Calibri"/>
      </rPr>
      <t>This policy setting requires the installation of the MSS-Legacy custom templates included with the STIG package. "MSS-Legacy.admx" and "MSS-Legacy.adml" must be copied to the \Windows\PolicyDefinitions and \Windows\PolicyDefinitions\en-US directories respectively.</t>
    </r>
  </si>
  <si>
    <r>
      <rPr>
        <sz val="11"/>
        <color rgb="FF000000"/>
        <rFont val="Calibri"/>
      </rPr>
      <t>Configuring the system to disable IPv6 source routing protects against spoofing.</t>
    </r>
  </si>
  <si>
    <r>
      <rPr>
        <sz val="11"/>
        <color rgb="FF000000"/>
        <rFont val="Calibri"/>
      </rPr>
      <t>Verify the registry value below:</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\SYSTEM\CurrentControlSet\Services\Tcpip6\Parameters\</t>
    </r>
    <r>
      <rPr>
        <sz val="11"/>
        <color rgb="FF000000"/>
        <rFont val="Calibri"/>
      </rPr>
      <t xml:space="preserve">
</t>
    </r>
    <r>
      <rPr>
        <sz val="11"/>
        <color rgb="FF000000"/>
        <rFont val="Calibri"/>
      </rPr>
      <t>Value Name: DisableIPSourceRouting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0x00000002 (2)</t>
    </r>
    <r>
      <rPr>
        <sz val="11"/>
        <color rgb="FF000000"/>
        <rFont val="Calibri"/>
      </rPr>
      <t xml:space="preserve">
</t>
    </r>
    <r>
      <rPr>
        <sz val="11"/>
        <color rgb="FF000000"/>
        <rFont val="Calibri"/>
      </rPr>
      <t>If the registry value does not exist or is not configured as specified, this is a finding.</t>
    </r>
  </si>
  <si>
    <t>V-278083</t>
  </si>
  <si>
    <r>
      <rPr>
        <sz val="11"/>
        <rFont val="Calibri"/>
      </rPr>
      <t>Windows Server 2025 source routing must be configured to the highest protection level to prevent Internet Protocol (IP) source routing.</t>
    </r>
  </si>
  <si>
    <r>
      <rPr>
        <sz val="11"/>
        <color rgb="FF000000"/>
        <rFont val="Calibri"/>
      </rPr>
      <t>Configure the policy value for Computer Configuration &gt;&gt; Administrative Templates &gt;&gt; MSS (Legacy) &gt;&gt; MSS: (DisableIPSourceRouting) IP source routing protection level (protects against packet spoofing) to "Enabled" with "Highest protection, source routing is completely disabled" selected.</t>
    </r>
    <r>
      <rPr>
        <sz val="11"/>
        <color rgb="FF000000"/>
        <rFont val="Calibri"/>
      </rPr>
      <t xml:space="preserve">
</t>
    </r>
    <r>
      <rPr>
        <sz val="11"/>
        <color rgb="FF000000"/>
        <rFont val="Calibri"/>
      </rPr>
      <t>This policy setting requires the installation of the MSS-Legacy custom templates included with the STIG package. "MSS-Legacy.admx" and "MSS-Legacy.adml" must be copied to the \Windows\PolicyDefinitions and \Windows\PolicyDefinitions\en-US directories respectively.</t>
    </r>
  </si>
  <si>
    <r>
      <rPr>
        <sz val="11"/>
        <color rgb="FF000000"/>
        <rFont val="Calibri"/>
      </rPr>
      <t>Configuring the system to disable IP source routing protects against spoofing.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</si>
  <si>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\SYSTEM\CurrentControlSet\Services\Tcpip\Parameters\</t>
    </r>
    <r>
      <rPr>
        <sz val="11"/>
        <color rgb="FF000000"/>
        <rFont val="Calibri"/>
      </rPr>
      <t xml:space="preserve">
</t>
    </r>
    <r>
      <rPr>
        <sz val="11"/>
        <color rgb="FF000000"/>
        <rFont val="Calibri"/>
      </rPr>
      <t>Value Name: DisableIPSourceRouting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0x00000002 (2)</t>
    </r>
  </si>
  <si>
    <t>V-278084</t>
  </si>
  <si>
    <r>
      <rPr>
        <sz val="11"/>
        <rFont val="Calibri"/>
      </rPr>
      <t>Windows Server 2025 must be configured to prevent Internet Control Message Protocol (ICMP) redirects from overriding Open Shortest Path First (OSPF)-generated routes.</t>
    </r>
  </si>
  <si>
    <r>
      <rPr>
        <sz val="11"/>
        <color rgb="FF000000"/>
        <rFont val="Calibri"/>
      </rPr>
      <t>Configure the policy value for Computer Configuration &gt;&gt; Administrative Templates &gt;&gt; MSS (Legacy) &gt;&gt; MSS: (EnableICMPRedirect) Allow ICMP redirects to override OSPF generated routes to "Disabled".</t>
    </r>
    <r>
      <rPr>
        <sz val="11"/>
        <color rgb="FF000000"/>
        <rFont val="Calibri"/>
      </rPr>
      <t xml:space="preserve">
</t>
    </r>
    <r>
      <rPr>
        <sz val="11"/>
        <color rgb="FF000000"/>
        <rFont val="Calibri"/>
      </rPr>
      <t>This policy setting requires the installation of the MSS-Legacy custom templates included with the STIG package. "MSS-Legacy.admx" and "MSS-Legacy.adml" must be copied to the \Windows\PolicyDefinitions and \Windows\PolicyDefinitions\en-US directories respectively.</t>
    </r>
  </si>
  <si>
    <r>
      <rPr>
        <sz val="11"/>
        <color rgb="FF000000"/>
        <rFont val="Calibri"/>
      </rPr>
      <t>Allowing ICMP redirect of routes can lead to traffic not being routed properly. When disabled, this forces ICMP to be routed via the shortest path first.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</si>
  <si>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\SYSTEM\CurrentControlSet\Services\Tcpip\Parameters\</t>
    </r>
    <r>
      <rPr>
        <sz val="11"/>
        <color rgb="FF000000"/>
        <rFont val="Calibri"/>
      </rPr>
      <t xml:space="preserve">
</t>
    </r>
    <r>
      <rPr>
        <sz val="11"/>
        <color rgb="FF000000"/>
        <rFont val="Calibri"/>
      </rPr>
      <t>Value Name: EnableICMPRedirect</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</si>
  <si>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V-278085</t>
  </si>
  <si>
    <r>
      <rPr>
        <sz val="11"/>
        <rFont val="Calibri"/>
      </rPr>
      <t>Windows Server 2025 must be configured to ignore NetBIOS name release requests except from WINS servers.</t>
    </r>
  </si>
  <si>
    <r>
      <rPr>
        <sz val="11"/>
        <color rgb="FF000000"/>
        <rFont val="Calibri"/>
      </rPr>
      <t>Configure the policy value for Computer Configuration &gt;&gt; Administrative Templates &gt;&gt; MSS (Legacy) &gt;&gt; MSS: (NoNameReleaseOnDemand) Allow the computer to ignore NetBIOS name release requests except from WINS servers to "Enabled".</t>
    </r>
    <r>
      <rPr>
        <sz val="11"/>
        <color rgb="FF000000"/>
        <rFont val="Calibri"/>
      </rPr>
      <t xml:space="preserve">
</t>
    </r>
    <r>
      <rPr>
        <sz val="11"/>
        <color rgb="FF000000"/>
        <rFont val="Calibri"/>
      </rPr>
      <t>This policy setting requires the installation of the MSS-Legacy custom templates included with the STIG package. "MSS-Legacy.admx" and "MSS-Legacy.adml" must be copied to the \Windows\PolicyDefinitions and \Windows\PolicyDefinitions\en-US directories respectively.</t>
    </r>
  </si>
  <si>
    <r>
      <rPr>
        <sz val="11"/>
        <color rgb="FF000000"/>
        <rFont val="Calibri"/>
      </rPr>
      <t>Configuring the system to ignore name release requests, except from WINS servers, prevents a denial-of-service (DoS) attack. The DoS consists of sending a NetBIOS name release request to the server for each entry in the server's cache, causing a response delay in the normal operation of the server's WINS resolution capability.</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</si>
  <si>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HiveHKEY_LOCAL_MACHINE</t>
    </r>
    <r>
      <rPr>
        <sz val="11"/>
        <color rgb="FF000000"/>
        <rFont val="Calibri"/>
      </rPr>
      <t xml:space="preserve">
</t>
    </r>
    <r>
      <rPr>
        <sz val="11"/>
        <color rgb="FF000000"/>
        <rFont val="Calibri"/>
      </rPr>
      <t>Registry Path\SYSTEM\CurrentControlSet\Services\Netbt\Parameters\</t>
    </r>
    <r>
      <rPr>
        <sz val="11"/>
        <color rgb="FF000000"/>
        <rFont val="Calibri"/>
      </rPr>
      <t xml:space="preserve">
</t>
    </r>
    <r>
      <rPr>
        <sz val="11"/>
        <color rgb="FF000000"/>
        <rFont val="Calibri"/>
      </rPr>
      <t>Value NameNoNameReleaseOnDemand</t>
    </r>
    <r>
      <rPr>
        <sz val="11"/>
        <color rgb="FF000000"/>
        <rFont val="Calibri"/>
      </rPr>
      <t xml:space="preserve">
</t>
    </r>
    <r>
      <rPr>
        <sz val="11"/>
        <color rgb="FF000000"/>
        <rFont val="Calibri"/>
      </rPr>
      <t>Value TypeREG_DWORD</t>
    </r>
    <r>
      <rPr>
        <sz val="11"/>
        <color rgb="FF000000"/>
        <rFont val="Calibri"/>
      </rPr>
      <t xml:space="preserve">
</t>
    </r>
    <r>
      <rPr>
        <sz val="11"/>
        <color rgb="FF000000"/>
        <rFont val="Calibri"/>
      </rPr>
      <t>Value0x00000001 (1)</t>
    </r>
  </si>
  <si>
    <t>V-278086</t>
  </si>
  <si>
    <r>
      <rPr>
        <sz val="11"/>
        <rFont val="Calibri"/>
      </rPr>
      <t>Windows Server 2025 insecure logons to an SMB server must be disabled.</t>
    </r>
  </si>
  <si>
    <r>
      <rPr>
        <sz val="11"/>
        <color rgb="FF000000"/>
        <rFont val="Calibri"/>
      </rPr>
      <t>Configure the policy value for Computer Configuration &gt;&gt; Administrative Templates &gt;&gt; Network &gt;&gt; Lanman Workstation &gt;&gt; Enable insecure guest logons to "Disabled".</t>
    </r>
  </si>
  <si>
    <r>
      <rPr>
        <sz val="11"/>
        <color rgb="FF000000"/>
        <rFont val="Calibri"/>
      </rPr>
      <t>Insecure guest logons allow unauthenticated access to shared folders. Shared resources on a system must require authentication to establish proper access.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</si>
  <si>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\SOFTWARE\Policies\Microsoft\Windows\LanmanWorkstation\</t>
    </r>
    <r>
      <rPr>
        <sz val="11"/>
        <color rgb="FF000000"/>
        <rFont val="Calibri"/>
      </rPr>
      <t xml:space="preserve">
</t>
    </r>
    <r>
      <rPr>
        <sz val="11"/>
        <color rgb="FF000000"/>
        <rFont val="Calibri"/>
      </rPr>
      <t>Value Name: AllowInsecureGuestAuth</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</si>
  <si>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V-278087</t>
  </si>
  <si>
    <r>
      <rPr>
        <sz val="11"/>
        <rFont val="Calibri"/>
      </rPr>
      <t>Windows Server 2025 hardened Universal Naming Convention (UNC) paths must be defined to require mutual authentication and integrity for at least the \\*\SYSVOL and \\*\NETLOGON shares.</t>
    </r>
  </si>
  <si>
    <r>
      <rPr>
        <sz val="11"/>
        <color rgb="FF000000"/>
        <rFont val="Calibri"/>
      </rPr>
      <t>Configure the policy value for Computer Configuration &gt;&gt; Administrative Templates &gt;&gt; Network &gt;&gt; Network Provider &gt;&gt; Hardened UNC Paths" to "Enabled" with at least the following configured in "Hardened UNC Paths" (click "Show" to display):</t>
    </r>
    <r>
      <rPr>
        <sz val="11"/>
        <color rgb="FF000000"/>
        <rFont val="Calibri"/>
      </rPr>
      <t xml:space="preserve">
</t>
    </r>
    <r>
      <rPr>
        <sz val="11"/>
        <color rgb="FF000000"/>
        <rFont val="Calibri"/>
      </rPr>
      <t>Value Name: \\*\SYSVOL</t>
    </r>
    <r>
      <rPr>
        <sz val="11"/>
        <color rgb="FF000000"/>
        <rFont val="Calibri"/>
      </rPr>
      <t xml:space="preserve">
</t>
    </r>
    <r>
      <rPr>
        <sz val="11"/>
        <color rgb="FF000000"/>
        <rFont val="Calibri"/>
      </rPr>
      <t>Value: RequireMutualAuthentication=1, RequireIntegrity=1</t>
    </r>
    <r>
      <rPr>
        <sz val="11"/>
        <color rgb="FF000000"/>
        <rFont val="Calibri"/>
      </rPr>
      <t xml:space="preserve">
</t>
    </r>
    <r>
      <rPr>
        <sz val="11"/>
        <color rgb="FF000000"/>
        <rFont val="Calibri"/>
      </rPr>
      <t>Value Name: \\*\NETLOGON</t>
    </r>
    <r>
      <rPr>
        <sz val="11"/>
        <color rgb="FF000000"/>
        <rFont val="Calibri"/>
      </rPr>
      <t xml:space="preserve">
</t>
    </r>
    <r>
      <rPr>
        <sz val="11"/>
        <color rgb="FF000000"/>
        <rFont val="Calibri"/>
      </rPr>
      <t>Value: RequireMutualAuthentication=1, RequireIntegrity=1</t>
    </r>
  </si>
  <si>
    <r>
      <rPr>
        <sz val="11"/>
        <color rgb="FF000000"/>
        <rFont val="Calibri"/>
      </rPr>
      <t>Additional security requirements are applied to UNC paths specified in hardened UNC paths before allowing access to them. This aids in preventing tampering with or spoofing of connections to these paths.</t>
    </r>
  </si>
  <si>
    <r>
      <rPr>
        <sz val="11"/>
        <color rgb="FF000000"/>
        <rFont val="Calibri"/>
      </rPr>
      <t>This requirement is applicable to domain-joined systems. For stand-alone or nondomain-joined systems, this is not applicable.</t>
    </r>
    <r>
      <rPr>
        <sz val="11"/>
        <color rgb="FF000000"/>
        <rFont val="Calibri"/>
      </rPr>
      <t xml:space="preserve">
</t>
    </r>
    <r>
      <rPr>
        <sz val="11"/>
        <color rgb="FF000000"/>
        <rFont val="Calibri"/>
      </rPr>
      <t>If the following registry values do not exist or are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\SOFTWARE\Policies\Microsoft\Windows\NetworkProvider\HardenedPaths\</t>
    </r>
    <r>
      <rPr>
        <sz val="11"/>
        <color rgb="FF000000"/>
        <rFont val="Calibri"/>
      </rPr>
      <t xml:space="preserve">
</t>
    </r>
    <r>
      <rPr>
        <sz val="11"/>
        <color rgb="FF000000"/>
        <rFont val="Calibri"/>
      </rPr>
      <t>Value Name: \\*\NETLOGON</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RequireMutualAuthentication=1, RequireIntegrity=1</t>
    </r>
    <r>
      <rPr>
        <sz val="11"/>
        <color rgb="FF000000"/>
        <rFont val="Calibri"/>
      </rPr>
      <t xml:space="preserve">
</t>
    </r>
    <r>
      <rPr>
        <sz val="11"/>
        <color rgb="FF000000"/>
        <rFont val="Calibri"/>
      </rPr>
      <t>Value Name: \\*\SYSVOL</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RequireMutualAuthentication=1, RequireIntegrity=1</t>
    </r>
    <r>
      <rPr>
        <sz val="11"/>
        <color rgb="FF000000"/>
        <rFont val="Calibri"/>
      </rPr>
      <t xml:space="preserve">
</t>
    </r>
    <r>
      <rPr>
        <sz val="11"/>
        <color rgb="FF000000"/>
        <rFont val="Calibri"/>
      </rPr>
      <t>Additional entries would not be a finding.</t>
    </r>
  </si>
  <si>
    <t>V-278088</t>
  </si>
  <si>
    <r>
      <rPr>
        <sz val="11"/>
        <rFont val="Calibri"/>
      </rPr>
      <t>Windows Server 2025 command line data must be included in process creation events.</t>
    </r>
  </si>
  <si>
    <r>
      <rPr>
        <sz val="11"/>
        <color rgb="FF000000"/>
        <rFont val="Calibri"/>
      </rPr>
      <t>Configure the policy value for Computer Configuration &gt;&gt; Administrative Templates &gt;&gt; System &gt;&gt; Audit Process Creation &gt;&gt; Include command line in process creation events to "Enabled".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</si>
  <si>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Enabling "Include command line data for process creation events" will record the command line information with the process creation events in the log. This can provide additional detail when malware has run on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</si>
  <si>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\SOFTWARE\Microsoft\Windows\CurrentVersion\Policies\System\Audit\</t>
    </r>
    <r>
      <rPr>
        <sz val="11"/>
        <color rgb="FF000000"/>
        <rFont val="Calibri"/>
      </rPr>
      <t xml:space="preserve">
</t>
    </r>
    <r>
      <rPr>
        <sz val="11"/>
        <color rgb="FF000000"/>
        <rFont val="Calibri"/>
      </rPr>
      <t>Value Name: ProcessCreationIncludeCmdLine_Enabled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</si>
  <si>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V-278089</t>
  </si>
  <si>
    <r>
      <rPr>
        <sz val="11"/>
        <rFont val="Calibri"/>
      </rPr>
      <t>Windows Server 2025 must be configured to enable Remote host allows delegation of nonexportable credentials.</t>
    </r>
  </si>
  <si>
    <r>
      <rPr>
        <sz val="11"/>
        <color rgb="FF000000"/>
        <rFont val="Calibri"/>
      </rPr>
      <t>Configure the policy value for Computer Configuration &gt;&gt; Administrative Templates &gt;&gt; System &gt;&gt; Credentials Delegation &gt;&gt; Remote host allows delegation of nonexportable credentials to "Enabled".</t>
    </r>
  </si>
  <si>
    <r>
      <rPr>
        <sz val="11"/>
        <color rgb="FF000000"/>
        <rFont val="Calibri"/>
      </rPr>
      <t>An exportable version of credentials is provided to remote hosts when using credential delegation, which exposes them to theft on the remote host. Restricted Admin mode or Remote Credential Guard allow delegation of nonexportable credentials providing additional protection of the credentials. Enabling this configures the host to support Restricted Admin mode or Remote Credential Guard.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</si>
  <si>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\SOFTWARE\Policies\Microsoft\Windows\CredentialsDelegation\</t>
    </r>
    <r>
      <rPr>
        <sz val="11"/>
        <color rgb="FF000000"/>
        <rFont val="Calibri"/>
      </rPr>
      <t xml:space="preserve">
</t>
    </r>
    <r>
      <rPr>
        <sz val="11"/>
        <color rgb="FF000000"/>
        <rFont val="Calibri"/>
      </rPr>
      <t>Value Name: AllowProtectedCreds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</si>
  <si>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V-278090</t>
  </si>
  <si>
    <r>
      <rPr>
        <sz val="11"/>
        <rFont val="Calibri"/>
      </rPr>
      <t>Windows Server 2025 virtualization-based security must be enabled with the platform security level configured to Secure Boot or Secure Boot with DMA Protection.</t>
    </r>
  </si>
  <si>
    <r>
      <rPr>
        <sz val="11"/>
        <color rgb="FF000000"/>
        <rFont val="Calibri"/>
      </rPr>
      <t>Configure the policy value for Computer Configuration &gt;&gt; Administrative Templates &gt;&gt; System &gt;&gt; Device Guard &gt;&gt; Turn On Virtualization Based Security to "Enabled" with Platform Security Level set to "Secure Boot" or "Secure Boot and DMA Protection" selected.</t>
    </r>
    <r>
      <rPr>
        <sz val="11"/>
        <color rgb="FF000000"/>
        <rFont val="Calibri"/>
      </rPr>
      <t xml:space="preserve">
</t>
    </r>
    <r>
      <rPr>
        <sz val="11"/>
        <color rgb="FF000000"/>
        <rFont val="Calibri"/>
      </rPr>
      <t>A Microsoft TechNet article on Credential Guard, including system requirement details, can be found at the following link:</t>
    </r>
    <r>
      <rPr>
        <sz val="11"/>
        <color rgb="FF000000"/>
        <rFont val="Calibri"/>
      </rPr>
      <t xml:space="preserve">
</t>
    </r>
    <r>
      <rPr>
        <sz val="11"/>
        <color rgb="FF000000"/>
        <rFont val="Calibri"/>
      </rPr>
      <t>https://technet.microsoft.com/itpro/windows/keep-secure/credential-guard</t>
    </r>
  </si>
  <si>
    <r>
      <rPr>
        <sz val="11"/>
        <color rgb="FF000000"/>
        <rFont val="Calibri"/>
      </rPr>
      <t>Virtualization Based Security (VBS) provides the platform for the additional security features Credential Guard and virtualization-based protection of code integrity. Secure Boot is the minimum security level, with DMA protection providing additional memory protection. DMA Protection requires a CPU that supports input/output memory management unit (IOMMU).</t>
    </r>
  </si>
  <si>
    <r>
      <rPr>
        <sz val="11"/>
        <color rgb="FF000000"/>
        <rFont val="Calibri"/>
      </rPr>
      <t>For stand-alone or nondomain-joined systems, this is not applicable.</t>
    </r>
    <r>
      <rPr>
        <sz val="11"/>
        <color rgb="FF000000"/>
        <rFont val="Calibri"/>
      </rPr>
      <t xml:space="preserve">
</t>
    </r>
    <r>
      <rPr>
        <sz val="11"/>
        <color rgb="FF000000"/>
        <rFont val="Calibri"/>
      </rPr>
      <t>Open PowerShell with elevated privileges (run as administrator).</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"Get-CimInstance -ClassName Win32_DeviceGuard -Namespace root\Microsoft\Windows\DeviceGuard"</t>
    </r>
    <r>
      <rPr>
        <sz val="11"/>
        <color rgb="FF000000"/>
        <rFont val="Calibri"/>
      </rPr>
      <t xml:space="preserve">
</t>
    </r>
    <r>
      <rPr>
        <sz val="11"/>
        <color rgb="FF000000"/>
        <rFont val="Calibri"/>
      </rPr>
      <t>If "RequiredSecurityProperties" does not include a value of "2" indicating "Secure Boot" (e.g., "{1, 2}"), this is a finding.</t>
    </r>
    <r>
      <rPr>
        <sz val="11"/>
        <color rgb="FF000000"/>
        <rFont val="Calibri"/>
      </rPr>
      <t xml:space="preserve">
</t>
    </r>
    <r>
      <rPr>
        <sz val="11"/>
        <color rgb="FF000000"/>
        <rFont val="Calibri"/>
      </rPr>
      <t>If "Secure Boot and DMA Protection" is configured, "3" will also be displayed in the results (e.g., "{1, 2, 3}").</t>
    </r>
    <r>
      <rPr>
        <sz val="11"/>
        <color rgb="FF000000"/>
        <rFont val="Calibri"/>
      </rPr>
      <t xml:space="preserve">
</t>
    </r>
    <r>
      <rPr>
        <sz val="11"/>
        <color rgb="FF000000"/>
        <rFont val="Calibri"/>
      </rPr>
      <t>If "VirtualizationBasedSecurityStatus" is not a value of "2" indicating "Running", this is a finding.</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verify the following:</t>
    </r>
    <r>
      <rPr>
        <sz val="11"/>
        <color rgb="FF000000"/>
        <rFont val="Calibri"/>
      </rPr>
      <t xml:space="preserve">
</t>
    </r>
    <r>
      <rPr>
        <sz val="11"/>
        <color rgb="FF000000"/>
        <rFont val="Calibri"/>
      </rPr>
      <t>If "Device Guard Virtualization based security" does not display "Running", this is a finding.</t>
    </r>
    <r>
      <rPr>
        <sz val="11"/>
        <color rgb="FF000000"/>
        <rFont val="Calibri"/>
      </rPr>
      <t xml:space="preserve">
</t>
    </r>
    <r>
      <rPr>
        <sz val="11"/>
        <color rgb="FF000000"/>
        <rFont val="Calibri"/>
      </rPr>
      <t>If "Device Guard Required Security Properties" does not display "Base Virtualization Support, Secure Boot", this is a finding.</t>
    </r>
    <r>
      <rPr>
        <sz val="11"/>
        <color rgb="FF000000"/>
        <rFont val="Calibri"/>
      </rPr>
      <t xml:space="preserve">
</t>
    </r>
    <r>
      <rPr>
        <sz val="11"/>
        <color rgb="FF000000"/>
        <rFont val="Calibri"/>
      </rPr>
      <t>If "Secure Boot and DMA Protection" is configured, "DMA Protection" will also be displayed (e.g., "Base Virtualization Support, Secure Boot, DMA Protection").</t>
    </r>
    <r>
      <rPr>
        <sz val="11"/>
        <color rgb="FF000000"/>
        <rFont val="Calibri"/>
      </rPr>
      <t xml:space="preserve">
</t>
    </r>
    <r>
      <rPr>
        <sz val="11"/>
        <color rgb="FF000000"/>
        <rFont val="Calibri"/>
      </rPr>
      <t>The policy settings referenced in the Fix section will configure the following registry values; however, due to hardware requirements, the registry values alone do not ensure proper function.</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\SOFTWARE\Policies\Microsoft\Windows\DeviceGuard\</t>
    </r>
    <r>
      <rPr>
        <sz val="11"/>
        <color rgb="FF000000"/>
        <rFont val="Calibri"/>
      </rPr>
      <t xml:space="preserve">
</t>
    </r>
    <r>
      <rPr>
        <sz val="11"/>
        <color rgb="FF000000"/>
        <rFont val="Calibri"/>
      </rPr>
      <t>Value Name: EnableVirtualizationBasedSecurity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Value Name: RequirePlatformSecurityFeatures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 (Secure Boot only) or 0x00000003 (3) (Secure Boot and DMA Protection)</t>
    </r>
    <r>
      <rPr>
        <sz val="11"/>
        <color rgb="FF000000"/>
        <rFont val="Calibri"/>
      </rPr>
      <t xml:space="preserve">
</t>
    </r>
    <r>
      <rPr>
        <sz val="11"/>
        <color rgb="FF000000"/>
        <rFont val="Calibri"/>
      </rPr>
      <t>A Microsoft TechNet article on Credential Guard, including system requirement details, can be found at the following link:</t>
    </r>
    <r>
      <rPr>
        <sz val="11"/>
        <color rgb="FF000000"/>
        <rFont val="Calibri"/>
      </rPr>
      <t xml:space="preserve">
</t>
    </r>
    <r>
      <rPr>
        <sz val="11"/>
        <color rgb="FF000000"/>
        <rFont val="Calibri"/>
      </rPr>
      <t>https://technet.microsoft.com/itpro/windows/keep-secure/credential-guard</t>
    </r>
  </si>
  <si>
    <t>V-278091</t>
  </si>
  <si>
    <r>
      <rPr>
        <sz val="11"/>
        <rFont val="Calibri"/>
      </rPr>
      <t>Windows Server 2025 Early Launch Antimalware, Boot-Start Driver Initialization Policy must prevent boot drivers identified as bad.</t>
    </r>
  </si>
  <si>
    <r>
      <rPr>
        <sz val="11"/>
        <color rgb="FF000000"/>
        <rFont val="Calibri"/>
      </rPr>
      <t>The default behavior is for Early Launch Antimalware - Boot-Start Driver Initialization policy to enforce "Good, unknown and bad but critical" (preventing "bad").</t>
    </r>
    <r>
      <rPr>
        <sz val="11"/>
        <color rgb="FF000000"/>
        <rFont val="Calibri"/>
      </rPr>
      <t xml:space="preserve">
</t>
    </r>
    <r>
      <rPr>
        <sz val="11"/>
        <color rgb="FF000000"/>
        <rFont val="Calibri"/>
      </rPr>
      <t>To correct this, or if a more secure setting is desired, configure the policy value for Computer Configuration &gt;&gt; Administrative Templates &gt;&gt; System &gt;&gt; Early Launch Antimalware &gt;&gt; Boot-Start Driver Initialization Policy to "Not Configured" or "Enabled" with any option other than "All" selected.</t>
    </r>
  </si>
  <si>
    <r>
      <rPr>
        <sz val="11"/>
        <color rgb="FF000000"/>
        <rFont val="Calibri"/>
      </rPr>
      <t>Compromised boot drivers can introduce malware prior to protection mechanisms that load after initialization. The Early Launch Antimalware driver can limit allowed drivers based on classifications determined by the malware protection application. At a minimum, drivers determined to be bad must not be allowed.</t>
    </r>
  </si>
  <si>
    <r>
      <rPr>
        <sz val="11"/>
        <color rgb="FF000000"/>
        <rFont val="Calibri"/>
      </rPr>
      <t>The default behavior is for Early Launch Antimalware - Boot-Start Driver Initialization policy to enforce "Good, unknown and bad but critical" (preventing "bad").</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"0x00000007 (7)",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\SYSTEM\CurrentControlSet\Policies\EarlyLaunch\</t>
    </r>
    <r>
      <rPr>
        <sz val="11"/>
        <color rgb="FF000000"/>
        <rFont val="Calibri"/>
      </rPr>
      <t xml:space="preserve">
</t>
    </r>
    <r>
      <rPr>
        <sz val="11"/>
        <color rgb="FF000000"/>
        <rFont val="Calibri"/>
      </rPr>
      <t>Value Name: DriverLoadPolicy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 0x00000003 (3), or 0x00000008 (8) (or if the Value Name does not exist)</t>
    </r>
    <r>
      <rPr>
        <sz val="11"/>
        <color rgb="FF000000"/>
        <rFont val="Calibri"/>
      </rPr>
      <t xml:space="preserve">
</t>
    </r>
    <r>
      <rPr>
        <sz val="11"/>
        <color rgb="FF000000"/>
        <rFont val="Calibri"/>
      </rPr>
      <t>Possible values for this setting are:</t>
    </r>
    <r>
      <rPr>
        <sz val="11"/>
        <color rgb="FF000000"/>
        <rFont val="Calibri"/>
      </rPr>
      <t xml:space="preserve">
</t>
    </r>
    <r>
      <rPr>
        <sz val="11"/>
        <color rgb="FF000000"/>
        <rFont val="Calibri"/>
      </rPr>
      <t>8 - Good only</t>
    </r>
    <r>
      <rPr>
        <sz val="11"/>
        <color rgb="FF000000"/>
        <rFont val="Calibri"/>
      </rPr>
      <t xml:space="preserve">
</t>
    </r>
    <r>
      <rPr>
        <sz val="11"/>
        <color rgb="FF000000"/>
        <rFont val="Calibri"/>
      </rPr>
      <t>1 - Good and unknown</t>
    </r>
    <r>
      <rPr>
        <sz val="11"/>
        <color rgb="FF000000"/>
        <rFont val="Calibri"/>
      </rPr>
      <t xml:space="preserve">
</t>
    </r>
    <r>
      <rPr>
        <sz val="11"/>
        <color rgb="FF000000"/>
        <rFont val="Calibri"/>
      </rPr>
      <t>3 - Good, unknown and bad but critical</t>
    </r>
    <r>
      <rPr>
        <sz val="11"/>
        <color rgb="FF000000"/>
        <rFont val="Calibri"/>
      </rPr>
      <t xml:space="preserve">
</t>
    </r>
    <r>
      <rPr>
        <sz val="11"/>
        <color rgb="FF000000"/>
        <rFont val="Calibri"/>
      </rPr>
      <t>7 - All (which includes "bad" and would be a finding)</t>
    </r>
  </si>
  <si>
    <t>V-278092</t>
  </si>
  <si>
    <r>
      <rPr>
        <sz val="11"/>
        <rFont val="Calibri"/>
      </rPr>
      <t>Windows Server 2025 group policy objects must be reprocessed even if they have not changed.</t>
    </r>
  </si>
  <si>
    <r>
      <rPr>
        <sz val="11"/>
        <color rgb="FF000000"/>
        <rFont val="Calibri"/>
      </rPr>
      <t>Configure the policy value for Computer Configuration &gt;&gt; Administrative Templates &gt;&gt; System &gt;&gt; Group Policy &gt;&gt; Configure registry policy processing to "Enabled" with the option "Process even if the Group Policy objects have not changed" selected.</t>
    </r>
  </si>
  <si>
    <r>
      <rPr>
        <sz val="11"/>
        <color rgb="FF000000"/>
        <rFont val="Calibri"/>
      </rPr>
      <t>Registry entries for group policy settings can potentially be changed from the required configuration. This could occur as part of troubleshooting or by a malicious process on a compromised system. Enabling this setting and then selecting the "Process even if the Group Policy objects have not changed" option ensures the policies will be reprocessed even if none have been changed. This way, any unauthorized changes are forced to match the domain-based group policy settings again.</t>
    </r>
  </si>
  <si>
    <r>
      <rPr>
        <sz val="11"/>
        <color rgb="FF000000"/>
        <rFont val="Calibri"/>
      </rPr>
      <t>This is not applicable for Domain Controllers.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\SOFTWARE\Policies\Microsoft\Windows\Group Policy\{35378EAC-683F-11D2-A89A-00C04FBBCFA2}\</t>
    </r>
    <r>
      <rPr>
        <sz val="11"/>
        <color rgb="FF000000"/>
        <rFont val="Calibri"/>
      </rPr>
      <t xml:space="preserve">
</t>
    </r>
    <r>
      <rPr>
        <sz val="11"/>
        <color rgb="FF000000"/>
        <rFont val="Calibri"/>
      </rPr>
      <t>Value Name: NoGPOListChanges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</si>
  <si>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V-278093</t>
  </si>
  <si>
    <r>
      <rPr>
        <sz val="11"/>
        <rFont val="Calibri"/>
      </rPr>
      <t>Windows Server 2025 downloading print driver packages over HTTP must be turned off.</t>
    </r>
  </si>
  <si>
    <r>
      <rPr>
        <sz val="11"/>
        <color rgb="FF000000"/>
        <rFont val="Calibri"/>
      </rPr>
      <t>Configure the policy value for Computer Configuration &gt;&gt; Administrative Templates &gt;&gt; System &gt;&gt; Internet Communication Management &gt;&gt; Internet Communication settings &gt;&gt; Turn off downloading of print drivers over HTTP to "Enabled".</t>
    </r>
  </si>
  <si>
    <r>
      <rPr>
        <sz val="11"/>
        <color rgb="FF000000"/>
        <rFont val="Calibri"/>
      </rPr>
      <t xml:space="preserve">Some features may communicate with the vendor, sending system information or downloading data or components for the feature. Turning off this capability will prevent potentially sensitive information from being sent outside the enterprise and will prevent uncontrolled updates to the system. </t>
    </r>
    <r>
      <rPr>
        <sz val="11"/>
        <color rgb="FF000000"/>
        <rFont val="Calibri"/>
      </rPr>
      <t xml:space="preserve">
</t>
    </r>
    <r>
      <rPr>
        <sz val="11"/>
        <color rgb="FF000000"/>
        <rFont val="Calibri"/>
      </rPr>
      <t>This setting prevents the computer from downloading print driver packages over HTTP.</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</si>
  <si>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NT\Printers\</t>
    </r>
    <r>
      <rPr>
        <sz val="11"/>
        <color rgb="FF000000"/>
        <rFont val="Calibri"/>
      </rPr>
      <t xml:space="preserve">
</t>
    </r>
    <r>
      <rPr>
        <sz val="11"/>
        <color rgb="FF000000"/>
        <rFont val="Calibri"/>
      </rPr>
      <t>Value Name: DisableWebPnPDownload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</si>
  <si>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V-278094</t>
  </si>
  <si>
    <r>
      <rPr>
        <sz val="11"/>
        <rFont val="Calibri"/>
      </rPr>
      <t>Windows Server 2025 printing over HTTP must be turned off.</t>
    </r>
  </si>
  <si>
    <r>
      <rPr>
        <sz val="11"/>
        <color rgb="FF000000"/>
        <rFont val="Calibri"/>
      </rPr>
      <t>Configure the policy value for Computer Configuration &gt;&gt; Administrative Templates &gt;&gt; System &gt;&gt; Internet Communication Management &gt;&gt; Internet Communication settings &gt;&gt; Turn off printing over HTTP to "Enabled".</t>
    </r>
  </si>
  <si>
    <r>
      <rPr>
        <sz val="11"/>
        <color rgb="FF000000"/>
        <rFont val="Calibri"/>
      </rPr>
      <t>Some features may communicate with the vendor, sending system information or downloading data or components for the feature. Turning off this capability will prevent potentially sensitive information from being sent outside the enterprise and will prevent uncontrolled updates to the system.</t>
    </r>
    <r>
      <rPr>
        <sz val="11"/>
        <color rgb="FF000000"/>
        <rFont val="Calibri"/>
      </rPr>
      <t xml:space="preserve">
</t>
    </r>
    <r>
      <rPr>
        <sz val="11"/>
        <color rgb="FF000000"/>
        <rFont val="Calibri"/>
      </rPr>
      <t>This setting prevents the client computer from printing over HTTP, which allows the computer to print to printers on the intranet as well as the internet.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</si>
  <si>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NT\Printers\</t>
    </r>
    <r>
      <rPr>
        <sz val="11"/>
        <color rgb="FF000000"/>
        <rFont val="Calibri"/>
      </rPr>
      <t xml:space="preserve">
</t>
    </r>
    <r>
      <rPr>
        <sz val="11"/>
        <color rgb="FF000000"/>
        <rFont val="Calibri"/>
      </rPr>
      <t>Value Name: DisableHTTPPrinting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</si>
  <si>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V-278095</t>
  </si>
  <si>
    <r>
      <rPr>
        <sz val="11"/>
        <rFont val="Calibri"/>
      </rPr>
      <t>Windows Server 2025 network selection user interface (UI) must not be displayed on the logon screen.</t>
    </r>
  </si>
  <si>
    <r>
      <rPr>
        <sz val="11"/>
        <color rgb="FF000000"/>
        <rFont val="Calibri"/>
      </rPr>
      <t>Configure the policy value for Computer Configuration &gt;&gt; Administrative Templates &gt;&gt; System &gt;&gt; Logon &gt;&gt; Do not display network selection UI to "Enabled".</t>
    </r>
  </si>
  <si>
    <r>
      <rPr>
        <sz val="11"/>
        <color rgb="FF000000"/>
        <rFont val="Calibri"/>
      </rPr>
      <t>Enabling interaction with the network selection UI allows users to change connections to available networks without signing in to Windows.</t>
    </r>
  </si>
  <si>
    <r>
      <rPr>
        <sz val="11"/>
        <color rgb="FF000000"/>
        <rFont val="Calibri"/>
      </rPr>
      <t>Verify the registry value below. If it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\SOFTWARE\Policies\Microsoft\Windows\System\</t>
    </r>
    <r>
      <rPr>
        <sz val="11"/>
        <color rgb="FF000000"/>
        <rFont val="Calibri"/>
      </rPr>
      <t xml:space="preserve">
</t>
    </r>
    <r>
      <rPr>
        <sz val="11"/>
        <color rgb="FF000000"/>
        <rFont val="Calibri"/>
      </rPr>
      <t>Value Name: DontDisplayNetworkSelectionUI</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</si>
  <si>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V-278096</t>
  </si>
  <si>
    <r>
      <rPr>
        <sz val="11"/>
        <rFont val="Calibri"/>
      </rPr>
      <t>Windows Server 2025 users must be prompted to authenticate when the system wakes from sleep (on battery).</t>
    </r>
  </si>
  <si>
    <r>
      <rPr>
        <sz val="11"/>
        <color rgb="FF000000"/>
        <rFont val="Calibri"/>
      </rPr>
      <t>Configure the policy value for Computer Configuration &gt;&gt; Administrative Templates &gt;&gt; System &gt;&gt; Power Management &gt;&gt; Sleep Settings &gt;&gt; Require a password when a computer wakes (on battery) to "Enabled".</t>
    </r>
  </si>
  <si>
    <r>
      <rPr>
        <sz val="11"/>
        <color rgb="FF000000"/>
        <rFont val="Calibri"/>
      </rPr>
      <t>A system that does not require authentication when resuming from sleep may provide access to unauthorized users. Authentication must always be required when accessing a system. This setting ensures users are prompted for a password when the system wakes from sleep (on battery).</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</si>
  <si>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\SOFTWARE\Policies\Microsoft\Power\PowerSettings\0e796bdb-100d-47d6-a2d5-f7d2daa51f51\</t>
    </r>
    <r>
      <rPr>
        <sz val="11"/>
        <color rgb="FF000000"/>
        <rFont val="Calibri"/>
      </rPr>
      <t xml:space="preserve">
</t>
    </r>
    <r>
      <rPr>
        <sz val="11"/>
        <color rgb="FF000000"/>
        <rFont val="Calibri"/>
      </rPr>
      <t>Value Name: DCSettingIndex</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</si>
  <si>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V-278097</t>
  </si>
  <si>
    <r>
      <rPr>
        <sz val="11"/>
        <rFont val="Calibri"/>
      </rPr>
      <t>Windows Server 2025 users must be prompted to authenticate when the system wakes from sleep (plugged in).</t>
    </r>
  </si>
  <si>
    <r>
      <rPr>
        <sz val="11"/>
        <color rgb="FF000000"/>
        <rFont val="Calibri"/>
      </rPr>
      <t>Configure the policy value for Computer Configuration &gt;&gt; Administrative Templates &gt;&gt; System &gt;&gt; Power Management &gt;&gt; Sleep Settings &gt;&gt; Require a password when a computer wakes (plugged in) to "Enabled".</t>
    </r>
  </si>
  <si>
    <r>
      <rPr>
        <sz val="11"/>
        <color rgb="FF000000"/>
        <rFont val="Calibri"/>
      </rPr>
      <t>A system that does not require authentication when resuming from sleep may provide access to unauthorized users. Authentication must always be required when accessing a system. This setting ensures users are prompted for a password when the system wakes from sleep (plugged in).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</si>
  <si>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\SOFTWARE\Policies\Microsoft\Power\PowerSettings\0e796bdb-100d-47d6-a2d5-f7d2daa51f51\</t>
    </r>
    <r>
      <rPr>
        <sz val="11"/>
        <color rgb="FF000000"/>
        <rFont val="Calibri"/>
      </rPr>
      <t xml:space="preserve">
</t>
    </r>
    <r>
      <rPr>
        <sz val="11"/>
        <color rgb="FF000000"/>
        <rFont val="Calibri"/>
      </rPr>
      <t>Value Name: ACSettingIndex</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</si>
  <si>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V-278098</t>
  </si>
  <si>
    <r>
      <rPr>
        <sz val="11"/>
        <rFont val="Calibri"/>
      </rPr>
      <t>Windows Server 2025 Application Compatibility Program Inventory must be prevented from collecting data and sending the information to Microsoft.</t>
    </r>
  </si>
  <si>
    <r>
      <rPr>
        <sz val="11"/>
        <color rgb="FF000000"/>
        <rFont val="Calibri"/>
      </rPr>
      <t>Configure the policy value for Computer Configuration &gt;&gt; Administrative Templates &gt;&gt; Windows Components &gt;&gt; Application Compatibility &gt;&gt; Turn off Inventory Collector to "Enabled".</t>
    </r>
  </si>
  <si>
    <r>
      <rPr>
        <sz val="11"/>
        <color rgb="FF000000"/>
        <rFont val="Calibri"/>
      </rPr>
      <t>Some features may communicate with the vendor, sending system information or downloading data or components for the feature. Turning off this capability will prevent potentially sensitive information from being sent outside the enterprise and will prevent uncontrolled updates to the system.</t>
    </r>
    <r>
      <rPr>
        <sz val="11"/>
        <color rgb="FF000000"/>
        <rFont val="Calibri"/>
      </rPr>
      <t xml:space="preserve">
</t>
    </r>
    <r>
      <rPr>
        <sz val="11"/>
        <color rgb="FF000000"/>
        <rFont val="Calibri"/>
      </rPr>
      <t>This setting will prevent the Program Inventory from collecting data about a system and sending the information to Microsoft.</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</si>
  <si>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\SOFTWARE\Policies\Microsoft\Windows\AppCompat\</t>
    </r>
    <r>
      <rPr>
        <sz val="11"/>
        <color rgb="FF000000"/>
        <rFont val="Calibri"/>
      </rPr>
      <t xml:space="preserve">
</t>
    </r>
    <r>
      <rPr>
        <sz val="11"/>
        <color rgb="FF000000"/>
        <rFont val="Calibri"/>
      </rPr>
      <t>Value Name: DisableInventory</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</si>
  <si>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V-278099</t>
  </si>
  <si>
    <r>
      <rPr>
        <sz val="11"/>
        <rFont val="Calibri"/>
      </rPr>
      <t>Windows Server 2025 AutoPlay must be turned off for nonvolume devices.</t>
    </r>
  </si>
  <si>
    <r>
      <rPr>
        <sz val="11"/>
        <color rgb="FF000000"/>
        <rFont val="Calibri"/>
      </rPr>
      <t>Configure the policy value for Computer Configuration &gt;&gt; Administrative Templates &gt;&gt; Windows Components &gt;&gt; AutoPlay Policies &gt;&gt; Disallow Autoplay for nonvolume devices to "Enabled".</t>
    </r>
  </si>
  <si>
    <r>
      <rPr>
        <sz val="11"/>
        <color rgb="FF000000"/>
        <rFont val="Calibri"/>
      </rPr>
      <t>Allowing AutoPlay to execute may introduce malicious code to a system. AutoPlay begins reading from a drive as soon as media is inserted into the drive. As a result, the setup file of programs or music on audio media may start. This setting will disable AutoPlay for nonvolume devices, such as Media Transfer Protocol (MTP) devices.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</si>
  <si>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\SOFTWARE\Policies\Microsoft\Windows\Explorer\</t>
    </r>
    <r>
      <rPr>
        <sz val="11"/>
        <color rgb="FF000000"/>
        <rFont val="Calibri"/>
      </rPr>
      <t xml:space="preserve">
</t>
    </r>
    <r>
      <rPr>
        <sz val="11"/>
        <color rgb="FF000000"/>
        <rFont val="Calibri"/>
      </rPr>
      <t>Value Name: NoAutoplayfornonVolume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</si>
  <si>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V-278100</t>
  </si>
  <si>
    <r>
      <rPr>
        <sz val="11"/>
        <rFont val="Calibri"/>
      </rPr>
      <t>Windows Server 2025 default AutoRun behavior must be configured to prevent AutoRun commands.</t>
    </r>
  </si>
  <si>
    <r>
      <rPr>
        <sz val="11"/>
        <color rgb="FF000000"/>
        <rFont val="Calibri"/>
      </rPr>
      <t>Configure the policy value for Computer Configuration &gt;&gt; Administrative Templates &gt;&gt; Windows Components &gt;&gt; AutoPlay Policies &gt;&gt; Set the default behavior for AutoRun to "Enabled" with "Do not execute any autorun commands" selected.</t>
    </r>
  </si>
  <si>
    <r>
      <rPr>
        <sz val="11"/>
        <color rgb="FF000000"/>
        <rFont val="Calibri"/>
      </rPr>
      <t>Allowing AutoRun commands to execute may introduce malicious code to a system. Configuring this setting prevents AutoRun commands from executing.</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</si>
  <si>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\SOFTWARE\Microsoft\Windows\CurrentVersion\Policies\Explorer\</t>
    </r>
    <r>
      <rPr>
        <sz val="11"/>
        <color rgb="FF000000"/>
        <rFont val="Calibri"/>
      </rPr>
      <t xml:space="preserve">
</t>
    </r>
    <r>
      <rPr>
        <sz val="11"/>
        <color rgb="FF000000"/>
        <rFont val="Calibri"/>
      </rPr>
      <t>Value Name: NoAutorun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</si>
  <si>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V-278101</t>
  </si>
  <si>
    <r>
      <rPr>
        <sz val="11"/>
        <rFont val="Calibri"/>
      </rPr>
      <t>Windows Server 2025 AutoPlay must be disabled for all drives.</t>
    </r>
  </si>
  <si>
    <r>
      <rPr>
        <sz val="11"/>
        <color rgb="FF000000"/>
        <rFont val="Calibri"/>
      </rPr>
      <t>Configure the policy value for Computer Configuration &gt;&gt; Administrative Templates &gt;&gt; Windows Components &gt;&gt; AutoPlay Policies &gt;&gt; Turn off AutoPlay to "Enabled" with "All Drives" selected.</t>
    </r>
  </si>
  <si>
    <r>
      <rPr>
        <sz val="11"/>
        <color rgb="FF000000"/>
        <rFont val="Calibri"/>
      </rPr>
      <t>Allowing AutoPlay to execute may introduce malicious code to a system. AutoPlay begins reading from a drive as soon media is inserted into the drive. As a result, the setup file of programs or music on audio media may start. By default, AutoPlay is disabled on removable drives, such as the floppy disk drive (but not the CD-ROM drive) and on network drives. Enabling this policy disables AutoPlay on all drives.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</si>
  <si>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Path\SOFTWARE\Microsoft\Windows\CurrentVersion\policies\Explorer\</t>
    </r>
    <r>
      <rPr>
        <sz val="11"/>
        <color rgb="FF000000"/>
        <rFont val="Calibri"/>
      </rPr>
      <t xml:space="preserve">
</t>
    </r>
    <r>
      <rPr>
        <sz val="11"/>
        <color rgb="FF000000"/>
        <rFont val="Calibri"/>
      </rPr>
      <t>Value Name: NoDriveTypeAutoRun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0x000000ff (255)</t>
    </r>
  </si>
  <si>
    <t>V-278102</t>
  </si>
  <si>
    <r>
      <rPr>
        <sz val="11"/>
        <rFont val="Calibri"/>
      </rPr>
      <t>Windows Server 2025 administrator accounts must not be enumerated during elevation.</t>
    </r>
  </si>
  <si>
    <r>
      <rPr>
        <sz val="11"/>
        <color rgb="FF000000"/>
        <rFont val="Calibri"/>
      </rPr>
      <t>Configure the policy value for Computer Configuration &gt;&gt; Administrative Templates &gt;&gt; Windows Components &gt;&gt; Credential User Interface &gt;&gt; Enumerate administrator accounts on elevation to "Disabled".</t>
    </r>
  </si>
  <si>
    <r>
      <rPr>
        <sz val="11"/>
        <color rgb="FF000000"/>
        <rFont val="Calibri"/>
      </rPr>
      <t>Enumeration of administrator accounts when elevating can provide part of the logon information to an unauthorized user. This setting configures the system to always require users to type in a username and password to elevate a running application.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</si>
  <si>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\SOFTWARE\Microsoft\Windows\CurrentVersion\Policies\CredUI\</t>
    </r>
    <r>
      <rPr>
        <sz val="11"/>
        <color rgb="FF000000"/>
        <rFont val="Calibri"/>
      </rPr>
      <t xml:space="preserve">
</t>
    </r>
    <r>
      <rPr>
        <sz val="11"/>
        <color rgb="FF000000"/>
        <rFont val="Calibri"/>
      </rPr>
      <t>Value Name: EnumerateAdministrators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</si>
  <si>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V-278103</t>
  </si>
  <si>
    <r>
      <rPr>
        <sz val="11"/>
        <rFont val="Calibri"/>
      </rPr>
      <t>Windows Server 2025 Telemetry must be configured to limit diagnostic data sent to Microsoft.</t>
    </r>
  </si>
  <si>
    <r>
      <rPr>
        <sz val="11"/>
        <color rgb="FF000000"/>
        <rFont val="Calibri"/>
      </rPr>
      <t>Configure the policy value for Computer Configuration &gt;&gt; Administrative Templates &gt;&gt; Windows Components &gt;&gt; Data Collection and Preview Build &gt;&gt; Allow Diagnostic Data to "Enabled" with "Send required diagnostic data" selected or "Diagnostic data off (not recommended)".</t>
    </r>
  </si>
  <si>
    <r>
      <rPr>
        <sz val="11"/>
        <color rgb="FF000000"/>
        <rFont val="Calibri"/>
      </rPr>
      <t>Some features may communicate with the vendor, sending system information or downloading data or components for the feature. Limiting this capability will prevent potentially sensitive information from being sent outside the enterprise. The "send required diagnostic data" option for Allow Diagnostic Data configures the lowest amount of data, effectively none outside of the Malicious Software Removal Tool (MSRT), Defender, and Diagnostic Data client settings. "Optional Diagnostic Data" sends basic diagnostic and usage data and may be required to support some Microsoft services.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</si>
  <si>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\SOFTWARE\Policies\Microsoft\Windows\DataCollection\</t>
    </r>
    <r>
      <rPr>
        <sz val="11"/>
        <color rgb="FF000000"/>
        <rFont val="Calibri"/>
      </rPr>
      <t xml:space="preserve">
</t>
    </r>
    <r>
      <rPr>
        <sz val="11"/>
        <color rgb="FF000000"/>
        <rFont val="Calibri"/>
      </rPr>
      <t>Value Name: AllowTelemetry</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Value0x00000000 (0), 0x00000001 (1)</t>
    </r>
  </si>
  <si>
    <t>V-278104</t>
  </si>
  <si>
    <r>
      <rPr>
        <sz val="11"/>
        <rFont val="Calibri"/>
      </rPr>
      <t>Windows Server 2025 Windows Update must not obtain updates from other PCs on the internet.</t>
    </r>
  </si>
  <si>
    <r>
      <rPr>
        <sz val="11"/>
        <color rgb="FF000000"/>
        <rFont val="Calibri"/>
      </rPr>
      <t>Configure the policy value for Computer Configuration &gt;&gt; Administrative Templates &gt;&gt; Windows Components &gt;&gt; Delivery Optimization &gt;&gt; Download Mode to "Enabled" with any option except "Internet" selected.</t>
    </r>
    <r>
      <rPr>
        <sz val="11"/>
        <color rgb="FF000000"/>
        <rFont val="Calibri"/>
      </rPr>
      <t xml:space="preserve">
</t>
    </r>
    <r>
      <rPr>
        <sz val="11"/>
        <color rgb="FF000000"/>
        <rFont val="Calibri"/>
      </rPr>
      <t>Acceptable selections include:</t>
    </r>
    <r>
      <rPr>
        <sz val="11"/>
        <color rgb="FF000000"/>
        <rFont val="Calibri"/>
      </rPr>
      <t xml:space="preserve">
</t>
    </r>
    <r>
      <rPr>
        <sz val="11"/>
        <color rgb="FF000000"/>
        <rFont val="Calibri"/>
      </rPr>
      <t>Bypass (100)</t>
    </r>
    <r>
      <rPr>
        <sz val="11"/>
        <color rgb="FF000000"/>
        <rFont val="Calibri"/>
      </rPr>
      <t xml:space="preserve">
</t>
    </r>
    <r>
      <rPr>
        <sz val="11"/>
        <color rgb="FF000000"/>
        <rFont val="Calibri"/>
      </rPr>
      <t>Group (2)</t>
    </r>
    <r>
      <rPr>
        <sz val="11"/>
        <color rgb="FF000000"/>
        <rFont val="Calibri"/>
      </rPr>
      <t xml:space="preserve">
</t>
    </r>
    <r>
      <rPr>
        <sz val="11"/>
        <color rgb="FF000000"/>
        <rFont val="Calibri"/>
      </rPr>
      <t>HTTP only (0)</t>
    </r>
    <r>
      <rPr>
        <sz val="11"/>
        <color rgb="FF000000"/>
        <rFont val="Calibri"/>
      </rPr>
      <t xml:space="preserve">
</t>
    </r>
    <r>
      <rPr>
        <sz val="11"/>
        <color rgb="FF000000"/>
        <rFont val="Calibri"/>
      </rPr>
      <t>LAN (1)</t>
    </r>
    <r>
      <rPr>
        <sz val="11"/>
        <color rgb="FF000000"/>
        <rFont val="Calibri"/>
      </rPr>
      <t xml:space="preserve">
</t>
    </r>
    <r>
      <rPr>
        <sz val="11"/>
        <color rgb="FF000000"/>
        <rFont val="Calibri"/>
      </rPr>
      <t>Simple (99)</t>
    </r>
  </si>
  <si>
    <r>
      <rPr>
        <sz val="11"/>
        <color rgb="FF000000"/>
        <rFont val="Calibri"/>
      </rPr>
      <t>Windows Update can obtain updates from additional sources instead of Microsoft. In addition to Microsoft, updates can be obtained from and sent to PCs on the local network as well as on the internet. This is part of the Windows Update trusted process; however, to minimize outside exposure, obtaining updates from or sending to systems on the internet must be prevented.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</si>
  <si>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\SOFTWARE\Policies\Microsoft\Windows\DeliveryOptimization\</t>
    </r>
    <r>
      <rPr>
        <sz val="11"/>
        <color rgb="FF000000"/>
        <rFont val="Calibri"/>
      </rPr>
      <t xml:space="preserve">
</t>
    </r>
    <r>
      <rPr>
        <sz val="11"/>
        <color rgb="FF000000"/>
        <rFont val="Calibri"/>
      </rPr>
      <t>Value Name: DODownloadMode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 No peering (HTTP Only)</t>
    </r>
    <r>
      <rPr>
        <sz val="11"/>
        <color rgb="FF000000"/>
        <rFont val="Calibri"/>
      </rPr>
      <t xml:space="preserve">
</t>
    </r>
    <r>
      <rPr>
        <sz val="11"/>
        <color rgb="FF000000"/>
        <rFont val="Calibri"/>
      </rPr>
      <t>0x00000001 (1) - Peers on same NAT only (LAN)</t>
    </r>
    <r>
      <rPr>
        <sz val="11"/>
        <color rgb="FF000000"/>
        <rFont val="Calibri"/>
      </rPr>
      <t xml:space="preserve">
</t>
    </r>
    <r>
      <rPr>
        <sz val="11"/>
        <color rgb="FF000000"/>
        <rFont val="Calibri"/>
      </rPr>
      <t>0x00000002 (2) - Local Network / Private group peering (Group)</t>
    </r>
    <r>
      <rPr>
        <sz val="11"/>
        <color rgb="FF000000"/>
        <rFont val="Calibri"/>
      </rPr>
      <t xml:space="preserve">
</t>
    </r>
    <r>
      <rPr>
        <sz val="11"/>
        <color rgb="FF000000"/>
        <rFont val="Calibri"/>
      </rPr>
      <t>0x00000063 (99) - Simple download mode, no peering (Simple)</t>
    </r>
    <r>
      <rPr>
        <sz val="11"/>
        <color rgb="FF000000"/>
        <rFont val="Calibri"/>
      </rPr>
      <t xml:space="preserve">
</t>
    </r>
    <r>
      <rPr>
        <sz val="11"/>
        <color rgb="FF000000"/>
        <rFont val="Calibri"/>
      </rPr>
      <t>0x00000064 (100) - Bypass mode, Delivery Optimization not used (Bypass)</t>
    </r>
    <r>
      <rPr>
        <sz val="11"/>
        <color rgb="FF000000"/>
        <rFont val="Calibri"/>
      </rPr>
      <t xml:space="preserve">
</t>
    </r>
    <r>
      <rPr>
        <sz val="11"/>
        <color rgb="FF000000"/>
        <rFont val="Calibri"/>
      </rPr>
      <t>A value of 0x00000003 (3), internet, is a finding.</t>
    </r>
  </si>
  <si>
    <t>V-278105</t>
  </si>
  <si>
    <r>
      <rPr>
        <sz val="11"/>
        <rFont val="Calibri"/>
      </rPr>
      <t>Windows Server 2025 Application event log size must be configured to 32768 KB or greater.</t>
    </r>
  </si>
  <si>
    <r>
      <rPr>
        <sz val="11"/>
        <color rgb="FF000000"/>
        <rFont val="Calibri"/>
      </rPr>
      <t>Configure the policy value for Computer Configuration &gt;&gt; Administrative Templates &gt;&gt; Windows Components &gt;&gt; Event Log Service &gt;&gt; Application &gt;&gt; Specify the maximum log file size (KB) to "Enabled" with a "Maximum Log Size (KB)" of "32768" or greater.</t>
    </r>
  </si>
  <si>
    <r>
      <rPr>
        <sz val="11"/>
        <color rgb="FF000000"/>
        <rFont val="Calibri"/>
      </rPr>
      <t>Inadequate log size will cause the log to fill up quickly. This may prevent audit events from being recorded properly and require frequent attention by administrative personnel.</t>
    </r>
  </si>
  <si>
    <r>
      <rPr>
        <sz val="11"/>
        <color rgb="FF000000"/>
        <rFont val="Calibri"/>
      </rPr>
      <t>If the system is configured to write events directly to an audit server, this is not applicable.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\SOFTWARE\Policies\Microsoft\Windows\EventLog\Application\</t>
    </r>
    <r>
      <rPr>
        <sz val="11"/>
        <color rgb="FF000000"/>
        <rFont val="Calibri"/>
      </rPr>
      <t xml:space="preserve">
</t>
    </r>
    <r>
      <rPr>
        <sz val="11"/>
        <color rgb="FF000000"/>
        <rFont val="Calibri"/>
      </rPr>
      <t>Value Name: MaxSize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0x00008000 (32768) (or greater)</t>
    </r>
  </si>
  <si>
    <t>V-278106</t>
  </si>
  <si>
    <r>
      <rPr>
        <sz val="11"/>
        <rFont val="Calibri"/>
      </rPr>
      <t>Windows Server 2025 Security event log size must be configured to 196608 KB or greater.</t>
    </r>
  </si>
  <si>
    <r>
      <rPr>
        <sz val="11"/>
        <color rgb="FF000000"/>
        <rFont val="Calibri"/>
      </rPr>
      <t>Configure the policy value for Computer Configuration &gt;&gt; Administrative Templates &gt;&gt; Windows Components &gt;&gt; Event Log Service &gt;&gt; Security &gt;&gt; Specify the maximum log file size (KB) to "Enabled" with a "Maximum Log Size (KB)" of "196608" or greater.</t>
    </r>
  </si>
  <si>
    <r>
      <rPr>
        <sz val="11"/>
        <color rgb="FF000000"/>
        <rFont val="Calibri"/>
      </rPr>
      <t>If the system is configured to write events directly to an audit server, this is not applicable.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\SOFTWARE\Policies\Microsoft\Windows\EventLog\Security\</t>
    </r>
    <r>
      <rPr>
        <sz val="11"/>
        <color rgb="FF000000"/>
        <rFont val="Calibri"/>
      </rPr>
      <t xml:space="preserve">
</t>
    </r>
    <r>
      <rPr>
        <sz val="11"/>
        <color rgb="FF000000"/>
        <rFont val="Calibri"/>
      </rPr>
      <t>Value Name: MaxSize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0x00030000 (196608) (or greater)</t>
    </r>
  </si>
  <si>
    <t>V-278107</t>
  </si>
  <si>
    <r>
      <rPr>
        <sz val="11"/>
        <rFont val="Calibri"/>
      </rPr>
      <t>Windows Server 2025 System event log size must be configured to 32768 KB or greater.</t>
    </r>
  </si>
  <si>
    <r>
      <rPr>
        <sz val="11"/>
        <color rgb="FF000000"/>
        <rFont val="Calibri"/>
      </rPr>
      <t>Configure the policy value for Computer Configuration &gt;&gt; Administrative Templates &gt;&gt; Windows Components &gt;&gt; Event Log Service &gt;&gt; System &gt;&gt; Specify the maximum log file size (KB) to "Enabled" with a "Maximum Log Size (KB)" of "32768" or greater.</t>
    </r>
  </si>
  <si>
    <r>
      <rPr>
        <sz val="11"/>
        <color rgb="FF000000"/>
        <rFont val="Calibri"/>
      </rPr>
      <t>If the system is configured to write events directly to an audit server, this is not applicable.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\SOFTWARE\Policies\Microsoft\Windows\EventLog\System\</t>
    </r>
    <r>
      <rPr>
        <sz val="11"/>
        <color rgb="FF000000"/>
        <rFont val="Calibri"/>
      </rPr>
      <t xml:space="preserve">
</t>
    </r>
    <r>
      <rPr>
        <sz val="11"/>
        <color rgb="FF000000"/>
        <rFont val="Calibri"/>
      </rPr>
      <t>Value Name: MaxSize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0x00008000 (32768) (or greater)</t>
    </r>
  </si>
  <si>
    <t>V-278108</t>
  </si>
  <si>
    <r>
      <rPr>
        <sz val="11"/>
        <rFont val="Calibri"/>
      </rPr>
      <t>Windows Server 2025 Microsoft Defender antivirus SmartScreen must be enabled.</t>
    </r>
  </si>
  <si>
    <r>
      <rPr>
        <sz val="11"/>
        <color rgb="FF000000"/>
        <rFont val="Calibri"/>
      </rPr>
      <t>Configure the policy value for Computer Configuration &gt;&gt; Administrative Templates &gt;&gt; Windows Components &gt;&gt; File Explorer &gt;&gt; Configure Windows Defender SmartScreen to "Enabled" with either option "Warn" or "Warn and prevent bypass" selected.</t>
    </r>
    <r>
      <rPr>
        <sz val="11"/>
        <color rgb="FF000000"/>
        <rFont val="Calibri"/>
      </rPr>
      <t xml:space="preserve">
</t>
    </r>
    <r>
      <rPr>
        <sz val="11"/>
        <color rgb="FF000000"/>
        <rFont val="Calibri"/>
      </rPr>
      <t>Windows Server 2025 includes duplicate policies for this setting. It can also be configured under Computer Configuration &gt;&gt; Administrative Templates &gt;&gt; Windows Components &gt;&gt; Windows Defender SmartScreen &gt;&gt; Explorer.</t>
    </r>
  </si>
  <si>
    <r>
      <rPr>
        <sz val="11"/>
        <color rgb="FF000000"/>
        <rFont val="Calibri"/>
      </rPr>
      <t>Microsoft Defender antivirus SmartScreen helps protect systems from programs downloaded from the internet that may be malicious. Enabling SmartScreen can block potentially malicious programs or warn users.</t>
    </r>
  </si>
  <si>
    <r>
      <rPr>
        <sz val="11"/>
        <color rgb="FF000000"/>
        <rFont val="Calibri"/>
      </rPr>
      <t>This is applicable to unclassified systems; for other systems, this is not applicable.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\SOFTWARE\Policies\Microsoft\Windows\System\</t>
    </r>
    <r>
      <rPr>
        <sz val="11"/>
        <color rgb="FF000000"/>
        <rFont val="Calibri"/>
      </rPr>
      <t xml:space="preserve">
</t>
    </r>
    <r>
      <rPr>
        <sz val="11"/>
        <color rgb="FF000000"/>
        <rFont val="Calibri"/>
      </rPr>
      <t>Value Name: EnableSmartScreen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</si>
  <si>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V-278109</t>
  </si>
  <si>
    <r>
      <rPr>
        <sz val="11"/>
        <rFont val="Calibri"/>
      </rPr>
      <t>Windows Server 2025 Explorer Data Execution Prevention must be enabled.</t>
    </r>
  </si>
  <si>
    <r>
      <rPr>
        <sz val="11"/>
        <color rgb="FF000000"/>
        <rFont val="Calibri"/>
      </rPr>
      <t>The default behavior is for data execution prevention to be turned on for File Explorer.</t>
    </r>
    <r>
      <rPr>
        <sz val="11"/>
        <color rgb="FF000000"/>
        <rFont val="Calibri"/>
      </rPr>
      <t xml:space="preserve">
</t>
    </r>
    <r>
      <rPr>
        <sz val="11"/>
        <color rgb="FF000000"/>
        <rFont val="Calibri"/>
      </rPr>
      <t>To correct this, configure the policy value for Computer Configuration &gt;&gt; Administrative Templates &gt;&gt; Windows Components &gt;&gt; File Explorer &gt;&gt; Turn off Data Execution Prevention for Explorer to "Not Configured" or "Disabled".</t>
    </r>
  </si>
  <si>
    <r>
      <rPr>
        <sz val="11"/>
        <color rgb="FF000000"/>
        <rFont val="Calibri"/>
      </rPr>
      <t>Data Execution Prevention provides additional protection by performing checks on memory to help prevent malicious code from running. This setting will prevent Data Execution Prevention from being turned off for File Explorer.</t>
    </r>
  </si>
  <si>
    <r>
      <rPr>
        <sz val="11"/>
        <color rgb="FF000000"/>
        <rFont val="Calibri"/>
      </rPr>
      <t>The default behavior is for Data Execution Prevention to be turned on for File Explorer.</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\SOFTWARE\Policies\Microsoft\Windows\Explorer\</t>
    </r>
    <r>
      <rPr>
        <sz val="11"/>
        <color rgb="FF000000"/>
        <rFont val="Calibri"/>
      </rPr>
      <t xml:space="preserve">
</t>
    </r>
    <r>
      <rPr>
        <sz val="11"/>
        <color rgb="FF000000"/>
        <rFont val="Calibri"/>
      </rPr>
      <t>Value Name: NoDataExecutionPrevention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</si>
  <si>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V-278110</t>
  </si>
  <si>
    <r>
      <rPr>
        <sz val="11"/>
        <rFont val="Calibri"/>
      </rPr>
      <t>Windows Server 2025 Turning off File Explorer heap termination on corruption must be disabled.</t>
    </r>
  </si>
  <si>
    <r>
      <rPr>
        <sz val="11"/>
        <color rgb="FF000000"/>
        <rFont val="Calibri"/>
      </rPr>
      <t>The default behavior is for File Explorer heap termination on corruption to be disabled.</t>
    </r>
    <r>
      <rPr>
        <sz val="11"/>
        <color rgb="FF000000"/>
        <rFont val="Calibri"/>
      </rPr>
      <t xml:space="preserve">
</t>
    </r>
    <r>
      <rPr>
        <sz val="11"/>
        <color rgb="FF000000"/>
        <rFont val="Calibri"/>
      </rPr>
      <t>To correct this, configure the policy value for Computer Configuration &gt;&gt; Administrative Templates &gt;&gt; Windows Components &gt;&gt; File Explorer &gt;&gt; Turn off heap termination on corruption to "Not Configured" or "Disabled".</t>
    </r>
  </si>
  <si>
    <r>
      <rPr>
        <sz val="11"/>
        <color rgb="FF000000"/>
        <rFont val="Calibri"/>
      </rPr>
      <t>Legacy plug-in applications may continue to function when a File Explorer session has become corrupt. Disabling this feature will prevent this.</t>
    </r>
  </si>
  <si>
    <r>
      <rPr>
        <sz val="11"/>
        <color rgb="FF000000"/>
        <rFont val="Calibri"/>
      </rPr>
      <t>The default behavior is for File Explorer heap termination on corruption to be enabled.</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\SOFTWARE\Policies\Microsoft\Windows\Explorer\</t>
    </r>
    <r>
      <rPr>
        <sz val="11"/>
        <color rgb="FF000000"/>
        <rFont val="Calibri"/>
      </rPr>
      <t xml:space="preserve">
</t>
    </r>
    <r>
      <rPr>
        <sz val="11"/>
        <color rgb="FF000000"/>
        <rFont val="Calibri"/>
      </rPr>
      <t>Value Name: NoHeapTerminationOnCorruption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</si>
  <si>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V-278111</t>
  </si>
  <si>
    <r>
      <rPr>
        <sz val="11"/>
        <rFont val="Calibri"/>
      </rPr>
      <t>Windows Server 2025 File Explorer shell protocol must run in protected mode.</t>
    </r>
  </si>
  <si>
    <r>
      <rPr>
        <sz val="11"/>
        <color rgb="FF000000"/>
        <rFont val="Calibri"/>
      </rPr>
      <t>The default behavior is for shell protected mode to be turned on for File Explorer.</t>
    </r>
    <r>
      <rPr>
        <sz val="11"/>
        <color rgb="FF000000"/>
        <rFont val="Calibri"/>
      </rPr>
      <t xml:space="preserve">
</t>
    </r>
    <r>
      <rPr>
        <sz val="11"/>
        <color rgb="FF000000"/>
        <rFont val="Calibri"/>
      </rPr>
      <t>To correct this, configure the policy value for Computer Configuration &gt;&gt; Administrative Templates &gt;&gt; Windows Components &gt;&gt; File Explorer &gt;&gt; Turn off shell protocol protected mode to "Not Configured" or "Disabled".</t>
    </r>
  </si>
  <si>
    <r>
      <rPr>
        <sz val="11"/>
        <color rgb="FF000000"/>
        <rFont val="Calibri"/>
      </rPr>
      <t>The shell protocol will limit the set of folders that applications can open when run in protected mode. Restricting files an application can open to a limited set of folders increases the security of Windows.</t>
    </r>
  </si>
  <si>
    <r>
      <rPr>
        <sz val="11"/>
        <color rgb="FF000000"/>
        <rFont val="Calibri"/>
      </rPr>
      <t>The default behavior is for shell protected mode to be turned on for File Explorer.</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\SOFTWARE\Microsoft\Windows\CurrentVersion\Policies\Explorer\</t>
    </r>
    <r>
      <rPr>
        <sz val="11"/>
        <color rgb="FF000000"/>
        <rFont val="Calibri"/>
      </rPr>
      <t xml:space="preserve">
</t>
    </r>
    <r>
      <rPr>
        <sz val="11"/>
        <color rgb="FF000000"/>
        <rFont val="Calibri"/>
      </rPr>
      <t>Value Name: PreXPSP2ShellProtocolBehavior</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</si>
  <si>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V-278112</t>
  </si>
  <si>
    <r>
      <rPr>
        <sz val="11"/>
        <rFont val="Calibri"/>
      </rPr>
      <t>Windows Server 2025 must not save passwords in the Remote Desktop Client.</t>
    </r>
  </si>
  <si>
    <r>
      <rPr>
        <sz val="11"/>
        <color rgb="FF000000"/>
        <rFont val="Calibri"/>
      </rPr>
      <t>Configure the policy value for Computer Configuration &gt;&gt; Administrative Templates &gt;&gt; Windows Components &gt;&gt; Remote Desktop Services &gt;&gt; Remote Desktop Connection Client &gt;&gt; Do not allow passwords to be saved to "Enabled".</t>
    </r>
  </si>
  <si>
    <r>
      <rPr>
        <sz val="11"/>
        <color rgb="FF000000"/>
        <rFont val="Calibri"/>
      </rPr>
      <t>Saving passwords in the Remote Desktop Client could allow an unauthorized user to establish a remote desktop session to another system. The system must be configured to prevent users from saving passwords in the Remote Desktop Client.</t>
    </r>
    <r>
      <rPr>
        <sz val="11"/>
        <color rgb="FF000000"/>
        <rFont val="Calibri"/>
      </rPr>
      <t xml:space="preserve">
</t>
    </r>
    <r>
      <rPr>
        <sz val="11"/>
        <color rgb="FF000000"/>
        <rFont val="Calibri"/>
      </rPr>
      <t>Satisfies: SRG-OS-000373-GPOS-00156, SRG-OS-000373-GPOS-00157</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</si>
  <si>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DisablePasswordSaving</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</si>
  <si>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V-278113</t>
  </si>
  <si>
    <r>
      <rPr>
        <sz val="11"/>
        <rFont val="Calibri"/>
      </rPr>
      <t>Windows Server 2025 Remote Desktop Services must prevent drive redirection.</t>
    </r>
  </si>
  <si>
    <r>
      <rPr>
        <sz val="11"/>
        <color rgb="FF000000"/>
        <rFont val="Calibri"/>
      </rPr>
      <t>Configure the policy value for Computer Configuration &gt;&gt; Administrative Templates &gt;&gt; Windows Components &gt;&gt; Remote Desktop Services &gt;&gt; Remote Desktop Session Host &gt;&gt; Device and Resource Redirection &gt;&gt; Do not allow drive redirection to "Enabled".</t>
    </r>
  </si>
  <si>
    <r>
      <rPr>
        <sz val="11"/>
        <color rgb="FF000000"/>
        <rFont val="Calibri"/>
      </rPr>
      <t>Preventing users from sharing the local drives on their client computers with Remote Session Hosts that they access helps reduce possible exposure of sensitive data.</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</si>
  <si>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fDisableCdm</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</si>
  <si>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V-278114</t>
  </si>
  <si>
    <r>
      <rPr>
        <sz val="11"/>
        <rFont val="Calibri"/>
      </rPr>
      <t>Windows Server 2025 Remote Desktop Services must always prompt a client for passwords upon connection.</t>
    </r>
  </si>
  <si>
    <r>
      <rPr>
        <sz val="11"/>
        <color rgb="FF000000"/>
        <rFont val="Calibri"/>
      </rPr>
      <t>Configure the policy value for Computer Configuration &gt;&gt; Administrative Templates &gt;&gt; Windows Components &gt;&gt; Remote Desktop Services &gt;&gt; Remote Desktop Session Host &gt;&gt; Security &gt;&gt; Always prompt for password upon connection to "Enabled".</t>
    </r>
  </si>
  <si>
    <r>
      <rPr>
        <sz val="11"/>
        <color rgb="FF000000"/>
        <rFont val="Calibri"/>
      </rPr>
      <t>This setting controls the ability of users to supply passwords automatically as part of their remote desktop connection. Disabling this setting would allow anyone to use the stored credentials in a connection item to connect to the terminal server.</t>
    </r>
    <r>
      <rPr>
        <sz val="11"/>
        <color rgb="FF000000"/>
        <rFont val="Calibri"/>
      </rPr>
      <t xml:space="preserve">
</t>
    </r>
    <r>
      <rPr>
        <sz val="11"/>
        <color rgb="FF000000"/>
        <rFont val="Calibri"/>
      </rPr>
      <t>Satisfies: SRG-OS-000373-GPOS-00156, SRG-OS-000373-GPOS-00157</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</si>
  <si>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fPromptForPassword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</si>
  <si>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V-278115</t>
  </si>
  <si>
    <r>
      <rPr>
        <sz val="11"/>
        <rFont val="Calibri"/>
      </rPr>
      <t>Windows Server 2025 Remote Desktop Services must require secure Remote Procedure Call (RPC) communications.</t>
    </r>
  </si>
  <si>
    <r>
      <rPr>
        <sz val="11"/>
        <color rgb="FF000000"/>
        <rFont val="Calibri"/>
      </rPr>
      <t>Configure the policy value for Computer Configuration &gt;&gt; Administrative Templates &gt;&gt; Windows Components &gt;&gt; Remote Desktop Services &gt;&gt; Remote Desktop Session Host &gt;&gt; Security &gt;&gt; Require secure RPC communication to "Enabled".</t>
    </r>
  </si>
  <si>
    <r>
      <rPr>
        <sz val="11"/>
        <color rgb="FF000000"/>
        <rFont val="Calibri"/>
      </rPr>
      <t>Allowing unsecure RPC communication exposes the system to man-in-the-middle attacks and data disclosure attacks. A man-in-the-middle attack occurs when an intruder captures packets between a client and server and modifies them before allowing the packets to be exchanged. Usually, the attacker will modify the information in the packets in an attempt to cause either the client or server to reveal sensitive information.</t>
    </r>
    <r>
      <rPr>
        <sz val="11"/>
        <color rgb="FF000000"/>
        <rFont val="Calibri"/>
      </rPr>
      <t xml:space="preserve">
</t>
    </r>
    <r>
      <rPr>
        <sz val="11"/>
        <color rgb="FF000000"/>
        <rFont val="Calibri"/>
      </rPr>
      <t>Satisfies: SRG-OS-000033-GPOS-00014, SRG-OS-000250-GPOS-00093</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</si>
  <si>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fEncryptRPCTraffic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</si>
  <si>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V-278116</t>
  </si>
  <si>
    <r>
      <rPr>
        <sz val="11"/>
        <rFont val="Calibri"/>
      </rPr>
      <t>Windows Server 2025 Remote Desktop Services must be configured with the client connection encryption set to High Level.</t>
    </r>
  </si>
  <si>
    <r>
      <rPr>
        <sz val="11"/>
        <color rgb="FF000000"/>
        <rFont val="Calibri"/>
      </rPr>
      <t>Configure the policy value for Computer Configuration &gt;&gt; Administrative Templates &gt;&gt; Windows Components &gt;&gt; Remote Desktop Services &gt;&gt; Remote Desktop Session Host &gt;&gt; Security &gt;&gt; Set client connection encryption level to "Enabled" with "High Level" selected.</t>
    </r>
  </si>
  <si>
    <r>
      <rPr>
        <sz val="11"/>
        <color rgb="FF000000"/>
        <rFont val="Calibri"/>
      </rPr>
      <t>Remote connections must be encrypted to prevent interception of data or sensitive information. Selecting "High Level" will ensure encryption of Remote Desktop Services sessions in both directions.</t>
    </r>
    <r>
      <rPr>
        <sz val="11"/>
        <color rgb="FF000000"/>
        <rFont val="Calibri"/>
      </rPr>
      <t xml:space="preserve">
</t>
    </r>
    <r>
      <rPr>
        <sz val="11"/>
        <color rgb="FF000000"/>
        <rFont val="Calibri"/>
      </rPr>
      <t>Satisfies: SRG-OS-000033-GPOS-00014, SRG-OS-000250-GPOS-00093</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</si>
  <si>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 NT\Terminal Services\</t>
    </r>
    <r>
      <rPr>
        <sz val="11"/>
        <color rgb="FF000000"/>
        <rFont val="Calibri"/>
      </rPr>
      <t xml:space="preserve">
</t>
    </r>
    <r>
      <rPr>
        <sz val="11"/>
        <color rgb="FF000000"/>
        <rFont val="Calibri"/>
      </rPr>
      <t>Value Name: MinEncryptionLevel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0x00000003 (3)</t>
    </r>
  </si>
  <si>
    <t>V-278117</t>
  </si>
  <si>
    <r>
      <rPr>
        <sz val="11"/>
        <rFont val="Calibri"/>
      </rPr>
      <t>Windows Server 2025 must prevent attachments from being downloaded from RSS feeds.</t>
    </r>
  </si>
  <si>
    <r>
      <rPr>
        <sz val="11"/>
        <color rgb="FF000000"/>
        <rFont val="Calibri"/>
      </rPr>
      <t>Configure the policy value for Computer Configuration &gt;&gt; Administrative Templates &gt;&gt; Windows Components &gt;&gt; RSS Feeds &gt;&gt; Prevent downloading of enclosures to "Enabled".</t>
    </r>
  </si>
  <si>
    <r>
      <rPr>
        <sz val="11"/>
        <color rgb="FF000000"/>
        <rFont val="Calibri"/>
      </rPr>
      <t>Attachments from RSS feeds may not be secure. This setting will prevent attachments from being downloaded from RSS feeds.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</si>
  <si>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\SOFTWARE\Policies\Microsoft\Internet Explorer\Feeds\</t>
    </r>
    <r>
      <rPr>
        <sz val="11"/>
        <color rgb="FF000000"/>
        <rFont val="Calibri"/>
      </rPr>
      <t xml:space="preserve">
</t>
    </r>
    <r>
      <rPr>
        <sz val="11"/>
        <color rgb="FF000000"/>
        <rFont val="Calibri"/>
      </rPr>
      <t>Value Name: DisableEnclosureDownload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</si>
  <si>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V-278118</t>
  </si>
  <si>
    <r>
      <rPr>
        <sz val="11"/>
        <rFont val="Calibri"/>
      </rPr>
      <t>Windows Server 2025 must disable Basic authentication for RSS feeds over HTTP.</t>
    </r>
  </si>
  <si>
    <r>
      <rPr>
        <sz val="11"/>
        <color rgb="FF000000"/>
        <rFont val="Calibri"/>
      </rPr>
      <t>The default behavior is for the Windows RSS platform to not use Basic authentication over HTTP connections.</t>
    </r>
    <r>
      <rPr>
        <sz val="11"/>
        <color rgb="FF000000"/>
        <rFont val="Calibri"/>
      </rPr>
      <t xml:space="preserve">
</t>
    </r>
    <r>
      <rPr>
        <sz val="11"/>
        <color rgb="FF000000"/>
        <rFont val="Calibri"/>
      </rPr>
      <t>To correct this, configure the policy value for Computer Configuration &gt;&gt; Administrative Templates &gt;&gt; Windows Components &gt;&gt; RSS Feeds &gt;&gt; Turn on Basic feed authentication over HTTP to "Not Configured" or "Disabled".</t>
    </r>
  </si>
  <si>
    <r>
      <rPr>
        <sz val="11"/>
        <color rgb="FF000000"/>
        <rFont val="Calibri"/>
      </rPr>
      <t>Basic authentication uses plain-text passwords that could be used to compromise a system. Disabling Basic authentication will reduce this potential.</t>
    </r>
  </si>
  <si>
    <r>
      <rPr>
        <sz val="11"/>
        <color rgb="FF000000"/>
        <rFont val="Calibri"/>
      </rPr>
      <t>The default behavior is for the Windows RSS platform to not use Basic authentication over HTTP connections.</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\SOFTWARE\Policies\Microsoft\Internet Explorer\Feeds\</t>
    </r>
    <r>
      <rPr>
        <sz val="11"/>
        <color rgb="FF000000"/>
        <rFont val="Calibri"/>
      </rPr>
      <t xml:space="preserve">
</t>
    </r>
    <r>
      <rPr>
        <sz val="11"/>
        <color rgb="FF000000"/>
        <rFont val="Calibri"/>
      </rPr>
      <t>Value Name: AllowBasicAuthInClear</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</si>
  <si>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V-278119</t>
  </si>
  <si>
    <r>
      <rPr>
        <sz val="11"/>
        <rFont val="Calibri"/>
      </rPr>
      <t>Windows Server 2025 must prevent Indexing of encrypted files.</t>
    </r>
  </si>
  <si>
    <r>
      <rPr>
        <sz val="11"/>
        <color rgb="FF000000"/>
        <rFont val="Calibri"/>
      </rPr>
      <t>Configure the policy value for Computer Configuration &gt;&gt; Administrative Templates &gt;&gt; Windows Components &gt;&gt; Search &gt;&gt; Allow indexing of encrypted files to "Disabled".</t>
    </r>
  </si>
  <si>
    <r>
      <rPr>
        <sz val="11"/>
        <color rgb="FF000000"/>
        <rFont val="Calibri"/>
      </rPr>
      <t>Indexing of encrypted files may expose sensitive data. This setting prevents encrypted files from being indexed.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</si>
  <si>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\SOFTWARE\Policies\Microsoft\Windows\Windows Search\</t>
    </r>
    <r>
      <rPr>
        <sz val="11"/>
        <color rgb="FF000000"/>
        <rFont val="Calibri"/>
      </rPr>
      <t xml:space="preserve">
</t>
    </r>
    <r>
      <rPr>
        <sz val="11"/>
        <color rgb="FF000000"/>
        <rFont val="Calibri"/>
      </rPr>
      <t>Value Name: AllowIndexingEncryptedStoresOrItems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</si>
  <si>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V-278120</t>
  </si>
  <si>
    <r>
      <rPr>
        <sz val="11"/>
        <rFont val="Calibri"/>
      </rPr>
      <t>Windows Server 2025 must prevent users from changing installation options.</t>
    </r>
  </si>
  <si>
    <r>
      <rPr>
        <sz val="11"/>
        <color rgb="FF000000"/>
        <rFont val="Calibri"/>
      </rPr>
      <t>Configure the policy value for Computer Configuration &gt;&gt; Administrative Templates &gt;&gt; Windows Components &gt;&gt; Windows Installer &gt;&gt; Allow user control over installs to "Disabled".</t>
    </r>
  </si>
  <si>
    <r>
      <rPr>
        <sz val="11"/>
        <color rgb="FF000000"/>
        <rFont val="Calibri"/>
      </rPr>
      <t>Installation options for applications are typically controlled by administrators. This setting prevents users from changing installation options that may bypass security features.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</si>
  <si>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\SOFTWARE\Policies\Microsoft\Windows\Installer\</t>
    </r>
    <r>
      <rPr>
        <sz val="11"/>
        <color rgb="FF000000"/>
        <rFont val="Calibri"/>
      </rPr>
      <t xml:space="preserve">
</t>
    </r>
    <r>
      <rPr>
        <sz val="11"/>
        <color rgb="FF000000"/>
        <rFont val="Calibri"/>
      </rPr>
      <t>Value Name: EnableUserControl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</si>
  <si>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V-278121</t>
  </si>
  <si>
    <r>
      <rPr>
        <sz val="11"/>
        <rFont val="Calibri"/>
      </rPr>
      <t>Windows Server 2025 must disable the Windows Installer Always install with elevated privileges option.</t>
    </r>
  </si>
  <si>
    <r>
      <rPr>
        <sz val="11"/>
        <color rgb="FF000000"/>
        <rFont val="Calibri"/>
      </rPr>
      <t>Configure the policy value for Computer Configuration &gt;&gt; Administrative Templates &gt;&gt; Windows Components &gt;&gt; Windows Installer &gt;&gt; Always install with elevated privileges to "Disabled".</t>
    </r>
  </si>
  <si>
    <r>
      <rPr>
        <sz val="11"/>
        <color rgb="FF000000"/>
        <rFont val="Calibri"/>
      </rPr>
      <t>Standard user accounts must not be granted elevated privileges. Enabling Windows Installer to elevate privileges when installing applications can allow malicious persons and applications to gain full control of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</si>
  <si>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\SOFTWARE\Policies\Microsoft\Windows\Installer\</t>
    </r>
    <r>
      <rPr>
        <sz val="11"/>
        <color rgb="FF000000"/>
        <rFont val="Calibri"/>
      </rPr>
      <t xml:space="preserve">
</t>
    </r>
    <r>
      <rPr>
        <sz val="11"/>
        <color rgb="FF000000"/>
        <rFont val="Calibri"/>
      </rPr>
      <t>Value Name: AlwaysInstallElevated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</si>
  <si>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V-278122</t>
  </si>
  <si>
    <r>
      <rPr>
        <sz val="11"/>
        <rFont val="Calibri"/>
      </rPr>
      <t>Windows Server 2025 users must be notified if a web-based program attempts to install software.</t>
    </r>
  </si>
  <si>
    <r>
      <rPr>
        <sz val="11"/>
        <color rgb="FF000000"/>
        <rFont val="Calibri"/>
      </rPr>
      <t>The default behavior is for Internet Explorer to warn users and select whether to allow or refuse installation when a web-based program attempts to install software on the system.</t>
    </r>
    <r>
      <rPr>
        <sz val="11"/>
        <color rgb="FF000000"/>
        <rFont val="Calibri"/>
      </rPr>
      <t xml:space="preserve">
</t>
    </r>
    <r>
      <rPr>
        <sz val="11"/>
        <color rgb="FF000000"/>
        <rFont val="Calibri"/>
      </rPr>
      <t>To correct this, configure the policy value for Computer Configuration &gt;&gt; Administrative Templates &gt;&gt; Windows Components &gt;&gt; Windows Installer &gt;&gt; Prevent Internet Explorer security prompt for Windows Installer scripts to "Not Configured" or "Disabled".</t>
    </r>
  </si>
  <si>
    <r>
      <rPr>
        <sz val="11"/>
        <color rgb="FF000000"/>
        <rFont val="Calibri"/>
      </rPr>
      <t>Web-based programs may attempt to install malicious software on a system. Ensuring users are notified if a web-based program attempts to install software allows them to refuse the installation.</t>
    </r>
  </si>
  <si>
    <r>
      <rPr>
        <sz val="11"/>
        <color rgb="FF000000"/>
        <rFont val="Calibri"/>
      </rPr>
      <t>The default behavior is for Internet Explorer to warn users and select whether to allow or refuse installation when a web-based program attempts to install software on the system.</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"0",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\SOFTWARE\Policies\Microsoft\Windows\Installer\</t>
    </r>
    <r>
      <rPr>
        <sz val="11"/>
        <color rgb="FF000000"/>
        <rFont val="Calibri"/>
      </rPr>
      <t xml:space="preserve">
</t>
    </r>
    <r>
      <rPr>
        <sz val="11"/>
        <color rgb="FF000000"/>
        <rFont val="Calibri"/>
      </rPr>
      <t>Value Name: SafeForScripting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 (or if the Value Name does not exist)</t>
    </r>
  </si>
  <si>
    <t>V-278123</t>
  </si>
  <si>
    <r>
      <rPr>
        <sz val="11"/>
        <rFont val="Calibri"/>
      </rPr>
      <t>Windows Server 2025 must disable automatically signing in the last interactive user after a system-initiated restart.</t>
    </r>
  </si>
  <si>
    <r>
      <rPr>
        <sz val="11"/>
        <color rgb="FF000000"/>
        <rFont val="Calibri"/>
      </rPr>
      <t>Configure the policy value for Computer Configuration &gt;&gt; Administrative Templates &gt;&gt; Windows Components &gt;&gt; Windows Logon Options &gt;&gt; Sign-in and lock last interactive user automatically after a restart to "Disabled".</t>
    </r>
  </si>
  <si>
    <r>
      <rPr>
        <sz val="11"/>
        <color rgb="FF000000"/>
        <rFont val="Calibri"/>
      </rPr>
      <t>Windows can be configured to automatically sign the user back in after a Windows Update restart. Some protections are in place to help ensure this is done in a secure fashion; however, disabling this will prevent the caching of credentials for this purpose and also ensure the user is aware of the restart.</t>
    </r>
  </si>
  <si>
    <r>
      <rPr>
        <sz val="11"/>
        <color rgb="FF000000"/>
        <rFont val="Calibri"/>
      </rPr>
      <t>Verify the registry value below. If it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DisableAutomaticRestartSignOn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</si>
  <si>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V-278124</t>
  </si>
  <si>
    <r>
      <rPr>
        <sz val="11"/>
        <rFont val="Calibri"/>
      </rPr>
      <t>Windows Server 2025 PowerShell script block logging must be enabled.</t>
    </r>
  </si>
  <si>
    <r>
      <rPr>
        <sz val="11"/>
        <color rgb="FF000000"/>
        <rFont val="Calibri"/>
      </rPr>
      <t>Configure the policy value for Computer Configuration &gt;&gt; Administrative Templates &gt;&gt; Windows Components &gt;&gt; Windows PowerShell &gt;&gt; Turn on PowerShell Script Block Logging to "Enabled".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</si>
  <si>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Enabling PowerShell script block logging will record detailed information from the processing of PowerShell commands and scripts. This can provide additional detail when malware has run on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</si>
  <si>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\SOFTWARE\Policies\Microsoft\Windows\PowerShell\ScriptBlockLogging\</t>
    </r>
    <r>
      <rPr>
        <sz val="11"/>
        <color rgb="FF000000"/>
        <rFont val="Calibri"/>
      </rPr>
      <t xml:space="preserve">
</t>
    </r>
    <r>
      <rPr>
        <sz val="11"/>
        <color rgb="FF000000"/>
        <rFont val="Calibri"/>
      </rPr>
      <t>Value Name: EnableScriptBlockLogging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</si>
  <si>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V-278125</t>
  </si>
  <si>
    <r>
      <rPr>
        <sz val="11"/>
        <rFont val="Calibri"/>
      </rPr>
      <t>Windows Server 2025 Windows Remote Management (WinRM) client must not use Basic authentication.</t>
    </r>
  </si>
  <si>
    <r>
      <rPr>
        <sz val="11"/>
        <color rgb="FF000000"/>
        <rFont val="Calibri"/>
      </rPr>
      <t>Configure the policy value for Computer Configuration &gt;&gt; Administrative Templates &gt;&gt; Windows Components &gt;&gt; Windows Remote Management (WinRM) &gt;&gt; WinRM Client &gt;&gt; Allow Basic authentication to "Disabled".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</si>
  <si>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\SOFTWARE\Policies\Microsoft\Windows\WinRM\Client\</t>
    </r>
    <r>
      <rPr>
        <sz val="11"/>
        <color rgb="FF000000"/>
        <rFont val="Calibri"/>
      </rPr>
      <t xml:space="preserve">
</t>
    </r>
    <r>
      <rPr>
        <sz val="11"/>
        <color rgb="FF000000"/>
        <rFont val="Calibri"/>
      </rPr>
      <t>Value Name: AllowBasic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</si>
  <si>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V-278126</t>
  </si>
  <si>
    <r>
      <rPr>
        <sz val="11"/>
        <rFont val="Calibri"/>
      </rPr>
      <t>Windows Server 2025 Windows Remote Management (WinRM) client must not allow unencrypted traffic.</t>
    </r>
  </si>
  <si>
    <r>
      <rPr>
        <sz val="11"/>
        <color rgb="FF000000"/>
        <rFont val="Calibri"/>
      </rPr>
      <t>Configure the policy value for Computer Configuration &gt;&gt; Administrative Templates &gt;&gt; Windows Components &gt;&gt; Windows Remote Management (WinRM) &gt;&gt; WinRM Client &gt;&gt; Allow unencrypted traffic to "Disabled".</t>
    </r>
  </si>
  <si>
    <r>
      <rPr>
        <sz val="11"/>
        <color rgb="FF000000"/>
        <rFont val="Calibri"/>
      </rPr>
      <t>Unencrypted remote access to a system can allow sensitive information to be compromised. Windows remote management connections must be encrypted to prevent this.</t>
    </r>
    <r>
      <rPr>
        <sz val="11"/>
        <color rgb="FF000000"/>
        <rFont val="Calibri"/>
      </rPr>
      <t xml:space="preserve">
</t>
    </r>
    <r>
      <rPr>
        <sz val="11"/>
        <color rgb="FF000000"/>
        <rFont val="Calibri"/>
      </rPr>
      <t>Satisfies: SRG-OS-000393-GPOS-00173, SRG-OS-000394-GPOS-00174</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</si>
  <si>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\SOFTWARE\Policies\Microsoft\Windows\WinRM\Client\</t>
    </r>
    <r>
      <rPr>
        <sz val="11"/>
        <color rgb="FF000000"/>
        <rFont val="Calibri"/>
      </rPr>
      <t xml:space="preserve">
</t>
    </r>
    <r>
      <rPr>
        <sz val="11"/>
        <color rgb="FF000000"/>
        <rFont val="Calibri"/>
      </rPr>
      <t>Value Name: AllowUnencryptedTraffic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</si>
  <si>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V-278127</t>
  </si>
  <si>
    <r>
      <rPr>
        <sz val="11"/>
        <rFont val="Calibri"/>
      </rPr>
      <t>Windows Server 2025 Windows Remote Management (WinRM) client must not use Digest authentication.</t>
    </r>
  </si>
  <si>
    <r>
      <rPr>
        <sz val="11"/>
        <color rgb="FF000000"/>
        <rFont val="Calibri"/>
      </rPr>
      <t>Configure the policy value for Computer Configuration &gt;&gt; Administrative Templates &gt;&gt; Windows Components &gt;&gt; Windows Remote Management (WinRM) &gt;&gt; WinRM Client &gt;&gt; Disallow Digest authentication to "Enabled".</t>
    </r>
  </si>
  <si>
    <r>
      <rPr>
        <sz val="11"/>
        <color rgb="FF000000"/>
        <rFont val="Calibri"/>
      </rPr>
      <t>Digest authentication is not as strong as other options and may be subject to man-in-the-middle attacks. Disallowing Digest authentication will reduce this potential.</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</si>
  <si>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\SOFTWARE\Policies\Microsoft\Windows\WinRM\Client\</t>
    </r>
    <r>
      <rPr>
        <sz val="11"/>
        <color rgb="FF000000"/>
        <rFont val="Calibri"/>
      </rPr>
      <t xml:space="preserve">
</t>
    </r>
    <r>
      <rPr>
        <sz val="11"/>
        <color rgb="FF000000"/>
        <rFont val="Calibri"/>
      </rPr>
      <t>Value Name: AllowDigest</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</si>
  <si>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V-278128</t>
  </si>
  <si>
    <r>
      <rPr>
        <sz val="11"/>
        <rFont val="Calibri"/>
      </rPr>
      <t>Windows Server 2025 Windows Remote Management (WinRM) service must not use Basic authentication.</t>
    </r>
  </si>
  <si>
    <r>
      <rPr>
        <sz val="11"/>
        <color rgb="FF000000"/>
        <rFont val="Calibri"/>
      </rPr>
      <t>Configure the policy value for Computer Configuration &gt;&gt; Administrative Templates &gt;&gt; Windows Components &gt;&gt; Windows Remote Management (WinRM) &gt;&gt; WinRM Service &gt;&gt; Allow Basic authentication to "Disabled".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</si>
  <si>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\SOFTWARE\Policies\Microsoft\Windows\WinRM\Service\</t>
    </r>
    <r>
      <rPr>
        <sz val="11"/>
        <color rgb="FF000000"/>
        <rFont val="Calibri"/>
      </rPr>
      <t xml:space="preserve">
</t>
    </r>
    <r>
      <rPr>
        <sz val="11"/>
        <color rgb="FF000000"/>
        <rFont val="Calibri"/>
      </rPr>
      <t>Value Name: AllowBasic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</si>
  <si>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V-278129</t>
  </si>
  <si>
    <r>
      <rPr>
        <sz val="11"/>
        <rFont val="Calibri"/>
      </rPr>
      <t>Windows Server 2025 Windows Remote Management (WinRM) service must not allow unencrypted traffic.</t>
    </r>
  </si>
  <si>
    <r>
      <rPr>
        <sz val="11"/>
        <color rgb="FF000000"/>
        <rFont val="Calibri"/>
      </rPr>
      <t>Configure the policy value for Computer Configuration &gt;&gt; Administrative Templates &gt;&gt; Windows Components &gt;&gt; Windows Remote Management (WinRM) &gt;&gt; WinRM Service &gt;&gt; Allow unencrypted traffic to "Disabled".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</si>
  <si>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\SOFTWARE\Policies\Microsoft\Windows\WinRM\Service\</t>
    </r>
    <r>
      <rPr>
        <sz val="11"/>
        <color rgb="FF000000"/>
        <rFont val="Calibri"/>
      </rPr>
      <t xml:space="preserve">
</t>
    </r>
    <r>
      <rPr>
        <sz val="11"/>
        <color rgb="FF000000"/>
        <rFont val="Calibri"/>
      </rPr>
      <t>Value Name: AllowUnencryptedTraffic</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</si>
  <si>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V-278130</t>
  </si>
  <si>
    <r>
      <rPr>
        <sz val="11"/>
        <rFont val="Calibri"/>
      </rPr>
      <t>Windows Server 2025 Windows Remote Management (WinRM) service must not store RunAs credentials.</t>
    </r>
  </si>
  <si>
    <r>
      <rPr>
        <sz val="11"/>
        <color rgb="FF000000"/>
        <rFont val="Calibri"/>
      </rPr>
      <t>Configure the policy value for Computer Configuration &gt;&gt; Administrative Templates &gt;&gt; Windows Components &gt;&gt; Windows Remote Management (WinRM) &gt;&gt; WinRM Service &gt;&gt; Disallow WinRM from storing RunAs credentials to "Enabled".</t>
    </r>
  </si>
  <si>
    <r>
      <rPr>
        <sz val="11"/>
        <color rgb="FF000000"/>
        <rFont val="Calibri"/>
      </rPr>
      <t>Storage of administrative credentials could allow unauthorized access. Disallowing the storage of RunAs credentials for WinRM will prevent them from being used with plug-ins.</t>
    </r>
    <r>
      <rPr>
        <sz val="11"/>
        <color rgb="FF000000"/>
        <rFont val="Calibri"/>
      </rPr>
      <t xml:space="preserve">
</t>
    </r>
    <r>
      <rPr>
        <sz val="11"/>
        <color rgb="FF000000"/>
        <rFont val="Calibri"/>
      </rPr>
      <t>Satisfies: SRG-OS-000373-GPOS-00156, SRG-OS-000373-GPOS-00157</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</si>
  <si>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\SOFTWARE\Policies\Microsoft\Windows\WinRM\Service\</t>
    </r>
    <r>
      <rPr>
        <sz val="11"/>
        <color rgb="FF000000"/>
        <rFont val="Calibri"/>
      </rPr>
      <t xml:space="preserve">
</t>
    </r>
    <r>
      <rPr>
        <sz val="11"/>
        <color rgb="FF000000"/>
        <rFont val="Calibri"/>
      </rPr>
      <t>Value Name: DisableRunAs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</si>
  <si>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V-278131</t>
  </si>
  <si>
    <r>
      <rPr>
        <sz val="11"/>
        <rFont val="Calibri"/>
      </rPr>
      <t>Windows Server 2025 must have PowerShell Transcription enabled.</t>
    </r>
  </si>
  <si>
    <r>
      <rPr>
        <sz val="11"/>
        <color rgb="FF000000"/>
        <rFont val="Calibri"/>
      </rPr>
      <t>Configure the policy value for Computer Configuration &gt;&gt; Administrative Templates &gt;&gt; Windows Components &gt;&gt; Windows PowerShell &gt;&gt; "Turn on PowerShell Transcription" to "Enabled".</t>
    </r>
    <r>
      <rPr>
        <sz val="11"/>
        <color rgb="FF000000"/>
        <rFont val="Calibri"/>
      </rPr>
      <t xml:space="preserve">
</t>
    </r>
    <r>
      <rPr>
        <sz val="11"/>
        <color rgb="FF000000"/>
        <rFont val="Calibri"/>
      </rPr>
      <t>Specify the Transcript output directory to point to a Central Log Server or another secure location to prevent user access.</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</si>
  <si>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Enabling PowerShell Transcription will record detailed information from the processing of PowerShell commands and scripts. This can provide additional detail when malware has run on a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</si>
  <si>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\SOFTWARE\Policies\Microsoft\Windows\PowerShell\Transcription\</t>
    </r>
    <r>
      <rPr>
        <sz val="11"/>
        <color rgb="FF000000"/>
        <rFont val="Calibri"/>
      </rPr>
      <t xml:space="preserve">
</t>
    </r>
    <r>
      <rPr>
        <sz val="11"/>
        <color rgb="FF000000"/>
        <rFont val="Calibri"/>
      </rPr>
      <t>Value Name: EnableTranscripting</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1</t>
    </r>
  </si>
  <si>
    <t>V-278132</t>
  </si>
  <si>
    <r>
      <rPr>
        <sz val="11"/>
        <rFont val="Calibri"/>
      </rPr>
      <t>Windows Server 2025 must only allow administrators responsible for the domain controller to have Administrator rights on the system.</t>
    </r>
  </si>
  <si>
    <r>
      <rPr>
        <sz val="11"/>
        <color rgb="FF000000"/>
        <rFont val="Calibri"/>
      </rPr>
      <t>Configure the Administrators group to include only administrator groups or accounts that are responsible for the system.</t>
    </r>
    <r>
      <rPr>
        <sz val="11"/>
        <color rgb="FF000000"/>
        <rFont val="Calibri"/>
      </rPr>
      <t xml:space="preserve">
</t>
    </r>
    <r>
      <rPr>
        <sz val="11"/>
        <color rgb="FF000000"/>
        <rFont val="Calibri"/>
      </rPr>
      <t>Remove any standard user accounts.</t>
    </r>
  </si>
  <si>
    <r>
      <rPr>
        <sz val="11"/>
        <color rgb="FF000000"/>
        <rFont val="Calibri"/>
      </rPr>
      <t>An account that does not have Administrator duties must not have Administrator rights. Such rights would allow the account to bypass or modify required security restrictions on that machine and make it vulnerable to attack.</t>
    </r>
    <r>
      <rPr>
        <sz val="11"/>
        <color rgb="FF000000"/>
        <rFont val="Calibri"/>
      </rPr>
      <t xml:space="preserve">
</t>
    </r>
    <r>
      <rPr>
        <sz val="11"/>
        <color rgb="FF000000"/>
        <rFont val="Calibri"/>
      </rPr>
      <t xml:space="preserve">System administrators must log on to systems using only accounts with the minimum level of authority necessary. </t>
    </r>
    <r>
      <rPr>
        <sz val="11"/>
        <color rgb="FF000000"/>
        <rFont val="Calibri"/>
      </rPr>
      <t xml:space="preserve">
</t>
    </r>
    <r>
      <rPr>
        <sz val="11"/>
        <color rgb="FF000000"/>
        <rFont val="Calibri"/>
      </rPr>
      <t>Standard user accounts must not be members of the built-in Administrators group.</t>
    </r>
  </si>
  <si>
    <r>
      <rPr>
        <sz val="11"/>
        <color rgb="FF000000"/>
        <rFont val="Calibri"/>
      </rPr>
      <t>This applies to domain controllers. A separate version applies to other systems.</t>
    </r>
    <r>
      <rPr>
        <sz val="11"/>
        <color rgb="FF000000"/>
        <rFont val="Calibri"/>
      </rPr>
      <t xml:space="preserve">
</t>
    </r>
    <r>
      <rPr>
        <sz val="11"/>
        <color rgb="FF000000"/>
        <rFont val="Calibri"/>
      </rPr>
      <t>Review the Administrators group. Only the appropriate administrator groups or accounts responsible for administration of the system may be members of the group.</t>
    </r>
    <r>
      <rPr>
        <sz val="11"/>
        <color rgb="FF000000"/>
        <rFont val="Calibri"/>
      </rPr>
      <t xml:space="preserve">
</t>
    </r>
    <r>
      <rPr>
        <sz val="11"/>
        <color rgb="FF000000"/>
        <rFont val="Calibri"/>
      </rPr>
      <t>Standard user accounts must not be members of the local administrator group.</t>
    </r>
    <r>
      <rPr>
        <sz val="11"/>
        <color rgb="FF000000"/>
        <rFont val="Calibri"/>
      </rPr>
      <t xml:space="preserve">
</t>
    </r>
    <r>
      <rPr>
        <sz val="11"/>
        <color rgb="FF000000"/>
        <rFont val="Calibri"/>
      </rPr>
      <t>If prohibited accounts are members of the local administrators group, this is a finding.</t>
    </r>
    <r>
      <rPr>
        <sz val="11"/>
        <color rgb="FF000000"/>
        <rFont val="Calibri"/>
      </rPr>
      <t xml:space="preserve">
</t>
    </r>
    <r>
      <rPr>
        <sz val="11"/>
        <color rgb="FF000000"/>
        <rFont val="Calibri"/>
      </rPr>
      <t>If the built-in Administrator account or other required administrative accounts are found on the system, this is not a finding.</t>
    </r>
  </si>
  <si>
    <t>V-278133</t>
  </si>
  <si>
    <r>
      <rPr>
        <sz val="11"/>
        <rFont val="Calibri"/>
      </rPr>
      <t>Windows Server 2025 Kerberos user logon restrictions must be enforced.</t>
    </r>
  </si>
  <si>
    <r>
      <rPr>
        <sz val="11"/>
        <color rgb="FF000000"/>
        <rFont val="Calibri"/>
      </rPr>
      <t>Configure the policy value in the Default Domain Policy for Computer Configuration &gt;&gt; Policies &gt;&gt; Windows Settings &gt;&gt; Security Settings &gt;&gt; Account Policies &gt;&gt; Kerberos Policy &gt;&gt; Enforce user logon restrictions to "Enabled".</t>
    </r>
  </si>
  <si>
    <r>
      <rPr>
        <sz val="11"/>
        <color rgb="FF000000"/>
        <rFont val="Calibri"/>
      </rPr>
      <t>This policy setting determines whether the Kerberos Key Distribution Center (KDC) validates every request for a session ticket against the user rights policy of the target computer. The policy is enabled by default, which is the most secure setting for validating that access to target resources is not circumvented.</t>
    </r>
    <r>
      <rPr>
        <sz val="11"/>
        <color rgb="FF000000"/>
        <rFont val="Calibri"/>
      </rPr>
      <t xml:space="preserve">
</t>
    </r>
    <r>
      <rPr>
        <sz val="11"/>
        <color rgb="FF000000"/>
        <rFont val="Calibri"/>
      </rPr>
      <t>Satisfies: SRG-OS-000112-GPOS-00057, SRG-OS-000113-GPOS-00058</t>
    </r>
  </si>
  <si>
    <r>
      <rPr>
        <sz val="11"/>
        <color rgb="FF000000"/>
        <rFont val="Calibri"/>
      </rPr>
      <t>This applies to domain controllers. It is not applicable for other systems.</t>
    </r>
    <r>
      <rPr>
        <sz val="11"/>
        <color rgb="FF000000"/>
        <rFont val="Calibri"/>
      </rPr>
      <t xml:space="preserve">
</t>
    </r>
    <r>
      <rPr>
        <sz val="11"/>
        <color rgb="FF000000"/>
        <rFont val="Calibri"/>
      </rPr>
      <t>Verify the following is configured in the Default Domain Policy:</t>
    </r>
    <r>
      <rPr>
        <sz val="11"/>
        <color rgb="FF000000"/>
        <rFont val="Calibri"/>
      </rPr>
      <t xml:space="preserve">
</t>
    </r>
    <r>
      <rPr>
        <sz val="11"/>
        <color rgb="FF000000"/>
        <rFont val="Calibri"/>
      </rPr>
      <t>Open "Group Policy Management".</t>
    </r>
    <r>
      <rPr>
        <sz val="11"/>
        <color rgb="FF000000"/>
        <rFont val="Calibri"/>
      </rPr>
      <t xml:space="preserve">
</t>
    </r>
    <r>
      <rPr>
        <sz val="11"/>
        <color rgb="FF000000"/>
        <rFont val="Calibri"/>
      </rPr>
      <t xml:space="preserve">Navigate to "Group Policy Objects" in the Domain being reviewed (Forest &gt;&gt; Domains &gt;&gt; Domain). </t>
    </r>
    <r>
      <rPr>
        <sz val="11"/>
        <color rgb="FF000000"/>
        <rFont val="Calibri"/>
      </rPr>
      <t xml:space="preserve">
</t>
    </r>
    <r>
      <rPr>
        <sz val="11"/>
        <color rgb="FF000000"/>
        <rFont val="Calibri"/>
      </rPr>
      <t>Right-click the "Default Domain Policy".</t>
    </r>
    <r>
      <rPr>
        <sz val="11"/>
        <color rgb="FF000000"/>
        <rFont val="Calibri"/>
      </rPr>
      <t xml:space="preserve">
</t>
    </r>
    <r>
      <rPr>
        <sz val="11"/>
        <color rgb="FF000000"/>
        <rFont val="Calibri"/>
      </rPr>
      <t>Select "Edit".</t>
    </r>
    <r>
      <rPr>
        <sz val="11"/>
        <color rgb="FF000000"/>
        <rFont val="Calibri"/>
      </rPr>
      <t xml:space="preserve">
</t>
    </r>
    <r>
      <rPr>
        <sz val="11"/>
        <color rgb="FF000000"/>
        <rFont val="Calibri"/>
      </rPr>
      <t>Navigate to Computer Configuration &gt;&gt; Policies &gt;&gt; Windows Settings &gt;&gt; Security Settings &gt;&gt; Account Policies &gt;&gt; Kerberos Policy.</t>
    </r>
    <r>
      <rPr>
        <sz val="11"/>
        <color rgb="FF000000"/>
        <rFont val="Calibri"/>
      </rPr>
      <t xml:space="preserve">
</t>
    </r>
    <r>
      <rPr>
        <sz val="11"/>
        <color rgb="FF000000"/>
        <rFont val="Calibri"/>
      </rPr>
      <t>If "Enforce user logon restrictions" is not set to "Enabled", this is a finding.</t>
    </r>
  </si>
  <si>
    <t>V-278134</t>
  </si>
  <si>
    <r>
      <rPr>
        <sz val="11"/>
        <rFont val="Calibri"/>
      </rPr>
      <t>Windows Server 2025 Kerberos service ticket maximum lifetime must be limited to 600 minutes or less.</t>
    </r>
  </si>
  <si>
    <r>
      <rPr>
        <sz val="11"/>
        <color rgb="FF000000"/>
        <rFont val="Calibri"/>
      </rPr>
      <t>Configure the policy value in the Default Domain Policy for Computer Configuration &gt;&gt; Policies &gt;&gt; Windows Settings &gt;&gt; Security Settings &gt;&gt; Account Policies &gt;&gt; Kerberos Policy &gt;&gt; Maximum lifetime for service ticket to a maximum of "600" minutes, but not "0", which equates to "Ticket doesn't expire".</t>
    </r>
  </si>
  <si>
    <r>
      <rPr>
        <sz val="11"/>
        <color rgb="FF000000"/>
        <rFont val="Calibri"/>
      </rPr>
      <t>This setting determines the maximum amount of time (in minutes) that a granted session ticket can be used to access a particular service. Session tickets are used only to authenticate new connections with servers. Ongoing operations are not interrupted if the session ticket used to authenticate the connection expires during the connection.</t>
    </r>
    <r>
      <rPr>
        <sz val="11"/>
        <color rgb="FF000000"/>
        <rFont val="Calibri"/>
      </rPr>
      <t xml:space="preserve">
</t>
    </r>
    <r>
      <rPr>
        <sz val="11"/>
        <color rgb="FF000000"/>
        <rFont val="Calibri"/>
      </rPr>
      <t>Satisfies: SRG-OS-000112-GPOS-00057, SRG-OS-000113-GPOS-00058</t>
    </r>
  </si>
  <si>
    <r>
      <rPr>
        <sz val="11"/>
        <color rgb="FF000000"/>
        <rFont val="Calibri"/>
      </rPr>
      <t>This applies to domain controllers. It is not applicable for other systems.</t>
    </r>
    <r>
      <rPr>
        <sz val="11"/>
        <color rgb="FF000000"/>
        <rFont val="Calibri"/>
      </rPr>
      <t xml:space="preserve">
</t>
    </r>
    <r>
      <rPr>
        <sz val="11"/>
        <color rgb="FF000000"/>
        <rFont val="Calibri"/>
      </rPr>
      <t>Verify the following is configured in the Default Domain Policy:</t>
    </r>
    <r>
      <rPr>
        <sz val="11"/>
        <color rgb="FF000000"/>
        <rFont val="Calibri"/>
      </rPr>
      <t xml:space="preserve">
</t>
    </r>
    <r>
      <rPr>
        <sz val="11"/>
        <color rgb="FF000000"/>
        <rFont val="Calibri"/>
      </rPr>
      <t>Open "Group Policy Management".</t>
    </r>
    <r>
      <rPr>
        <sz val="11"/>
        <color rgb="FF000000"/>
        <rFont val="Calibri"/>
      </rPr>
      <t xml:space="preserve">
</t>
    </r>
    <r>
      <rPr>
        <sz val="11"/>
        <color rgb="FF000000"/>
        <rFont val="Calibri"/>
      </rPr>
      <t xml:space="preserve">Navigate to "Group Policy Objects" in the Domain being reviewed (Forest &gt;&gt; Domains &gt;&gt; Domain). </t>
    </r>
    <r>
      <rPr>
        <sz val="11"/>
        <color rgb="FF000000"/>
        <rFont val="Calibri"/>
      </rPr>
      <t xml:space="preserve">
</t>
    </r>
    <r>
      <rPr>
        <sz val="11"/>
        <color rgb="FF000000"/>
        <rFont val="Calibri"/>
      </rPr>
      <t>Right-click the "Default Domain Policy".</t>
    </r>
    <r>
      <rPr>
        <sz val="11"/>
        <color rgb="FF000000"/>
        <rFont val="Calibri"/>
      </rPr>
      <t xml:space="preserve">
</t>
    </r>
    <r>
      <rPr>
        <sz val="11"/>
        <color rgb="FF000000"/>
        <rFont val="Calibri"/>
      </rPr>
      <t>Select "Edit".</t>
    </r>
    <r>
      <rPr>
        <sz val="11"/>
        <color rgb="FF000000"/>
        <rFont val="Calibri"/>
      </rPr>
      <t xml:space="preserve">
</t>
    </r>
    <r>
      <rPr>
        <sz val="11"/>
        <color rgb="FF000000"/>
        <rFont val="Calibri"/>
      </rPr>
      <t>Navigate to Computer Configuration &gt;&gt; Policies &gt;&gt; Windows Settings &gt;&gt; Security Settings &gt;&gt; Account Policies &gt;&gt; Kerberos Policy.</t>
    </r>
    <r>
      <rPr>
        <sz val="11"/>
        <color rgb="FF000000"/>
        <rFont val="Calibri"/>
      </rPr>
      <t xml:space="preserve">
</t>
    </r>
    <r>
      <rPr>
        <sz val="11"/>
        <color rgb="FF000000"/>
        <rFont val="Calibri"/>
      </rPr>
      <t>If the value for "Maximum lifetime for service ticket" is "0" or greater than "600" minutes, this is a finding.</t>
    </r>
  </si>
  <si>
    <t>V-278135</t>
  </si>
  <si>
    <r>
      <rPr>
        <sz val="11"/>
        <rFont val="Calibri"/>
      </rPr>
      <t>Windows Server 2025 Kerberos user ticket lifetime must be limited to 10 hours or less.</t>
    </r>
  </si>
  <si>
    <r>
      <rPr>
        <sz val="11"/>
        <color rgb="FF000000"/>
        <rFont val="Calibri"/>
      </rPr>
      <t>Configure the policy value in the Default Domain Policy for Computer Configuration &gt;&gt; Policies &gt;&gt; Windows Settings &gt;&gt; Security Settings &gt;&gt; Account Policies &gt;&gt; Kerberos Policy &gt;&gt; Maximum lifetime for user ticket to a maximum of "10" hours but not "0", which equates to "Ticket doesn't expire".</t>
    </r>
  </si>
  <si>
    <r>
      <rPr>
        <sz val="11"/>
        <color rgb="FF000000"/>
        <rFont val="Calibri"/>
      </rPr>
      <t>In Kerberos, there are two types of tickets: Ticket Granting Tickets (TGTs) and Service Tickets. Kerberos tickets have a limited lifetime so the time an attacker has to implement an attack is limited. This policy controls how long TGTs can be renewed. With Kerberos, the user's initial authentication to the domain controller results in a TGT, which is then used to request Service Tickets to resources. Upon startup, each computer gets a TGT before requesting a service ticket to the domain controller and any other computers it needs to access. For services that start up under a specified user account, users must always get a TGT first and then get Service Tickets to all computers and services accessed.</t>
    </r>
    <r>
      <rPr>
        <sz val="11"/>
        <color rgb="FF000000"/>
        <rFont val="Calibri"/>
      </rPr>
      <t xml:space="preserve">
</t>
    </r>
    <r>
      <rPr>
        <sz val="11"/>
        <color rgb="FF000000"/>
        <rFont val="Calibri"/>
      </rPr>
      <t>Satisfies: SRG-OS-000112-GPOS-00057, SRG-OS-000113-GPOS-00058</t>
    </r>
  </si>
  <si>
    <r>
      <rPr>
        <sz val="11"/>
        <color rgb="FF000000"/>
        <rFont val="Calibri"/>
      </rPr>
      <t>This applies to domain controllers. It is not applicable for other systems.</t>
    </r>
    <r>
      <rPr>
        <sz val="11"/>
        <color rgb="FF000000"/>
        <rFont val="Calibri"/>
      </rPr>
      <t xml:space="preserve">
</t>
    </r>
    <r>
      <rPr>
        <sz val="11"/>
        <color rgb="FF000000"/>
        <rFont val="Calibri"/>
      </rPr>
      <t>Verify the following is configured in the Default Domain Policy:</t>
    </r>
    <r>
      <rPr>
        <sz val="11"/>
        <color rgb="FF000000"/>
        <rFont val="Calibri"/>
      </rPr>
      <t xml:space="preserve">
</t>
    </r>
    <r>
      <rPr>
        <sz val="11"/>
        <color rgb="FF000000"/>
        <rFont val="Calibri"/>
      </rPr>
      <t>Open "Group Policy Management".</t>
    </r>
    <r>
      <rPr>
        <sz val="11"/>
        <color rgb="FF000000"/>
        <rFont val="Calibri"/>
      </rPr>
      <t xml:space="preserve">
</t>
    </r>
    <r>
      <rPr>
        <sz val="11"/>
        <color rgb="FF000000"/>
        <rFont val="Calibri"/>
      </rPr>
      <t>Navigate to "Group Policy Objects" in the Domain being reviewed (Forest &gt;&gt; Domains &gt;&gt; Domain).</t>
    </r>
    <r>
      <rPr>
        <sz val="11"/>
        <color rgb="FF000000"/>
        <rFont val="Calibri"/>
      </rPr>
      <t xml:space="preserve">
</t>
    </r>
    <r>
      <rPr>
        <sz val="11"/>
        <color rgb="FF000000"/>
        <rFont val="Calibri"/>
      </rPr>
      <t>Right-click the "Default Domain Policy".</t>
    </r>
    <r>
      <rPr>
        <sz val="11"/>
        <color rgb="FF000000"/>
        <rFont val="Calibri"/>
      </rPr>
      <t xml:space="preserve">
</t>
    </r>
    <r>
      <rPr>
        <sz val="11"/>
        <color rgb="FF000000"/>
        <rFont val="Calibri"/>
      </rPr>
      <t>Select "Edit".</t>
    </r>
    <r>
      <rPr>
        <sz val="11"/>
        <color rgb="FF000000"/>
        <rFont val="Calibri"/>
      </rPr>
      <t xml:space="preserve">
</t>
    </r>
    <r>
      <rPr>
        <sz val="11"/>
        <color rgb="FF000000"/>
        <rFont val="Calibri"/>
      </rPr>
      <t>Navigate to Computer Configuration &gt;&gt; Policies &gt;&gt; Windows Settings &gt;&gt; Security Settings &gt;&gt; Account Policies &gt;&gt; Kerberos Policy.</t>
    </r>
    <r>
      <rPr>
        <sz val="11"/>
        <color rgb="FF000000"/>
        <rFont val="Calibri"/>
      </rPr>
      <t xml:space="preserve">
</t>
    </r>
    <r>
      <rPr>
        <sz val="11"/>
        <color rgb="FF000000"/>
        <rFont val="Calibri"/>
      </rPr>
      <t>If the value for "Maximum lifetime for user ticket" is "0" or greater than "10" hours, this is a finding.</t>
    </r>
  </si>
  <si>
    <t>V-278136</t>
  </si>
  <si>
    <r>
      <rPr>
        <sz val="11"/>
        <rFont val="Calibri"/>
      </rPr>
      <t>Windows Server 2025 Kerberos policy user ticket renewal maximum lifetime must be limited to seven days or less.</t>
    </r>
  </si>
  <si>
    <r>
      <rPr>
        <sz val="11"/>
        <color rgb="FF000000"/>
        <rFont val="Calibri"/>
      </rPr>
      <t>Configure the policy value in the Default Domain Policy for Computer Configuration &gt;&gt; Policies &gt;&gt; Windows Settings &gt;&gt; Security Settings &gt;&gt; Account Policies &gt;&gt; Kerberos Policy &gt;&gt; Maximum lifetime for user ticket renewal to a maximum of "7" days or less.</t>
    </r>
  </si>
  <si>
    <r>
      <rPr>
        <sz val="11"/>
        <color rgb="FF000000"/>
        <rFont val="Calibri"/>
      </rPr>
      <t>This setting determines the period of time (in days) during which a user's Ticket Granting Ticket (TGT) may be renewed. This security configuration limits the amount of time an attacker has to crack the TGT and gain access.</t>
    </r>
    <r>
      <rPr>
        <sz val="11"/>
        <color rgb="FF000000"/>
        <rFont val="Calibri"/>
      </rPr>
      <t xml:space="preserve">
</t>
    </r>
    <r>
      <rPr>
        <sz val="11"/>
        <color rgb="FF000000"/>
        <rFont val="Calibri"/>
      </rPr>
      <t>Satisfies: SRG-OS-000112-GPOS-00057, SRG-OS-000113-GPOS-00058</t>
    </r>
  </si>
  <si>
    <r>
      <rPr>
        <sz val="11"/>
        <color rgb="FF000000"/>
        <rFont val="Calibri"/>
      </rPr>
      <t>This applies to domain controllers. It is not applicable for other systems.</t>
    </r>
    <r>
      <rPr>
        <sz val="11"/>
        <color rgb="FF000000"/>
        <rFont val="Calibri"/>
      </rPr>
      <t xml:space="preserve">
</t>
    </r>
    <r>
      <rPr>
        <sz val="11"/>
        <color rgb="FF000000"/>
        <rFont val="Calibri"/>
      </rPr>
      <t>Verify the following is configured in the Default Domain Policy:</t>
    </r>
    <r>
      <rPr>
        <sz val="11"/>
        <color rgb="FF000000"/>
        <rFont val="Calibri"/>
      </rPr>
      <t xml:space="preserve">
</t>
    </r>
    <r>
      <rPr>
        <sz val="11"/>
        <color rgb="FF000000"/>
        <rFont val="Calibri"/>
      </rPr>
      <t>Open "Group Policy Management".</t>
    </r>
    <r>
      <rPr>
        <sz val="11"/>
        <color rgb="FF000000"/>
        <rFont val="Calibri"/>
      </rPr>
      <t xml:space="preserve">
</t>
    </r>
    <r>
      <rPr>
        <sz val="11"/>
        <color rgb="FF000000"/>
        <rFont val="Calibri"/>
      </rPr>
      <t>Navigate to "Group Policy Objects" in the Domain being reviewed (Forest &gt;&gt; Domains &gt;&gt; Domain).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Right-click the "Default Domain Policy".</t>
    </r>
    <r>
      <rPr>
        <sz val="11"/>
        <color rgb="FF000000"/>
        <rFont val="Calibri"/>
      </rPr>
      <t xml:space="preserve">
</t>
    </r>
    <r>
      <rPr>
        <sz val="11"/>
        <color rgb="FF000000"/>
        <rFont val="Calibri"/>
      </rPr>
      <t>Select "Edit".</t>
    </r>
    <r>
      <rPr>
        <sz val="11"/>
        <color rgb="FF000000"/>
        <rFont val="Calibri"/>
      </rPr>
      <t xml:space="preserve">
</t>
    </r>
    <r>
      <rPr>
        <sz val="11"/>
        <color rgb="FF000000"/>
        <rFont val="Calibri"/>
      </rPr>
      <t>Navigate to Computer Configuration &gt;&gt; Policies &gt;&gt; Windows Settings &gt;&gt; Security Settings &gt;&gt; Account Policies &gt;&gt; Kerberos Policy.</t>
    </r>
    <r>
      <rPr>
        <sz val="11"/>
        <color rgb="FF000000"/>
        <rFont val="Calibri"/>
      </rPr>
      <t xml:space="preserve">
</t>
    </r>
    <r>
      <rPr>
        <sz val="11"/>
        <color rgb="FF000000"/>
        <rFont val="Calibri"/>
      </rPr>
      <t>If the "Maximum lifetime for user ticket renewal" is greater than "7" days, this is a finding.</t>
    </r>
  </si>
  <si>
    <t>V-278137</t>
  </si>
  <si>
    <r>
      <rPr>
        <sz val="11"/>
        <rFont val="Calibri"/>
      </rPr>
      <t>Windows Server 2025 computer clock synchronization tolerance must be limited to five minutes or less.</t>
    </r>
  </si>
  <si>
    <r>
      <rPr>
        <sz val="11"/>
        <color rgb="FF000000"/>
        <rFont val="Calibri"/>
      </rPr>
      <t>Configure the policy value in the Default Domain Policy for Computer Configuration &gt;&gt; Windows Settings &gt;&gt; Security Settings &gt;&gt; Account Policies &gt;&gt; Kerberos Policy &gt;&gt; Maximum tolerance for computer clock synchronization to a maximum of "5" minutes or less.</t>
    </r>
  </si>
  <si>
    <r>
      <rPr>
        <sz val="11"/>
        <color rgb="FF000000"/>
        <rFont val="Calibri"/>
      </rPr>
      <t>This setting determines the maximum time difference (in minutes) that Kerberos will tolerate between the time on a client's clock and the time on a server's clock while still considering the two clocks synchronous. To prevent replay attacks, Kerberos uses timestamps as part of its protocol definition. For timestamps to work properly, the clocks of the client and the server must be in sync as much as possible.</t>
    </r>
    <r>
      <rPr>
        <sz val="11"/>
        <color rgb="FF000000"/>
        <rFont val="Calibri"/>
      </rPr>
      <t xml:space="preserve">
</t>
    </r>
    <r>
      <rPr>
        <sz val="11"/>
        <color rgb="FF000000"/>
        <rFont val="Calibri"/>
      </rPr>
      <t>Satisfies: SRG-OS-000112-GPOS-00057, SRG-OS-000113-GPOS-00058</t>
    </r>
  </si>
  <si>
    <r>
      <rPr>
        <sz val="11"/>
        <color rgb="FF000000"/>
        <rFont val="Calibri"/>
      </rPr>
      <t>This applies to domain controllers. It is not applicable for other systems.</t>
    </r>
    <r>
      <rPr>
        <sz val="11"/>
        <color rgb="FF000000"/>
        <rFont val="Calibri"/>
      </rPr>
      <t xml:space="preserve">
</t>
    </r>
    <r>
      <rPr>
        <sz val="11"/>
        <color rgb="FF000000"/>
        <rFont val="Calibri"/>
      </rPr>
      <t>Verify the following is configured in the Default Domain Policy:</t>
    </r>
    <r>
      <rPr>
        <sz val="11"/>
        <color rgb="FF000000"/>
        <rFont val="Calibri"/>
      </rPr>
      <t xml:space="preserve">
</t>
    </r>
    <r>
      <rPr>
        <sz val="11"/>
        <color rgb="FF000000"/>
        <rFont val="Calibri"/>
      </rPr>
      <t>Open "Group Policy Management".</t>
    </r>
    <r>
      <rPr>
        <sz val="11"/>
        <color rgb="FF000000"/>
        <rFont val="Calibri"/>
      </rPr>
      <t xml:space="preserve">
</t>
    </r>
    <r>
      <rPr>
        <sz val="11"/>
        <color rgb="FF000000"/>
        <rFont val="Calibri"/>
      </rPr>
      <t>Navigate to "Group Policy Objects" in the Domain being reviewed (Forest &gt;&gt; Domains &gt;&gt; Domain).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Right-click the "Default Domain Policy".</t>
    </r>
    <r>
      <rPr>
        <sz val="11"/>
        <color rgb="FF000000"/>
        <rFont val="Calibri"/>
      </rPr>
      <t xml:space="preserve">
</t>
    </r>
    <r>
      <rPr>
        <sz val="11"/>
        <color rgb="FF000000"/>
        <rFont val="Calibri"/>
      </rPr>
      <t>Select "Edit".</t>
    </r>
    <r>
      <rPr>
        <sz val="11"/>
        <color rgb="FF000000"/>
        <rFont val="Calibri"/>
      </rPr>
      <t xml:space="preserve">
</t>
    </r>
    <r>
      <rPr>
        <sz val="11"/>
        <color rgb="FF000000"/>
        <rFont val="Calibri"/>
      </rPr>
      <t>Navigate to Computer Configuration &gt;&gt; Policies &gt;&gt; Windows Settings &gt;&gt; Security Settings &gt;&gt; Account Policies &gt;&gt; Kerberos Policy.</t>
    </r>
    <r>
      <rPr>
        <sz val="11"/>
        <color rgb="FF000000"/>
        <rFont val="Calibri"/>
      </rPr>
      <t xml:space="preserve">
</t>
    </r>
    <r>
      <rPr>
        <sz val="11"/>
        <color rgb="FF000000"/>
        <rFont val="Calibri"/>
      </rPr>
      <t>If the "Maximum tolerance for computer clock synchronization" is greater than "5" minutes, this is a finding.</t>
    </r>
  </si>
  <si>
    <t>V-278138</t>
  </si>
  <si>
    <r>
      <rPr>
        <sz val="11"/>
        <rFont val="Calibri"/>
      </rPr>
      <t>Windows Server 2025 permissions on the Active Directory data files must only allow system administrators (SAs) access.</t>
    </r>
  </si>
  <si>
    <r>
      <rPr>
        <sz val="11"/>
        <color rgb="FF000000"/>
        <rFont val="Calibri"/>
      </rPr>
      <t>Maintain the permissions on NTDS database and log files as follows:</t>
    </r>
    <r>
      <rPr>
        <sz val="11"/>
        <color rgb="FF000000"/>
        <rFont val="Calibri"/>
      </rPr>
      <t xml:space="preserve">
</t>
    </r>
    <r>
      <rPr>
        <sz val="11"/>
        <color rgb="FF000000"/>
        <rFont val="Calibri"/>
      </rPr>
      <t>NT AUTHORITY\SYSTEM:(I)(F)</t>
    </r>
    <r>
      <rPr>
        <sz val="11"/>
        <color rgb="FF000000"/>
        <rFont val="Calibri"/>
      </rPr>
      <t xml:space="preserve">
</t>
    </r>
    <r>
      <rPr>
        <sz val="11"/>
        <color rgb="FF000000"/>
        <rFont val="Calibri"/>
      </rPr>
      <t>BUILTIN\Administrators:(I)(F)</t>
    </r>
    <r>
      <rPr>
        <sz val="11"/>
        <color rgb="FF000000"/>
        <rFont val="Calibri"/>
      </rPr>
      <t xml:space="preserve">
</t>
    </r>
    <r>
      <rPr>
        <sz val="11"/>
        <color rgb="FF000000"/>
        <rFont val="Calibri"/>
      </rPr>
      <t>(I) - permission inherited from parent container</t>
    </r>
    <r>
      <rPr>
        <sz val="11"/>
        <color rgb="FF000000"/>
        <rFont val="Calibri"/>
      </rPr>
      <t xml:space="preserve">
</t>
    </r>
    <r>
      <rPr>
        <sz val="11"/>
        <color rgb="FF000000"/>
        <rFont val="Calibri"/>
      </rPr>
      <t>(F) - full access</t>
    </r>
  </si>
  <si>
    <r>
      <rPr>
        <sz val="11"/>
        <color rgb="FF000000"/>
        <rFont val="Calibri"/>
      </rPr>
      <t>Improper access permissions for directory data-related files could allow unauthorized users to read, modify, or delete directory data or audit trails.</t>
    </r>
    <r>
      <rPr>
        <sz val="11"/>
        <color rgb="FF000000"/>
        <rFont val="Calibri"/>
      </rPr>
      <t xml:space="preserve">
</t>
    </r>
    <r>
      <rPr>
        <sz val="11"/>
        <color rgb="FF000000"/>
        <rFont val="Calibri"/>
      </rPr>
      <t>Satisfies: SRG-OS-000324-GPOS-00125, SRG-OS-000206-GPOS-00084</t>
    </r>
  </si>
  <si>
    <r>
      <rPr>
        <sz val="11"/>
        <color rgb="FF000000"/>
        <rFont val="Calibri"/>
      </rPr>
      <t>This applies to domain controllers. It is not applicable for other systems.</t>
    </r>
    <r>
      <rPr>
        <sz val="11"/>
        <color rgb="FF000000"/>
        <rFont val="Calibri"/>
      </rPr>
      <t xml:space="preserve">
</t>
    </r>
    <r>
      <rPr>
        <sz val="11"/>
        <color rgb="FF000000"/>
        <rFont val="Calibri"/>
      </rPr>
      <t>Run "Regedit".</t>
    </r>
    <r>
      <rPr>
        <sz val="11"/>
        <color rgb="FF000000"/>
        <rFont val="Calibri"/>
      </rPr>
      <t xml:space="preserve">
</t>
    </r>
    <r>
      <rPr>
        <sz val="11"/>
        <color rgb="FF000000"/>
        <rFont val="Calibri"/>
      </rPr>
      <t>Navigate to "HKEY_LOCAL_MACHINE\SYSTEM\CurrentControlSet\Services\NTDS\Parameters".</t>
    </r>
    <r>
      <rPr>
        <sz val="11"/>
        <color rgb="FF000000"/>
        <rFont val="Calibri"/>
      </rPr>
      <t xml:space="preserve">
</t>
    </r>
    <r>
      <rPr>
        <sz val="11"/>
        <color rgb="FF000000"/>
        <rFont val="Calibri"/>
      </rPr>
      <t>Note the directory locations in the values for:</t>
    </r>
    <r>
      <rPr>
        <sz val="11"/>
        <color rgb="FF000000"/>
        <rFont val="Calibri"/>
      </rPr>
      <t xml:space="preserve">
</t>
    </r>
    <r>
      <rPr>
        <sz val="11"/>
        <color rgb="FF000000"/>
        <rFont val="Calibri"/>
      </rPr>
      <t>Database log files path</t>
    </r>
    <r>
      <rPr>
        <sz val="11"/>
        <color rgb="FF000000"/>
        <rFont val="Calibri"/>
      </rPr>
      <t xml:space="preserve">
</t>
    </r>
    <r>
      <rPr>
        <sz val="11"/>
        <color rgb="FF000000"/>
        <rFont val="Calibri"/>
      </rPr>
      <t>DSA Database file</t>
    </r>
    <r>
      <rPr>
        <sz val="11"/>
        <color rgb="FF000000"/>
        <rFont val="Calibri"/>
      </rPr>
      <t xml:space="preserve">
</t>
    </r>
    <r>
      <rPr>
        <sz val="11"/>
        <color rgb="FF000000"/>
        <rFont val="Calibri"/>
      </rPr>
      <t>By default, they will be \Windows\NTDS.</t>
    </r>
    <r>
      <rPr>
        <sz val="11"/>
        <color rgb="FF000000"/>
        <rFont val="Calibri"/>
      </rPr>
      <t xml:space="preserve">
</t>
    </r>
    <r>
      <rPr>
        <sz val="11"/>
        <color rgb="FF000000"/>
        <rFont val="Calibri"/>
      </rPr>
      <t>If the locations are different, run the following for each:</t>
    </r>
    <r>
      <rPr>
        <sz val="11"/>
        <color rgb="FF000000"/>
        <rFont val="Calibri"/>
      </rPr>
      <t xml:space="preserve">
</t>
    </r>
    <r>
      <rPr>
        <sz val="11"/>
        <color rgb="FF000000"/>
        <rFont val="Calibri"/>
      </rPr>
      <t>Open "command prompt (Admin)".</t>
    </r>
    <r>
      <rPr>
        <sz val="11"/>
        <color rgb="FF000000"/>
        <rFont val="Calibri"/>
      </rPr>
      <t xml:space="preserve">
</t>
    </r>
    <r>
      <rPr>
        <sz val="11"/>
        <color rgb="FF000000"/>
        <rFont val="Calibri"/>
      </rPr>
      <t>Navigate to the NTDS directory (\Windows\NTDS by default).</t>
    </r>
    <r>
      <rPr>
        <sz val="11"/>
        <color rgb="FF000000"/>
        <rFont val="Calibri"/>
      </rPr>
      <t xml:space="preserve">
</t>
    </r>
    <r>
      <rPr>
        <sz val="11"/>
        <color rgb="FF000000"/>
        <rFont val="Calibri"/>
      </rPr>
      <t>Run "icacls *.*".</t>
    </r>
    <r>
      <rPr>
        <sz val="11"/>
        <color rgb="FF000000"/>
        <rFont val="Calibri"/>
      </rPr>
      <t xml:space="preserve">
</t>
    </r>
    <r>
      <rPr>
        <sz val="11"/>
        <color rgb="FF000000"/>
        <rFont val="Calibri"/>
      </rPr>
      <t>If the permissions on each file are not as restrictive as the following, this is a finding:</t>
    </r>
    <r>
      <rPr>
        <sz val="11"/>
        <color rgb="FF000000"/>
        <rFont val="Calibri"/>
      </rPr>
      <t xml:space="preserve">
</t>
    </r>
    <r>
      <rPr>
        <sz val="11"/>
        <color rgb="FF000000"/>
        <rFont val="Calibri"/>
      </rPr>
      <t>NT AUTHORITY\SYSTEM:(I)(F)</t>
    </r>
    <r>
      <rPr>
        <sz val="11"/>
        <color rgb="FF000000"/>
        <rFont val="Calibri"/>
      </rPr>
      <t xml:space="preserve">
</t>
    </r>
    <r>
      <rPr>
        <sz val="11"/>
        <color rgb="FF000000"/>
        <rFont val="Calibri"/>
      </rPr>
      <t>BUILTIN\Administrators:(I)(F)</t>
    </r>
    <r>
      <rPr>
        <sz val="11"/>
        <color rgb="FF000000"/>
        <rFont val="Calibri"/>
      </rPr>
      <t xml:space="preserve">
</t>
    </r>
    <r>
      <rPr>
        <sz val="11"/>
        <color rgb="FF000000"/>
        <rFont val="Calibri"/>
      </rPr>
      <t>(I) - permission inherited from parent container</t>
    </r>
    <r>
      <rPr>
        <sz val="11"/>
        <color rgb="FF000000"/>
        <rFont val="Calibri"/>
      </rPr>
      <t xml:space="preserve">
</t>
    </r>
    <r>
      <rPr>
        <sz val="11"/>
        <color rgb="FF000000"/>
        <rFont val="Calibri"/>
      </rPr>
      <t>(F) - full access</t>
    </r>
  </si>
  <si>
    <t>V-278139</t>
  </si>
  <si>
    <r>
      <rPr>
        <sz val="11"/>
        <rFont val="Calibri"/>
      </rPr>
      <t>Windows Server 2025 Active Directory SYSVOL directory must have the proper access control permissions.</t>
    </r>
  </si>
  <si>
    <r>
      <rPr>
        <sz val="11"/>
        <color rgb="FF000000"/>
        <rFont val="Calibri"/>
      </rPr>
      <t>Maintain the permissions on the SYSVOL directory. Do not allow greater than "Read &amp; execute" permissions for standard user accounts or groups. The defaults below meet this requirement:</t>
    </r>
    <r>
      <rPr>
        <sz val="11"/>
        <color rgb="FF000000"/>
        <rFont val="Calibri"/>
      </rPr>
      <t xml:space="preserve">
</t>
    </r>
    <r>
      <rPr>
        <sz val="11"/>
        <color rgb="FF000000"/>
        <rFont val="Calibri"/>
      </rPr>
      <t>C:\Windows\SYSVOL</t>
    </r>
    <r>
      <rPr>
        <sz val="11"/>
        <color rgb="FF000000"/>
        <rFont val="Calibri"/>
      </rPr>
      <t xml:space="preserve">
</t>
    </r>
    <r>
      <rPr>
        <sz val="11"/>
        <color rgb="FF000000"/>
        <rFont val="Calibri"/>
      </rPr>
      <t>Type - "Allow" for all</t>
    </r>
    <r>
      <rPr>
        <sz val="11"/>
        <color rgb="FF000000"/>
        <rFont val="Calibri"/>
      </rPr>
      <t xml:space="preserve">
</t>
    </r>
    <r>
      <rPr>
        <sz val="11"/>
        <color rgb="FF000000"/>
        <rFont val="Calibri"/>
      </rPr>
      <t>Inherited from - "None" for all</t>
    </r>
    <r>
      <rPr>
        <sz val="11"/>
        <color rgb="FF000000"/>
        <rFont val="Calibri"/>
      </rPr>
      <t xml:space="preserve">
</t>
    </r>
    <r>
      <rPr>
        <sz val="11"/>
        <color rgb="FF000000"/>
        <rFont val="Calibri"/>
      </rPr>
      <t>Principal - Access - Applies to</t>
    </r>
    <r>
      <rPr>
        <sz val="11"/>
        <color rgb="FF000000"/>
        <rFont val="Calibri"/>
      </rPr>
      <t xml:space="preserve">
</t>
    </r>
    <r>
      <rPr>
        <sz val="11"/>
        <color rgb="FF000000"/>
        <rFont val="Calibri"/>
      </rPr>
      <t>Authenticated Users - Read &amp; execute - This folder, subfolder, and files</t>
    </r>
    <r>
      <rPr>
        <sz val="11"/>
        <color rgb="FF000000"/>
        <rFont val="Calibri"/>
      </rPr>
      <t xml:space="preserve">
</t>
    </r>
    <r>
      <rPr>
        <sz val="11"/>
        <color rgb="FF000000"/>
        <rFont val="Calibri"/>
      </rPr>
      <t>Server Operators - Read &amp; execute- This folder, subfolder, and files</t>
    </r>
    <r>
      <rPr>
        <sz val="11"/>
        <color rgb="FF000000"/>
        <rFont val="Calibri"/>
      </rPr>
      <t xml:space="preserve">
</t>
    </r>
    <r>
      <rPr>
        <sz val="11"/>
        <color rgb="FF000000"/>
        <rFont val="Calibri"/>
      </rPr>
      <t>Administrators - Special - This folder only (Special = Basic Permissions: all selected except Full control)</t>
    </r>
    <r>
      <rPr>
        <sz val="11"/>
        <color rgb="FF000000"/>
        <rFont val="Calibri"/>
      </rPr>
      <t xml:space="preserve">
</t>
    </r>
    <r>
      <rPr>
        <sz val="11"/>
        <color rgb="FF000000"/>
        <rFont val="Calibri"/>
      </rPr>
      <t>CREATOR OWNER - Full control - Subfolders and files only</t>
    </r>
    <r>
      <rPr>
        <sz val="11"/>
        <color rgb="FF000000"/>
        <rFont val="Calibri"/>
      </rPr>
      <t xml:space="preserve">
</t>
    </r>
    <r>
      <rPr>
        <sz val="11"/>
        <color rgb="FF000000"/>
        <rFont val="Calibri"/>
      </rPr>
      <t>Administrators - Full control - Subfolders and files only</t>
    </r>
    <r>
      <rPr>
        <sz val="11"/>
        <color rgb="FF000000"/>
        <rFont val="Calibri"/>
      </rPr>
      <t xml:space="preserve">
</t>
    </r>
    <r>
      <rPr>
        <sz val="11"/>
        <color rgb="FF000000"/>
        <rFont val="Calibri"/>
      </rPr>
      <t>SYSTEM - Full control - This folder, subfolders, and files</t>
    </r>
  </si>
  <si>
    <r>
      <rPr>
        <sz val="11"/>
        <color rgb="FF000000"/>
        <rFont val="Calibri"/>
      </rPr>
      <t>Improper access permissions for directory data files could allow unauthorized users to read, modify, or delete directory data.</t>
    </r>
    <r>
      <rPr>
        <sz val="11"/>
        <color rgb="FF000000"/>
        <rFont val="Calibri"/>
      </rPr>
      <t xml:space="preserve">
</t>
    </r>
    <r>
      <rPr>
        <sz val="11"/>
        <color rgb="FF000000"/>
        <rFont val="Calibri"/>
      </rPr>
      <t>The SYSVOL directory contains public files (to the domain) such as policies and logon scripts. Data in shared subdirectories are replicated to all domain controllers in a domain.</t>
    </r>
  </si>
  <si>
    <r>
      <rPr>
        <sz val="11"/>
        <color rgb="FF000000"/>
        <rFont val="Calibri"/>
      </rPr>
      <t>This applies to domain controllers. It is not applicable for other systems.</t>
    </r>
    <r>
      <rPr>
        <sz val="11"/>
        <color rgb="FF000000"/>
        <rFont val="Calibri"/>
      </rPr>
      <t xml:space="preserve">
</t>
    </r>
    <r>
      <rPr>
        <sz val="11"/>
        <color rgb="FF000000"/>
        <rFont val="Calibri"/>
      </rPr>
      <t>Open a command prompt.</t>
    </r>
    <r>
      <rPr>
        <sz val="11"/>
        <color rgb="FF000000"/>
        <rFont val="Calibri"/>
      </rPr>
      <t xml:space="preserve">
</t>
    </r>
    <r>
      <rPr>
        <sz val="11"/>
        <color rgb="FF000000"/>
        <rFont val="Calibri"/>
      </rPr>
      <t>Run "net share".</t>
    </r>
    <r>
      <rPr>
        <sz val="11"/>
        <color rgb="FF000000"/>
        <rFont val="Calibri"/>
      </rPr>
      <t xml:space="preserve">
</t>
    </r>
    <r>
      <rPr>
        <sz val="11"/>
        <color rgb="FF000000"/>
        <rFont val="Calibri"/>
      </rPr>
      <t>Make note of the directory location of the SYSVOL share.</t>
    </r>
    <r>
      <rPr>
        <sz val="11"/>
        <color rgb="FF000000"/>
        <rFont val="Calibri"/>
      </rPr>
      <t xml:space="preserve">
</t>
    </r>
    <r>
      <rPr>
        <sz val="11"/>
        <color rgb="FF000000"/>
        <rFont val="Calibri"/>
      </rPr>
      <t>By default, this will be \Windows\SYSVOL\sysvol. For this requirement, permissions will be verified at the first SYSVOL directory level.</t>
    </r>
    <r>
      <rPr>
        <sz val="11"/>
        <color rgb="FF000000"/>
        <rFont val="Calibri"/>
      </rPr>
      <t xml:space="preserve">
</t>
    </r>
    <r>
      <rPr>
        <sz val="11"/>
        <color rgb="FF000000"/>
        <rFont val="Calibri"/>
      </rPr>
      <t xml:space="preserve">If any standard user accounts or groups have greater than "Read &amp; execute" permissions, this is a finding. </t>
    </r>
    <r>
      <rPr>
        <sz val="11"/>
        <color rgb="FF000000"/>
        <rFont val="Calibri"/>
      </rPr>
      <t xml:space="preserve">
</t>
    </r>
    <r>
      <rPr>
        <sz val="11"/>
        <color rgb="FF000000"/>
        <rFont val="Calibri"/>
      </rPr>
      <t>The default permissions noted below meet this requirement:</t>
    </r>
    <r>
      <rPr>
        <sz val="11"/>
        <color rgb="FF000000"/>
        <rFont val="Calibri"/>
      </rPr>
      <t xml:space="preserve">
</t>
    </r>
    <r>
      <rPr>
        <sz val="11"/>
        <color rgb="FF000000"/>
        <rFont val="Calibri"/>
      </rPr>
      <t>Open command prompt.</t>
    </r>
    <r>
      <rPr>
        <sz val="11"/>
        <color rgb="FF000000"/>
        <rFont val="Calibri"/>
      </rPr>
      <t xml:space="preserve">
</t>
    </r>
    <r>
      <rPr>
        <sz val="11"/>
        <color rgb="FF000000"/>
        <rFont val="Calibri"/>
      </rPr>
      <t>Run "icacls c:\Windows\SYSVOL".</t>
    </r>
    <r>
      <rPr>
        <sz val="11"/>
        <color rgb="FF000000"/>
        <rFont val="Calibri"/>
      </rPr>
      <t xml:space="preserve">
</t>
    </r>
    <r>
      <rPr>
        <sz val="11"/>
        <color rgb="FF000000"/>
        <rFont val="Calibri"/>
      </rPr>
      <t>The following results must be displayed:</t>
    </r>
    <r>
      <rPr>
        <sz val="11"/>
        <color rgb="FF000000"/>
        <rFont val="Calibri"/>
      </rPr>
      <t xml:space="preserve">
</t>
    </r>
    <r>
      <rPr>
        <sz val="11"/>
        <color rgb="FF000000"/>
        <rFont val="Calibri"/>
      </rPr>
      <t>NT AUTHORITY\Authenticated Users:(RX)</t>
    </r>
    <r>
      <rPr>
        <sz val="11"/>
        <color rgb="FF000000"/>
        <rFont val="Calibri"/>
      </rPr>
      <t xml:space="preserve">
</t>
    </r>
    <r>
      <rPr>
        <sz val="11"/>
        <color rgb="FF000000"/>
        <rFont val="Calibri"/>
      </rPr>
      <t>NT AUTHORITY\Authenticated Users:(OI)(CI)(IO)(GR,GE)</t>
    </r>
    <r>
      <rPr>
        <sz val="11"/>
        <color rgb="FF000000"/>
        <rFont val="Calibri"/>
      </rPr>
      <t xml:space="preserve">
</t>
    </r>
    <r>
      <rPr>
        <sz val="11"/>
        <color rgb="FF000000"/>
        <rFont val="Calibri"/>
      </rPr>
      <t>BUILTIN\Server Operators:(RX)</t>
    </r>
    <r>
      <rPr>
        <sz val="11"/>
        <color rgb="FF000000"/>
        <rFont val="Calibri"/>
      </rPr>
      <t xml:space="preserve">
</t>
    </r>
    <r>
      <rPr>
        <sz val="11"/>
        <color rgb="FF000000"/>
        <rFont val="Calibri"/>
      </rPr>
      <t>BUILTIN\Server Operators:(OI)(CI)(IO)(GR,GE)</t>
    </r>
    <r>
      <rPr>
        <sz val="11"/>
        <color rgb="FF000000"/>
        <rFont val="Calibri"/>
      </rPr>
      <t xml:space="preserve">
</t>
    </r>
    <r>
      <rPr>
        <sz val="11"/>
        <color rgb="FF000000"/>
        <rFont val="Calibri"/>
      </rPr>
      <t>BUILTIN\Administrators:(M,WDAC,WO)</t>
    </r>
    <r>
      <rPr>
        <sz val="11"/>
        <color rgb="FF000000"/>
        <rFont val="Calibri"/>
      </rPr>
      <t xml:space="preserve">
</t>
    </r>
    <r>
      <rPr>
        <sz val="11"/>
        <color rgb="FF000000"/>
        <rFont val="Calibri"/>
      </rPr>
      <t>BUILTIN\Administrators:(OI)(CI)(IO)(F)</t>
    </r>
    <r>
      <rPr>
        <sz val="11"/>
        <color rgb="FF000000"/>
        <rFont val="Calibri"/>
      </rPr>
      <t xml:space="preserve">
</t>
    </r>
    <r>
      <rPr>
        <sz val="11"/>
        <color rgb="FF000000"/>
        <rFont val="Calibri"/>
      </rPr>
      <t>NT AUTHORITY\SYSTEM:(F)</t>
    </r>
    <r>
      <rPr>
        <sz val="11"/>
        <color rgb="FF000000"/>
        <rFont val="Calibri"/>
      </rPr>
      <t xml:space="preserve">
</t>
    </r>
    <r>
      <rPr>
        <sz val="11"/>
        <color rgb="FF000000"/>
        <rFont val="Calibri"/>
      </rPr>
      <t>NT AUTHORITY\SYSTEM:(OI)(CI)(IO)(F)</t>
    </r>
    <r>
      <rPr>
        <sz val="11"/>
        <color rgb="FF000000"/>
        <rFont val="Calibri"/>
      </rPr>
      <t xml:space="preserve">
</t>
    </r>
    <r>
      <rPr>
        <sz val="11"/>
        <color rgb="FF000000"/>
        <rFont val="Calibri"/>
      </rPr>
      <t>CREATOR OWNER:(OI)(CI)(IO)(F)</t>
    </r>
    <r>
      <rPr>
        <sz val="11"/>
        <color rgb="FF000000"/>
        <rFont val="Calibri"/>
      </rPr>
      <t xml:space="preserve">
</t>
    </r>
    <r>
      <rPr>
        <sz val="11"/>
        <color rgb="FF000000"/>
        <rFont val="Calibri"/>
      </rPr>
      <t xml:space="preserve">(RX) - Read &amp; execute </t>
    </r>
    <r>
      <rPr>
        <sz val="11"/>
        <color rgb="FF000000"/>
        <rFont val="Calibri"/>
      </rPr>
      <t xml:space="preserve">
</t>
    </r>
    <r>
      <rPr>
        <sz val="11"/>
        <color rgb="FF000000"/>
        <rFont val="Calibri"/>
      </rPr>
      <t>Run "icacls /help" to view definitions of other permission codes.</t>
    </r>
  </si>
  <si>
    <t>V-278140</t>
  </si>
  <si>
    <r>
      <rPr>
        <sz val="11"/>
        <rFont val="Calibri"/>
      </rPr>
      <t>Windows Server 2025 Active Directory (AD) Group Policy Objects (GPOs) must have proper access control permissions.</t>
    </r>
  </si>
  <si>
    <r>
      <rPr>
        <sz val="11"/>
        <color rgb="FF000000"/>
        <rFont val="Calibri"/>
      </rPr>
      <t>Maintain the permissions on GPOs to not allow greater than "Read" and "Apply group policy" for standard user accounts or groups. The default permissions below meet this requirement:</t>
    </r>
    <r>
      <rPr>
        <sz val="11"/>
        <color rgb="FF000000"/>
        <rFont val="Calibri"/>
      </rPr>
      <t xml:space="preserve">
</t>
    </r>
    <r>
      <rPr>
        <sz val="11"/>
        <color rgb="FF000000"/>
        <rFont val="Calibri"/>
      </rPr>
      <t>Authenticated Users - Read, Apply group policy, Special permissions</t>
    </r>
    <r>
      <rPr>
        <sz val="11"/>
        <color rgb="FF000000"/>
        <rFont val="Calibri"/>
      </rPr>
      <t xml:space="preserve">
</t>
    </r>
    <r>
      <rPr>
        <sz val="11"/>
        <color rgb="FF000000"/>
        <rFont val="Calibri"/>
      </rPr>
      <t>The special permissions for Authenticated Users are for Read-type Properties.</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SYSTEM - Read, Write, Create all child objects, Delete all child objects, Special permissions</t>
    </r>
    <r>
      <rPr>
        <sz val="11"/>
        <color rgb="FF000000"/>
        <rFont val="Calibri"/>
      </rPr>
      <t xml:space="preserve">
</t>
    </r>
    <r>
      <rPr>
        <sz val="11"/>
        <color rgb="FF000000"/>
        <rFont val="Calibri"/>
      </rPr>
      <t>Domain Admins - Read, Write, Create all child objects, Delete all child objects, Special permissions</t>
    </r>
    <r>
      <rPr>
        <sz val="11"/>
        <color rgb="FF000000"/>
        <rFont val="Calibri"/>
      </rPr>
      <t xml:space="preserve">
</t>
    </r>
    <r>
      <rPr>
        <sz val="11"/>
        <color rgb="FF000000"/>
        <rFont val="Calibri"/>
      </rPr>
      <t>Enterprise Admins - Read, Write, Create all child objects, Delete all child objects, Special permissions</t>
    </r>
    <r>
      <rPr>
        <sz val="11"/>
        <color rgb="FF000000"/>
        <rFont val="Calibri"/>
      </rPr>
      <t xml:space="preserve">
</t>
    </r>
    <r>
      <rPr>
        <sz val="11"/>
        <color rgb="FF000000"/>
        <rFont val="Calibri"/>
      </rPr>
      <t>ENTERPRISE DOMAIN CONTROLLERS - Read, Special permissions</t>
    </r>
    <r>
      <rPr>
        <sz val="11"/>
        <color rgb="FF000000"/>
        <rFont val="Calibri"/>
      </rPr>
      <t xml:space="preserve">
</t>
    </r>
    <r>
      <rPr>
        <sz val="11"/>
        <color rgb="FF000000"/>
        <rFont val="Calibri"/>
      </rPr>
      <t>Document any other access permissions that allow the objects to be updated with the ISSO.</t>
    </r>
    <r>
      <rPr>
        <sz val="11"/>
        <color rgb="FF000000"/>
        <rFont val="Calibri"/>
      </rPr>
      <t xml:space="preserve">
</t>
    </r>
    <r>
      <rPr>
        <sz val="11"/>
        <color rgb="FF000000"/>
        <rFont val="Calibri"/>
      </rPr>
      <t>The Domain Admins and Enterprise Admins will not have the "Delete all child objects" permission on the two default Group Policy objects: Default Domain Policy and Default Domain Controllers Policy. They will have this permission on created GPOs.</t>
    </r>
  </si>
  <si>
    <r>
      <rPr>
        <sz val="11"/>
        <color rgb="FF000000"/>
        <rFont val="Calibri"/>
      </rPr>
      <t>When directory service database objects do not have appropriate access control permissions, it may be possible for malicious users to create, read, update, or delete the objects and degrade or destroy the integrity of the data. When the directory service is used for identification, authentication, or authorization functions, a compromise of the database objects could lead to a compromise of all systems relying on the directory service.</t>
    </r>
    <r>
      <rPr>
        <sz val="11"/>
        <color rgb="FF000000"/>
        <rFont val="Calibri"/>
      </rPr>
      <t xml:space="preserve">
</t>
    </r>
    <r>
      <rPr>
        <sz val="11"/>
        <color rgb="FF000000"/>
        <rFont val="Calibri"/>
      </rPr>
      <t>For AD, the GPOs require special attention. In a distributed administration model (i.e., help desk), GPOs are more likely to have access permissions changed from the secure defaults. If inappropriate access permissions are defined for GPOs, this could allow an intruder to change the security policy applied to all domain client computers (workstations and servers).</t>
    </r>
  </si>
  <si>
    <r>
      <rPr>
        <sz val="11"/>
        <color rgb="FF000000"/>
        <rFont val="Calibri"/>
      </rPr>
      <t>This applies to domain controllers. It is not applicable for other systems.</t>
    </r>
    <r>
      <rPr>
        <sz val="11"/>
        <color rgb="FF000000"/>
        <rFont val="Calibri"/>
      </rPr>
      <t xml:space="preserve">
</t>
    </r>
    <r>
      <rPr>
        <sz val="11"/>
        <color rgb="FF000000"/>
        <rFont val="Calibri"/>
      </rPr>
      <t>Review the permissions on GPOs.</t>
    </r>
    <r>
      <rPr>
        <sz val="11"/>
        <color rgb="FF000000"/>
        <rFont val="Calibri"/>
      </rPr>
      <t xml:space="preserve">
</t>
    </r>
    <r>
      <rPr>
        <sz val="11"/>
        <color rgb="FF000000"/>
        <rFont val="Calibri"/>
      </rPr>
      <t>Open "Group Policy Management" (available from various menus or run "gpmc.msc").</t>
    </r>
    <r>
      <rPr>
        <sz val="11"/>
        <color rgb="FF000000"/>
        <rFont val="Calibri"/>
      </rPr>
      <t xml:space="preserve">
</t>
    </r>
    <r>
      <rPr>
        <sz val="11"/>
        <color rgb="FF000000"/>
        <rFont val="Calibri"/>
      </rPr>
      <t>Navigate to "Group Policy Objects" in the domain being reviewed (Forest &gt;&gt; Domains &gt;&gt; Domain).</t>
    </r>
    <r>
      <rPr>
        <sz val="11"/>
        <color rgb="FF000000"/>
        <rFont val="Calibri"/>
      </rPr>
      <t xml:space="preserve">
</t>
    </r>
    <r>
      <rPr>
        <sz val="11"/>
        <color rgb="FF000000"/>
        <rFont val="Calibri"/>
      </rPr>
      <t>For each GPO:</t>
    </r>
    <r>
      <rPr>
        <sz val="11"/>
        <color rgb="FF000000"/>
        <rFont val="Calibri"/>
      </rPr>
      <t xml:space="preserve">
</t>
    </r>
    <r>
      <rPr>
        <sz val="11"/>
        <color rgb="FF000000"/>
        <rFont val="Calibri"/>
      </rPr>
      <t>Select the GPO item in the left pane.</t>
    </r>
    <r>
      <rPr>
        <sz val="11"/>
        <color rgb="FF000000"/>
        <rFont val="Calibri"/>
      </rPr>
      <t xml:space="preserve">
</t>
    </r>
    <r>
      <rPr>
        <sz val="11"/>
        <color rgb="FF000000"/>
        <rFont val="Calibri"/>
      </rPr>
      <t>Select the "Delegation" tab in the right pane.</t>
    </r>
    <r>
      <rPr>
        <sz val="11"/>
        <color rgb="FF000000"/>
        <rFont val="Calibri"/>
      </rPr>
      <t xml:space="preserve">
</t>
    </r>
    <r>
      <rPr>
        <sz val="11"/>
        <color rgb="FF000000"/>
        <rFont val="Calibri"/>
      </rPr>
      <t>Select "Advanced".</t>
    </r>
    <r>
      <rPr>
        <sz val="11"/>
        <color rgb="FF000000"/>
        <rFont val="Calibri"/>
      </rPr>
      <t xml:space="preserve">
</t>
    </r>
    <r>
      <rPr>
        <sz val="11"/>
        <color rgb="FF000000"/>
        <rFont val="Calibri"/>
      </rPr>
      <t>Select each Group or user name.</t>
    </r>
    <r>
      <rPr>
        <sz val="11"/>
        <color rgb="FF000000"/>
        <rFont val="Calibri"/>
      </rPr>
      <t xml:space="preserve">
</t>
    </r>
    <r>
      <rPr>
        <sz val="11"/>
        <color rgb="FF000000"/>
        <rFont val="Calibri"/>
      </rPr>
      <t>View the permissions.</t>
    </r>
    <r>
      <rPr>
        <sz val="11"/>
        <color rgb="FF000000"/>
        <rFont val="Calibri"/>
      </rPr>
      <t xml:space="preserve">
</t>
    </r>
    <r>
      <rPr>
        <sz val="11"/>
        <color rgb="FF000000"/>
        <rFont val="Calibri"/>
      </rPr>
      <t>If any standard user accounts or groups have "Allow" permissions greater than "Read" and "Apply group policy", this is a finding.</t>
    </r>
    <r>
      <rPr>
        <sz val="11"/>
        <color rgb="FF000000"/>
        <rFont val="Calibri"/>
      </rPr>
      <t xml:space="preserve">
</t>
    </r>
    <r>
      <rPr>
        <sz val="11"/>
        <color rgb="FF000000"/>
        <rFont val="Calibri"/>
      </rPr>
      <t>Other access permissions that allow the objects to be updated are considered findings unless specifically documented by the information system security officer (ISSO).</t>
    </r>
    <r>
      <rPr>
        <sz val="11"/>
        <color rgb="FF000000"/>
        <rFont val="Calibri"/>
      </rPr>
      <t xml:space="preserve">
</t>
    </r>
    <r>
      <rPr>
        <sz val="11"/>
        <color rgb="FF000000"/>
        <rFont val="Calibri"/>
      </rPr>
      <t xml:space="preserve">The default permissions noted below satisfy this requirement. </t>
    </r>
    <r>
      <rPr>
        <sz val="11"/>
        <color rgb="FF000000"/>
        <rFont val="Calibri"/>
      </rPr>
      <t xml:space="preserve">
</t>
    </r>
    <r>
      <rPr>
        <sz val="11"/>
        <color rgb="FF000000"/>
        <rFont val="Calibri"/>
      </rPr>
      <t>The permissions shown are at the summary level. More detailed permissions can be viewed by selecting the next "Advanced" button, the desired Permission entry, and the "Edit" button.</t>
    </r>
    <r>
      <rPr>
        <sz val="11"/>
        <color rgb="FF000000"/>
        <rFont val="Calibri"/>
      </rPr>
      <t xml:space="preserve">
</t>
    </r>
    <r>
      <rPr>
        <sz val="11"/>
        <color rgb="FF000000"/>
        <rFont val="Calibri"/>
      </rPr>
      <t>Authenticated Users - Read, Apply group policy, Special permissions</t>
    </r>
    <r>
      <rPr>
        <sz val="11"/>
        <color rgb="FF000000"/>
        <rFont val="Calibri"/>
      </rPr>
      <t xml:space="preserve">
</t>
    </r>
    <r>
      <rPr>
        <sz val="11"/>
        <color rgb="FF000000"/>
        <rFont val="Calibri"/>
      </rPr>
      <t>The special permissions for Authenticated Users are for Read-type Properties. If detailed permissions include any Create, Delete, Modify, or Write Permissions, or Properties, this is a finding.</t>
    </r>
    <r>
      <rPr>
        <sz val="11"/>
        <color rgb="FF000000"/>
        <rFont val="Calibri"/>
      </rPr>
      <t xml:space="preserve">
</t>
    </r>
    <r>
      <rPr>
        <sz val="11"/>
        <color rgb="FF000000"/>
        <rFont val="Calibri"/>
      </rPr>
      <t>The special permissions for the following default groups are not the focus of this requirement and may include a wide range of permissions and properties:</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SYSTEM - Read, Write, Create all child objects, Delete all child objects, Special permissions</t>
    </r>
    <r>
      <rPr>
        <sz val="11"/>
        <color rgb="FF000000"/>
        <rFont val="Calibri"/>
      </rPr>
      <t xml:space="preserve">
</t>
    </r>
    <r>
      <rPr>
        <sz val="11"/>
        <color rgb="FF000000"/>
        <rFont val="Calibri"/>
      </rPr>
      <t>Domain Admins - Read, Write, Create all child objects, Delete all child objects, Special permissions</t>
    </r>
    <r>
      <rPr>
        <sz val="11"/>
        <color rgb="FF000000"/>
        <rFont val="Calibri"/>
      </rPr>
      <t xml:space="preserve">
</t>
    </r>
    <r>
      <rPr>
        <sz val="11"/>
        <color rgb="FF000000"/>
        <rFont val="Calibri"/>
      </rPr>
      <t>Enterprise Admins - Read, Write, Create all child objects, Delete all child objects, Special permissions</t>
    </r>
    <r>
      <rPr>
        <sz val="11"/>
        <color rgb="FF000000"/>
        <rFont val="Calibri"/>
      </rPr>
      <t xml:space="preserve">
</t>
    </r>
    <r>
      <rPr>
        <sz val="11"/>
        <color rgb="FF000000"/>
        <rFont val="Calibri"/>
      </rPr>
      <t>ENTERPRISE DOMAIN CONTROLLERS - Read, Special permissions</t>
    </r>
    <r>
      <rPr>
        <sz val="11"/>
        <color rgb="FF000000"/>
        <rFont val="Calibri"/>
      </rPr>
      <t xml:space="preserve">
</t>
    </r>
    <r>
      <rPr>
        <sz val="11"/>
        <color rgb="FF000000"/>
        <rFont val="Calibri"/>
      </rPr>
      <t>The Domain Admins and Enterprise Admins will not have the "Delete all child objects" permission on the two default Group Policy objects: Default Domain Policy and Default Domain Controllers Policy. They will have this permission on organization created Group Policy objects.</t>
    </r>
  </si>
  <si>
    <t>V-278141</t>
  </si>
  <si>
    <r>
      <rPr>
        <sz val="11"/>
        <rFont val="Calibri"/>
      </rPr>
      <t>Windows Server 2025 Active Directory Domain Controllers Organizational Unit (OU) object must have the proper access control permissions.</t>
    </r>
  </si>
  <si>
    <r>
      <rPr>
        <sz val="11"/>
        <color rgb="FF000000"/>
        <rFont val="Calibri"/>
      </rPr>
      <t>Limit the permissions on the Domain Controllers OU to restrict changes to System, Domain Admins, Enterprise Admins, and Administrators.</t>
    </r>
    <r>
      <rPr>
        <sz val="11"/>
        <color rgb="FF000000"/>
        <rFont val="Calibri"/>
      </rPr>
      <t xml:space="preserve">
</t>
    </r>
    <r>
      <rPr>
        <sz val="11"/>
        <color rgb="FF000000"/>
        <rFont val="Calibri"/>
      </rPr>
      <t>The default permissions listed below satisfy this requirement.</t>
    </r>
    <r>
      <rPr>
        <sz val="11"/>
        <color rgb="FF000000"/>
        <rFont val="Calibri"/>
      </rPr>
      <t xml:space="preserve">
</t>
    </r>
    <r>
      <rPr>
        <sz val="11"/>
        <color rgb="FF000000"/>
        <rFont val="Calibri"/>
      </rPr>
      <t>Domains supporting Microsoft Exchange will have additional Exchange-related permissions on the Domain Controllers OU. These may include some change-related permissions.</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SELF - Special permissions</t>
    </r>
    <r>
      <rPr>
        <sz val="11"/>
        <color rgb="FF000000"/>
        <rFont val="Calibri"/>
      </rPr>
      <t xml:space="preserve">
</t>
    </r>
    <r>
      <rPr>
        <sz val="11"/>
        <color rgb="FF000000"/>
        <rFont val="Calibri"/>
      </rPr>
      <t>Authenticated Users - Read, Special permissions</t>
    </r>
    <r>
      <rPr>
        <sz val="11"/>
        <color rgb="FF000000"/>
        <rFont val="Calibri"/>
      </rPr>
      <t xml:space="preserve">
</t>
    </r>
    <r>
      <rPr>
        <sz val="11"/>
        <color rgb="FF000000"/>
        <rFont val="Calibri"/>
      </rPr>
      <t>The special permissions for Authenticated Users are Read types.</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Domain Admins - Read, Write, Create all child objects, Generate resultant set of policy (logging), Generate resultant set of policy (planning), Special permissions</t>
    </r>
    <r>
      <rPr>
        <sz val="11"/>
        <color rgb="FF000000"/>
        <rFont val="Calibri"/>
      </rPr>
      <t xml:space="preserve">
</t>
    </r>
    <r>
      <rPr>
        <sz val="11"/>
        <color rgb="FF000000"/>
        <rFont val="Calibri"/>
      </rPr>
      <t>Enterprise Admins - Full Control</t>
    </r>
    <r>
      <rPr>
        <sz val="11"/>
        <color rgb="FF000000"/>
        <rFont val="Calibri"/>
      </rPr>
      <t xml:space="preserve">
</t>
    </r>
    <r>
      <rPr>
        <sz val="11"/>
        <color rgb="FF000000"/>
        <rFont val="Calibri"/>
      </rPr>
      <t>Key Admins - Special permissions</t>
    </r>
    <r>
      <rPr>
        <sz val="11"/>
        <color rgb="FF000000"/>
        <rFont val="Calibri"/>
      </rPr>
      <t xml:space="preserve">
</t>
    </r>
    <r>
      <rPr>
        <sz val="11"/>
        <color rgb="FF000000"/>
        <rFont val="Calibri"/>
      </rPr>
      <t>Enterprise Key Admins - Special permissions</t>
    </r>
    <r>
      <rPr>
        <sz val="11"/>
        <color rgb="FF000000"/>
        <rFont val="Calibri"/>
      </rPr>
      <t xml:space="preserve">
</t>
    </r>
    <r>
      <rPr>
        <sz val="11"/>
        <color rgb="FF000000"/>
        <rFont val="Calibri"/>
      </rPr>
      <t>Administrators - Read, Write, Create all child objects, Generate resultant set of policy (logging), Generate resultant set of policy (planning), Special permissions</t>
    </r>
    <r>
      <rPr>
        <sz val="11"/>
        <color rgb="FF000000"/>
        <rFont val="Calibri"/>
      </rPr>
      <t xml:space="preserve">
</t>
    </r>
    <r>
      <rPr>
        <sz val="11"/>
        <color rgb="FF000000"/>
        <rFont val="Calibri"/>
      </rPr>
      <t>Pre-Windows 2000 Compatible Access - Special permissions</t>
    </r>
    <r>
      <rPr>
        <sz val="11"/>
        <color rgb="FF000000"/>
        <rFont val="Calibri"/>
      </rPr>
      <t xml:space="preserve">
</t>
    </r>
    <r>
      <rPr>
        <sz val="11"/>
        <color rgb="FF000000"/>
        <rFont val="Calibri"/>
      </rPr>
      <t>The special permissions for Pre-Windows 2000 Compatible Access are Read types.</t>
    </r>
    <r>
      <rPr>
        <sz val="11"/>
        <color rgb="FF000000"/>
        <rFont val="Calibri"/>
      </rPr>
      <t xml:space="preserve">
</t>
    </r>
    <r>
      <rPr>
        <sz val="11"/>
        <color rgb="FF000000"/>
        <rFont val="Calibri"/>
      </rPr>
      <t>ENTERPRISE DOMAIN CONTROLLERS - Read, Special permissions</t>
    </r>
  </si>
  <si>
    <r>
      <rPr>
        <sz val="11"/>
        <color rgb="FF000000"/>
        <rFont val="Calibri"/>
      </rPr>
      <t>When Active Directory objects do not have appropriate access control permissions, it may be possible for malicious users to create, read, update, or delete the objects and degrade or destroy the integrity of the data. When the directory service is used for identification, authentication, or authorization functions, a compromise of the database objects could lead to a compromise of all systems that rely on the directory service.</t>
    </r>
    <r>
      <rPr>
        <sz val="11"/>
        <color rgb="FF000000"/>
        <rFont val="Calibri"/>
      </rPr>
      <t xml:space="preserve">
</t>
    </r>
    <r>
      <rPr>
        <sz val="11"/>
        <color rgb="FF000000"/>
        <rFont val="Calibri"/>
      </rPr>
      <t>The Domain Controllers OU object requires special attention as the Domain Controllers are central to the configuration and management of the domain. Inappropriate access permissions defined for the Domain Controllers OU could allow an intruder or unauthorized personnel to make changes that could lead to the compromise of the domain.</t>
    </r>
  </si>
  <si>
    <r>
      <rPr>
        <sz val="11"/>
        <color rgb="FF000000"/>
        <rFont val="Calibri"/>
      </rPr>
      <t>This applies to domain controllers. It is not applicable for other systems.</t>
    </r>
    <r>
      <rPr>
        <sz val="11"/>
        <color rgb="FF000000"/>
        <rFont val="Calibri"/>
      </rPr>
      <t xml:space="preserve">
</t>
    </r>
    <r>
      <rPr>
        <sz val="11"/>
        <color rgb="FF000000"/>
        <rFont val="Calibri"/>
      </rPr>
      <t>Review the permissions on the Domain Controllers OU.</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Select "Advanced Features" in the "View" menu if not previously selected.</t>
    </r>
    <r>
      <rPr>
        <sz val="11"/>
        <color rgb="FF000000"/>
        <rFont val="Calibri"/>
      </rPr>
      <t xml:space="preserve">
</t>
    </r>
    <r>
      <rPr>
        <sz val="11"/>
        <color rgb="FF000000"/>
        <rFont val="Calibri"/>
      </rPr>
      <t>Select the "Domain Controllers" OU (folder in folder icon).</t>
    </r>
    <r>
      <rPr>
        <sz val="11"/>
        <color rgb="FF000000"/>
        <rFont val="Calibri"/>
      </rPr>
      <t xml:space="preserve">
</t>
    </r>
    <r>
      <rPr>
        <sz val="11"/>
        <color rgb="FF000000"/>
        <rFont val="Calibri"/>
      </rPr>
      <t>Right-click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If the permissions on the Domain Controllers OU do not restrict changes to System, Domain Admins, Enterprise Admins and Administrators, this is a finding.</t>
    </r>
    <r>
      <rPr>
        <sz val="11"/>
        <color rgb="FF000000"/>
        <rFont val="Calibri"/>
      </rPr>
      <t xml:space="preserve">
</t>
    </r>
    <r>
      <rPr>
        <sz val="11"/>
        <color rgb="FF000000"/>
        <rFont val="Calibri"/>
      </rPr>
      <t>The default permissions listed below satisfy this requirement.</t>
    </r>
    <r>
      <rPr>
        <sz val="11"/>
        <color rgb="FF000000"/>
        <rFont val="Calibri"/>
      </rPr>
      <t xml:space="preserve">
</t>
    </r>
    <r>
      <rPr>
        <sz val="11"/>
        <color rgb="FF000000"/>
        <rFont val="Calibri"/>
      </rPr>
      <t>Domains supporting Microsoft Exchange will have additional Exchange related permissions on the Domain Controllers OU. These may include some change-related permissions and is not a finding.</t>
    </r>
    <r>
      <rPr>
        <sz val="11"/>
        <color rgb="FF000000"/>
        <rFont val="Calibri"/>
      </rPr>
      <t xml:space="preserve">
</t>
    </r>
    <r>
      <rPr>
        <sz val="11"/>
        <color rgb="FF000000"/>
        <rFont val="Calibri"/>
      </rPr>
      <t>The permissions shown are at the summary level. To view more detailed permissions, select "Advanced", then select the desired Permission entry, then click "View" or "Edit".</t>
    </r>
    <r>
      <rPr>
        <sz val="11"/>
        <color rgb="FF000000"/>
        <rFont val="Calibri"/>
      </rPr>
      <t xml:space="preserve">
</t>
    </r>
    <r>
      <rPr>
        <sz val="11"/>
        <color rgb="FF000000"/>
        <rFont val="Calibri"/>
      </rPr>
      <t>Except where noted otherwise, the special permissions may include a wide range of permissions and properties and are acceptable for this requirement.</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SELF - Special permissions</t>
    </r>
    <r>
      <rPr>
        <sz val="11"/>
        <color rgb="FF000000"/>
        <rFont val="Calibri"/>
      </rPr>
      <t xml:space="preserve">
</t>
    </r>
    <r>
      <rPr>
        <sz val="11"/>
        <color rgb="FF000000"/>
        <rFont val="Calibri"/>
      </rPr>
      <t>Authenticated Users - Read, Special permissions</t>
    </r>
    <r>
      <rPr>
        <sz val="11"/>
        <color rgb="FF000000"/>
        <rFont val="Calibri"/>
      </rPr>
      <t xml:space="preserve">
</t>
    </r>
    <r>
      <rPr>
        <sz val="11"/>
        <color rgb="FF000000"/>
        <rFont val="Calibri"/>
      </rPr>
      <t>The special permissions for Authenticated Users are Read types.</t>
    </r>
    <r>
      <rPr>
        <sz val="11"/>
        <color rgb="FF000000"/>
        <rFont val="Calibri"/>
      </rPr>
      <t xml:space="preserve">
</t>
    </r>
    <r>
      <rPr>
        <sz val="11"/>
        <color rgb="FF000000"/>
        <rFont val="Calibri"/>
      </rPr>
      <t>If detailed permissions include any Create, Delete, Modify, or Write Permissions or Properties, this is a finding.</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Domain Admins - Read, Write, Create all child objects, Generate resultant set of policy (logging), Generate resultant set of policy (planning), Special permissions</t>
    </r>
    <r>
      <rPr>
        <sz val="11"/>
        <color rgb="FF000000"/>
        <rFont val="Calibri"/>
      </rPr>
      <t xml:space="preserve">
</t>
    </r>
    <r>
      <rPr>
        <sz val="11"/>
        <color rgb="FF000000"/>
        <rFont val="Calibri"/>
      </rPr>
      <t>Enterprise Admins - Full Control</t>
    </r>
    <r>
      <rPr>
        <sz val="11"/>
        <color rgb="FF000000"/>
        <rFont val="Calibri"/>
      </rPr>
      <t xml:space="preserve">
</t>
    </r>
    <r>
      <rPr>
        <sz val="11"/>
        <color rgb="FF000000"/>
        <rFont val="Calibri"/>
      </rPr>
      <t>Key Admins - Special permissions</t>
    </r>
    <r>
      <rPr>
        <sz val="11"/>
        <color rgb="FF000000"/>
        <rFont val="Calibri"/>
      </rPr>
      <t xml:space="preserve">
</t>
    </r>
    <r>
      <rPr>
        <sz val="11"/>
        <color rgb="FF000000"/>
        <rFont val="Calibri"/>
      </rPr>
      <t>Enterprise Key Admins - Special permissions</t>
    </r>
    <r>
      <rPr>
        <sz val="11"/>
        <color rgb="FF000000"/>
        <rFont val="Calibri"/>
      </rPr>
      <t xml:space="preserve">
</t>
    </r>
    <r>
      <rPr>
        <sz val="11"/>
        <color rgb="FF000000"/>
        <rFont val="Calibri"/>
      </rPr>
      <t>Administrators - Read, Write, Create all child objects, Generate resultant set of policy (logging), Generate resultant set of policy (planning), Special permissions</t>
    </r>
    <r>
      <rPr>
        <sz val="11"/>
        <color rgb="FF000000"/>
        <rFont val="Calibri"/>
      </rPr>
      <t xml:space="preserve">
</t>
    </r>
    <r>
      <rPr>
        <sz val="11"/>
        <color rgb="FF000000"/>
        <rFont val="Calibri"/>
      </rPr>
      <t>Pre-Windows 2000 Compatible Access - Special permissions</t>
    </r>
    <r>
      <rPr>
        <sz val="11"/>
        <color rgb="FF000000"/>
        <rFont val="Calibri"/>
      </rPr>
      <t xml:space="preserve">
</t>
    </r>
    <r>
      <rPr>
        <sz val="11"/>
        <color rgb="FF000000"/>
        <rFont val="Calibri"/>
      </rPr>
      <t>The Special permissions for Pre-Windows 2000 Compatible Access are Read types.</t>
    </r>
    <r>
      <rPr>
        <sz val="11"/>
        <color rgb="FF000000"/>
        <rFont val="Calibri"/>
      </rPr>
      <t xml:space="preserve">
</t>
    </r>
    <r>
      <rPr>
        <sz val="11"/>
        <color rgb="FF000000"/>
        <rFont val="Calibri"/>
      </rPr>
      <t>If detailed permissions include any Create, Delete, Modify, or Write Permissions or Properties, this is a finding.</t>
    </r>
    <r>
      <rPr>
        <sz val="11"/>
        <color rgb="FF000000"/>
        <rFont val="Calibri"/>
      </rPr>
      <t xml:space="preserve">
</t>
    </r>
    <r>
      <rPr>
        <sz val="11"/>
        <color rgb="FF000000"/>
        <rFont val="Calibri"/>
      </rPr>
      <t>ENTERPRISE DOMAIN CONTROLLERS - Read, Special permissions</t>
    </r>
  </si>
  <si>
    <t>V-278142</t>
  </si>
  <si>
    <r>
      <rPr>
        <sz val="11"/>
        <rFont val="Calibri"/>
      </rPr>
      <t>Windows Server 2025 organization created Active Directory Organizational Unit (OU) objects must have proper access control permissions.</t>
    </r>
  </si>
  <si>
    <r>
      <rPr>
        <sz val="11"/>
        <color rgb="FF000000"/>
        <rFont val="Calibri"/>
      </rPr>
      <t>Maintain the Allow type permissions on domain-defined OUs to be at least as restrictive as the defaults below.</t>
    </r>
    <r>
      <rPr>
        <sz val="11"/>
        <color rgb="FF000000"/>
        <rFont val="Calibri"/>
      </rPr>
      <t xml:space="preserve">
</t>
    </r>
    <r>
      <rPr>
        <sz val="11"/>
        <color rgb="FF000000"/>
        <rFont val="Calibri"/>
      </rPr>
      <t>Document any additional permissions above Read with the ISSO if an approved distributed administration model (help desk or other user support staff) is implemented.</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Self - Special permissions</t>
    </r>
    <r>
      <rPr>
        <sz val="11"/>
        <color rgb="FF000000"/>
        <rFont val="Calibri"/>
      </rPr>
      <t xml:space="preserve">
</t>
    </r>
    <r>
      <rPr>
        <sz val="11"/>
        <color rgb="FF000000"/>
        <rFont val="Calibri"/>
      </rPr>
      <t>Authenticated Users - Read, Special permissions</t>
    </r>
    <r>
      <rPr>
        <sz val="11"/>
        <color rgb="FF000000"/>
        <rFont val="Calibri"/>
      </rPr>
      <t xml:space="preserve">
</t>
    </r>
    <r>
      <rPr>
        <sz val="11"/>
        <color rgb="FF000000"/>
        <rFont val="Calibri"/>
      </rPr>
      <t>The special permissions for Authenticated Users are Read type.</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Domain Admins - Full Control</t>
    </r>
    <r>
      <rPr>
        <sz val="11"/>
        <color rgb="FF000000"/>
        <rFont val="Calibri"/>
      </rPr>
      <t xml:space="preserve">
</t>
    </r>
    <r>
      <rPr>
        <sz val="11"/>
        <color rgb="FF000000"/>
        <rFont val="Calibri"/>
      </rPr>
      <t>Enterprise Admins - Full Control</t>
    </r>
    <r>
      <rPr>
        <sz val="11"/>
        <color rgb="FF000000"/>
        <rFont val="Calibri"/>
      </rPr>
      <t xml:space="preserve">
</t>
    </r>
    <r>
      <rPr>
        <sz val="11"/>
        <color rgb="FF000000"/>
        <rFont val="Calibri"/>
      </rPr>
      <t>Key Admins - Special permissions</t>
    </r>
    <r>
      <rPr>
        <sz val="11"/>
        <color rgb="FF000000"/>
        <rFont val="Calibri"/>
      </rPr>
      <t xml:space="preserve">
</t>
    </r>
    <r>
      <rPr>
        <sz val="11"/>
        <color rgb="FF000000"/>
        <rFont val="Calibri"/>
      </rPr>
      <t>Enterprise Key Admins - Special permissions</t>
    </r>
    <r>
      <rPr>
        <sz val="11"/>
        <color rgb="FF000000"/>
        <rFont val="Calibri"/>
      </rPr>
      <t xml:space="preserve">
</t>
    </r>
    <r>
      <rPr>
        <sz val="11"/>
        <color rgb="FF000000"/>
        <rFont val="Calibri"/>
      </rPr>
      <t>Administrators - Read, Write, Create all child objects, Generate resultant set of policy (logging), Generate resultant set of policy (planning), Special permissions</t>
    </r>
    <r>
      <rPr>
        <sz val="11"/>
        <color rgb="FF000000"/>
        <rFont val="Calibri"/>
      </rPr>
      <t xml:space="preserve">
</t>
    </r>
    <r>
      <rPr>
        <sz val="11"/>
        <color rgb="FF000000"/>
        <rFont val="Calibri"/>
      </rPr>
      <t>Pre-Windows 2000 Compatible Access - Special permissions</t>
    </r>
    <r>
      <rPr>
        <sz val="11"/>
        <color rgb="FF000000"/>
        <rFont val="Calibri"/>
      </rPr>
      <t xml:space="preserve">
</t>
    </r>
    <r>
      <rPr>
        <sz val="11"/>
        <color rgb="FF000000"/>
        <rFont val="Calibri"/>
      </rPr>
      <t>The special permissions for Pre-Windows 2000 Compatible Access are for Read types.</t>
    </r>
    <r>
      <rPr>
        <sz val="11"/>
        <color rgb="FF000000"/>
        <rFont val="Calibri"/>
      </rPr>
      <t xml:space="preserve">
</t>
    </r>
    <r>
      <rPr>
        <sz val="11"/>
        <color rgb="FF000000"/>
        <rFont val="Calibri"/>
      </rPr>
      <t>ENTERPRISE DOMAIN CONTROLLERS - Read, Special permissions</t>
    </r>
  </si>
  <si>
    <r>
      <rPr>
        <sz val="11"/>
        <color rgb="FF000000"/>
        <rFont val="Calibri"/>
      </rPr>
      <t>When directory service database objects do not have appropriate access control permissions, it may be possible for malicious users to create, read, update, or delete the objects and degrade or destroy the integrity of the data. When the directory service is used for identification, authentication, or authorization functions, a compromise of the database objects could lead to a compromise of all systems that rely on the directory service.</t>
    </r>
    <r>
      <rPr>
        <sz val="11"/>
        <color rgb="FF000000"/>
        <rFont val="Calibri"/>
      </rPr>
      <t xml:space="preserve">
</t>
    </r>
    <r>
      <rPr>
        <sz val="11"/>
        <color rgb="FF000000"/>
        <rFont val="Calibri"/>
      </rPr>
      <t>For Active Directory, the OU objects require special attention. In a distributed administration model (i.e., help desk), OU objects are more likely to have access permissions changed from the secure defaults. If inappropriate access permissions are defined for OU objects, it could allow an intruder to add or delete users in the OU. This could result in unauthorized access to data or a denial of service (DoS) to authorized users.</t>
    </r>
  </si>
  <si>
    <r>
      <rPr>
        <sz val="11"/>
        <color rgb="FF000000"/>
        <rFont val="Calibri"/>
      </rPr>
      <t>This applies to domain controllers. It is not applicable for other systems.</t>
    </r>
    <r>
      <rPr>
        <sz val="11"/>
        <color rgb="FF000000"/>
        <rFont val="Calibri"/>
      </rPr>
      <t xml:space="preserve">
</t>
    </r>
    <r>
      <rPr>
        <sz val="11"/>
        <color rgb="FF000000"/>
        <rFont val="Calibri"/>
      </rPr>
      <t>Review the permissions on domain-defined OUs.</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Ensure "Advanced Features" is selected in the "View" menu.</t>
    </r>
    <r>
      <rPr>
        <sz val="11"/>
        <color rgb="FF000000"/>
        <rFont val="Calibri"/>
      </rPr>
      <t xml:space="preserve">
</t>
    </r>
    <r>
      <rPr>
        <sz val="11"/>
        <color rgb="FF000000"/>
        <rFont val="Calibri"/>
      </rPr>
      <t>For each OU that is defined (folder in folder icon) excluding the Domain Controllers OU:</t>
    </r>
    <r>
      <rPr>
        <sz val="11"/>
        <color rgb="FF000000"/>
        <rFont val="Calibri"/>
      </rPr>
      <t xml:space="preserve">
</t>
    </r>
    <r>
      <rPr>
        <sz val="11"/>
        <color rgb="FF000000"/>
        <rFont val="Calibri"/>
      </rPr>
      <t>Right-click the OU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If the Allow type permissions on the OU are not at least as restrictive as those below, this is a finding.</t>
    </r>
    <r>
      <rPr>
        <sz val="11"/>
        <color rgb="FF000000"/>
        <rFont val="Calibri"/>
      </rPr>
      <t xml:space="preserve">
</t>
    </r>
    <r>
      <rPr>
        <sz val="11"/>
        <color rgb="FF000000"/>
        <rFont val="Calibri"/>
      </rPr>
      <t>The permissions shown are at the summary level. To view more detailed permissions, select "Advanced", then select the desired Permission entry, then click "View" or "Edit".</t>
    </r>
    <r>
      <rPr>
        <sz val="11"/>
        <color rgb="FF000000"/>
        <rFont val="Calibri"/>
      </rPr>
      <t xml:space="preserve">
</t>
    </r>
    <r>
      <rPr>
        <sz val="11"/>
        <color rgb="FF000000"/>
        <rFont val="Calibri"/>
      </rPr>
      <t>Except where noted otherwise, the special permissions may include a wide range of permissions and properties and are acceptable for this requirement.</t>
    </r>
    <r>
      <rPr>
        <sz val="11"/>
        <color rgb="FF000000"/>
        <rFont val="Calibri"/>
      </rPr>
      <t xml:space="preserve">
</t>
    </r>
    <r>
      <rPr>
        <sz val="11"/>
        <color rgb="FF000000"/>
        <rFont val="Calibri"/>
      </rPr>
      <t>CREATOR OWNER - Special permissions</t>
    </r>
    <r>
      <rPr>
        <sz val="11"/>
        <color rgb="FF000000"/>
        <rFont val="Calibri"/>
      </rPr>
      <t xml:space="preserve">
</t>
    </r>
    <r>
      <rPr>
        <sz val="11"/>
        <color rgb="FF000000"/>
        <rFont val="Calibri"/>
      </rPr>
      <t>Self - Special permissions</t>
    </r>
    <r>
      <rPr>
        <sz val="11"/>
        <color rgb="FF000000"/>
        <rFont val="Calibri"/>
      </rPr>
      <t xml:space="preserve">
</t>
    </r>
    <r>
      <rPr>
        <sz val="11"/>
        <color rgb="FF000000"/>
        <rFont val="Calibri"/>
      </rPr>
      <t>Authenticated Users - Read, Special permissions</t>
    </r>
    <r>
      <rPr>
        <sz val="11"/>
        <color rgb="FF000000"/>
        <rFont val="Calibri"/>
      </rPr>
      <t xml:space="preserve">
</t>
    </r>
    <r>
      <rPr>
        <sz val="11"/>
        <color rgb="FF000000"/>
        <rFont val="Calibri"/>
      </rPr>
      <t>The Special permissions for Authenticated Users are Read type. If detailed permissions include any Create, Delete, Modify, or Write Permissions or Properties, this is a finding.</t>
    </r>
    <r>
      <rPr>
        <sz val="11"/>
        <color rgb="FF000000"/>
        <rFont val="Calibri"/>
      </rPr>
      <t xml:space="preserve">
</t>
    </r>
    <r>
      <rPr>
        <sz val="11"/>
        <color rgb="FF000000"/>
        <rFont val="Calibri"/>
      </rPr>
      <t>SYSTEM - Full Control</t>
    </r>
    <r>
      <rPr>
        <sz val="11"/>
        <color rgb="FF000000"/>
        <rFont val="Calibri"/>
      </rPr>
      <t xml:space="preserve">
</t>
    </r>
    <r>
      <rPr>
        <sz val="11"/>
        <color rgb="FF000000"/>
        <rFont val="Calibri"/>
      </rPr>
      <t>Domain Admins - Full Control</t>
    </r>
    <r>
      <rPr>
        <sz val="11"/>
        <color rgb="FF000000"/>
        <rFont val="Calibri"/>
      </rPr>
      <t xml:space="preserve">
</t>
    </r>
    <r>
      <rPr>
        <sz val="11"/>
        <color rgb="FF000000"/>
        <rFont val="Calibri"/>
      </rPr>
      <t>Enterprise Admins - Full Control</t>
    </r>
    <r>
      <rPr>
        <sz val="11"/>
        <color rgb="FF000000"/>
        <rFont val="Calibri"/>
      </rPr>
      <t xml:space="preserve">
</t>
    </r>
    <r>
      <rPr>
        <sz val="11"/>
        <color rgb="FF000000"/>
        <rFont val="Calibri"/>
      </rPr>
      <t>Key Admins - Special permissions</t>
    </r>
    <r>
      <rPr>
        <sz val="11"/>
        <color rgb="FF000000"/>
        <rFont val="Calibri"/>
      </rPr>
      <t xml:space="preserve">
</t>
    </r>
    <r>
      <rPr>
        <sz val="11"/>
        <color rgb="FF000000"/>
        <rFont val="Calibri"/>
      </rPr>
      <t>Enterprise Key Admins - Special permissions</t>
    </r>
    <r>
      <rPr>
        <sz val="11"/>
        <color rgb="FF000000"/>
        <rFont val="Calibri"/>
      </rPr>
      <t xml:space="preserve">
</t>
    </r>
    <r>
      <rPr>
        <sz val="11"/>
        <color rgb="FF000000"/>
        <rFont val="Calibri"/>
      </rPr>
      <t>Administrators - Read, Write, Create all child objects, Generate resultant set of policy (logging), Generate resultant set of policy (planning), Special permissions</t>
    </r>
    <r>
      <rPr>
        <sz val="11"/>
        <color rgb="FF000000"/>
        <rFont val="Calibri"/>
      </rPr>
      <t xml:space="preserve">
</t>
    </r>
    <r>
      <rPr>
        <sz val="11"/>
        <color rgb="FF000000"/>
        <rFont val="Calibri"/>
      </rPr>
      <t>Pre-Windows 2000 Compatible Access - Special permissions</t>
    </r>
    <r>
      <rPr>
        <sz val="11"/>
        <color rgb="FF000000"/>
        <rFont val="Calibri"/>
      </rPr>
      <t xml:space="preserve">
</t>
    </r>
    <r>
      <rPr>
        <sz val="11"/>
        <color rgb="FF000000"/>
        <rFont val="Calibri"/>
      </rPr>
      <t>The Special permissions for Pre-Windows 2000 Compatible Access are for Read types. If detailed permissions include any Create, Delete, Modify, or Write Permissions or Properties, this is a finding.</t>
    </r>
    <r>
      <rPr>
        <sz val="11"/>
        <color rgb="FF000000"/>
        <rFont val="Calibri"/>
      </rPr>
      <t xml:space="preserve">
</t>
    </r>
    <r>
      <rPr>
        <sz val="11"/>
        <color rgb="FF000000"/>
        <rFont val="Calibri"/>
      </rPr>
      <t>ENTERPRISE DOMAIN CONTROLLERS - Read, Special permissions</t>
    </r>
    <r>
      <rPr>
        <sz val="11"/>
        <color rgb="FF000000"/>
        <rFont val="Calibri"/>
      </rPr>
      <t xml:space="preserve">
</t>
    </r>
    <r>
      <rPr>
        <sz val="11"/>
        <color rgb="FF000000"/>
        <rFont val="Calibri"/>
      </rPr>
      <t>If an information system security officer (ISSO)-approved distributed administration model (help desk or other user support staff) is implemented, permissions above Read may be allowed for groups documented by the ISSO.</t>
    </r>
    <r>
      <rPr>
        <sz val="11"/>
        <color rgb="FF000000"/>
        <rFont val="Calibri"/>
      </rPr>
      <t xml:space="preserve">
</t>
    </r>
    <r>
      <rPr>
        <sz val="11"/>
        <color rgb="FF000000"/>
        <rFont val="Calibri"/>
      </rPr>
      <t>If any OU with improper permissions includes identification or authentication data (e.g., accounts, passwords, or password hash data) used by systems to determine access control, the severity is CAT I (e.g., OUs that include user accounts, including service/application accounts).</t>
    </r>
    <r>
      <rPr>
        <sz val="11"/>
        <color rgb="FF000000"/>
        <rFont val="Calibri"/>
      </rPr>
      <t xml:space="preserve">
</t>
    </r>
    <r>
      <rPr>
        <sz val="11"/>
        <color rgb="FF000000"/>
        <rFont val="Calibri"/>
      </rPr>
      <t>If an OU with improper permissions does not include identification and authentication data used by systems to determine access control, the severity is CAT II (e.g., Workstation, Printer OUs).</t>
    </r>
  </si>
  <si>
    <t>V-278143</t>
  </si>
  <si>
    <r>
      <rPr>
        <sz val="11"/>
        <rFont val="Calibri"/>
      </rPr>
      <t>Windows Server 2025 data files owned by users must be on a different logical partition from the directory server data files.</t>
    </r>
  </si>
  <si>
    <r>
      <rPr>
        <sz val="11"/>
        <color rgb="FF000000"/>
        <rFont val="Calibri"/>
      </rPr>
      <t>Move shares used to store files owned by users to a different logical partition than the directory server data files.</t>
    </r>
  </si>
  <si>
    <r>
      <rPr>
        <sz val="11"/>
        <color rgb="FF000000"/>
        <rFont val="Calibri"/>
      </rPr>
      <t xml:space="preserve">When directory service data files, especially for directories used for identification, authentication, or authorization, reside on the same logical partition as user-owned files, the directory service data may be more vulnerable to unauthorized access or other availability compromises. Directory service and user-owned data files sharing a partition may be configured with less restrictive permissions to allow access to the user data. </t>
    </r>
    <r>
      <rPr>
        <sz val="11"/>
        <color rgb="FF000000"/>
        <rFont val="Calibri"/>
      </rPr>
      <t xml:space="preserve">
</t>
    </r>
    <r>
      <rPr>
        <sz val="11"/>
        <color rgb="FF000000"/>
        <rFont val="Calibri"/>
      </rPr>
      <t>The directory service may be vulnerable to a denial-of-service (DoS) attack when user-owned files on a common partition are expanded to an extent preventing the directory service from acquiring more space for directory or audit data.</t>
    </r>
  </si>
  <si>
    <r>
      <rPr>
        <sz val="11"/>
        <color rgb="FF000000"/>
        <rFont val="Calibri"/>
      </rPr>
      <t>This applies to domain controllers. It is not applicable for other systems.</t>
    </r>
    <r>
      <rPr>
        <sz val="11"/>
        <color rgb="FF000000"/>
        <rFont val="Calibri"/>
      </rPr>
      <t xml:space="preserve">
</t>
    </r>
    <r>
      <rPr>
        <sz val="11"/>
        <color rgb="FF000000"/>
        <rFont val="Calibri"/>
      </rPr>
      <t>Run "Regedit".</t>
    </r>
    <r>
      <rPr>
        <sz val="11"/>
        <color rgb="FF000000"/>
        <rFont val="Calibri"/>
      </rPr>
      <t xml:space="preserve">
</t>
    </r>
    <r>
      <rPr>
        <sz val="11"/>
        <color rgb="FF000000"/>
        <rFont val="Calibri"/>
      </rPr>
      <t>Navigate to "HKEY_LOCAL_MACHINE\SYSTEM\CurrentControlSet\Services\NTDS\Parameters".</t>
    </r>
    <r>
      <rPr>
        <sz val="11"/>
        <color rgb="FF000000"/>
        <rFont val="Calibri"/>
      </rPr>
      <t xml:space="preserve">
</t>
    </r>
    <r>
      <rPr>
        <sz val="11"/>
        <color rgb="FF000000"/>
        <rFont val="Calibri"/>
      </rPr>
      <t>Note the directory locations in the values for "DSA Database file".</t>
    </r>
    <r>
      <rPr>
        <sz val="11"/>
        <color rgb="FF000000"/>
        <rFont val="Calibri"/>
      </rPr>
      <t xml:space="preserve">
</t>
    </r>
    <r>
      <rPr>
        <sz val="11"/>
        <color rgb="FF000000"/>
        <rFont val="Calibri"/>
      </rPr>
      <t>Open a command prompt.</t>
    </r>
    <r>
      <rPr>
        <sz val="11"/>
        <color rgb="FF000000"/>
        <rFont val="Calibri"/>
      </rPr>
      <t xml:space="preserve">
</t>
    </r>
    <r>
      <rPr>
        <sz val="11"/>
        <color rgb="FF000000"/>
        <rFont val="Calibri"/>
      </rPr>
      <t>Enter "net share".</t>
    </r>
    <r>
      <rPr>
        <sz val="11"/>
        <color rgb="FF000000"/>
        <rFont val="Calibri"/>
      </rPr>
      <t xml:space="preserve">
</t>
    </r>
    <r>
      <rPr>
        <sz val="11"/>
        <color rgb="FF000000"/>
        <rFont val="Calibri"/>
      </rPr>
      <t>Note the logical drive(s) or file system partition for any organization-created data shares.</t>
    </r>
    <r>
      <rPr>
        <sz val="11"/>
        <color rgb="FF000000"/>
        <rFont val="Calibri"/>
      </rPr>
      <t xml:space="preserve">
</t>
    </r>
    <r>
      <rPr>
        <sz val="11"/>
        <color rgb="FF000000"/>
        <rFont val="Calibri"/>
      </rPr>
      <t>Ignore system shares (e.g., NETLOGON, SYSVOL, and administrative shares ending in $). User shares that are hidden (ending with $) must not be ignored.</t>
    </r>
    <r>
      <rPr>
        <sz val="11"/>
        <color rgb="FF000000"/>
        <rFont val="Calibri"/>
      </rPr>
      <t xml:space="preserve">
</t>
    </r>
    <r>
      <rPr>
        <sz val="11"/>
        <color rgb="FF000000"/>
        <rFont val="Calibri"/>
      </rPr>
      <t>If user shares are located on the same logical partition as the directory server data files, this is a finding.</t>
    </r>
  </si>
  <si>
    <t>V-278144</t>
  </si>
  <si>
    <r>
      <rPr>
        <sz val="11"/>
        <rFont val="Calibri"/>
      </rPr>
      <t>Windows Server 2025 domain controllers must run on a machine dedicated to that function.</t>
    </r>
  </si>
  <si>
    <r>
      <rPr>
        <sz val="11"/>
        <color rgb="FF000000"/>
        <rFont val="Calibri"/>
      </rPr>
      <t>Remove additional roles or applications such as web, database, and email from the domain controller.</t>
    </r>
  </si>
  <si>
    <r>
      <rPr>
        <sz val="11"/>
        <color rgb="FF000000"/>
        <rFont val="Calibri"/>
      </rPr>
      <t xml:space="preserve">Executing application servers on the same host machine with a directory server may substantially weaken the security of the directory server. Web or database server applications usually require the addition of many programs and accounts, increasing the attack surface of the computer. </t>
    </r>
    <r>
      <rPr>
        <sz val="11"/>
        <color rgb="FF000000"/>
        <rFont val="Calibri"/>
      </rPr>
      <t xml:space="preserve">
</t>
    </r>
    <r>
      <rPr>
        <sz val="11"/>
        <color rgb="FF000000"/>
        <rFont val="Calibri"/>
      </rPr>
      <t>Some applications require the addition of privileged accounts, providing potential sources of compromise. Some applications (such as Microsoft Exchange) may require the use of network ports or services conflicting with the directory server. In this case, nonstandard ports might be selected, and this could interfere with intrusion detection or prevention services.</t>
    </r>
  </si>
  <si>
    <r>
      <rPr>
        <sz val="11"/>
        <color rgb="FF000000"/>
        <rFont val="Calibri"/>
      </rPr>
      <t>This applies to domain controllers, it is not applicable for other systems.</t>
    </r>
    <r>
      <rPr>
        <sz val="11"/>
        <color rgb="FF000000"/>
        <rFont val="Calibri"/>
      </rPr>
      <t xml:space="preserve">
</t>
    </r>
    <r>
      <rPr>
        <sz val="11"/>
        <color rgb="FF000000"/>
        <rFont val="Calibri"/>
      </rPr>
      <t>Review the installed roles the domain controller is supporting.</t>
    </r>
    <r>
      <rPr>
        <sz val="11"/>
        <color rgb="FF000000"/>
        <rFont val="Calibri"/>
      </rPr>
      <t xml:space="preserve">
</t>
    </r>
    <r>
      <rPr>
        <sz val="11"/>
        <color rgb="FF000000"/>
        <rFont val="Calibri"/>
      </rPr>
      <t>Start Server Manager.</t>
    </r>
    <r>
      <rPr>
        <sz val="11"/>
        <color rgb="FF000000"/>
        <rFont val="Calibri"/>
      </rPr>
      <t xml:space="preserve">
</t>
    </r>
    <r>
      <rPr>
        <sz val="11"/>
        <color rgb="FF000000"/>
        <rFont val="Calibri"/>
      </rPr>
      <t>Select "AD DS" in the left pane then select the server name under "Servers" to the right.</t>
    </r>
    <r>
      <rPr>
        <sz val="11"/>
        <color rgb="FF000000"/>
        <rFont val="Calibri"/>
      </rPr>
      <t xml:space="preserve">
</t>
    </r>
    <r>
      <rPr>
        <sz val="11"/>
        <color rgb="FF000000"/>
        <rFont val="Calibri"/>
      </rPr>
      <t>Select "Add (or Remove) Roles and Features" from "Tasks" in the "Roles and Features" section. (Cancel before any changes are made.)</t>
    </r>
    <r>
      <rPr>
        <sz val="11"/>
        <color rgb="FF000000"/>
        <rFont val="Calibri"/>
      </rPr>
      <t xml:space="preserve">
</t>
    </r>
    <r>
      <rPr>
        <sz val="11"/>
        <color rgb="FF000000"/>
        <rFont val="Calibri"/>
      </rPr>
      <t>Determine if any additional server roles are installed. A basic domain controller setup will include the following:</t>
    </r>
    <r>
      <rPr>
        <sz val="11"/>
        <color rgb="FF000000"/>
        <rFont val="Calibri"/>
      </rPr>
      <t xml:space="preserve">
</t>
    </r>
    <r>
      <rPr>
        <sz val="11"/>
        <color rgb="FF000000"/>
        <rFont val="Calibri"/>
      </rPr>
      <t>- Active Directory Domain Services.</t>
    </r>
    <r>
      <rPr>
        <sz val="11"/>
        <color rgb="FF000000"/>
        <rFont val="Calibri"/>
      </rPr>
      <t xml:space="preserve">
</t>
    </r>
    <r>
      <rPr>
        <sz val="11"/>
        <color rgb="FF000000"/>
        <rFont val="Calibri"/>
      </rPr>
      <t>- DNS Server.</t>
    </r>
    <r>
      <rPr>
        <sz val="11"/>
        <color rgb="FF000000"/>
        <rFont val="Calibri"/>
      </rPr>
      <t xml:space="preserve">
</t>
    </r>
    <r>
      <rPr>
        <sz val="11"/>
        <color rgb="FF000000"/>
        <rFont val="Calibri"/>
      </rPr>
      <t>- File and Storage Services.</t>
    </r>
    <r>
      <rPr>
        <sz val="11"/>
        <color rgb="FF000000"/>
        <rFont val="Calibri"/>
      </rPr>
      <t xml:space="preserve">
</t>
    </r>
    <r>
      <rPr>
        <sz val="11"/>
        <color rgb="FF000000"/>
        <rFont val="Calibri"/>
      </rPr>
      <t xml:space="preserve">If any roles not requiring installation on a domain controller are installed, this is a finding. </t>
    </r>
    <r>
      <rPr>
        <sz val="11"/>
        <color rgb="FF000000"/>
        <rFont val="Calibri"/>
      </rPr>
      <t xml:space="preserve">
</t>
    </r>
    <r>
      <rPr>
        <sz val="11"/>
        <color rgb="FF000000"/>
        <rFont val="Calibri"/>
      </rPr>
      <t>A Domain Name System (DNS) server integrated with the directory server (e.g., AD-integrated DNS) is an acceptable application. However, the DNS server must comply with the DNS STIG security requirements.</t>
    </r>
    <r>
      <rPr>
        <sz val="11"/>
        <color rgb="FF000000"/>
        <rFont val="Calibri"/>
      </rPr>
      <t xml:space="preserve">
</t>
    </r>
    <r>
      <rPr>
        <sz val="11"/>
        <color rgb="FF000000"/>
        <rFont val="Calibri"/>
      </rPr>
      <t>Run "Programs and Features".</t>
    </r>
    <r>
      <rPr>
        <sz val="11"/>
        <color rgb="FF000000"/>
        <rFont val="Calibri"/>
      </rPr>
      <t xml:space="preserve">
</t>
    </r>
    <r>
      <rPr>
        <sz val="11"/>
        <color rgb="FF000000"/>
        <rFont val="Calibri"/>
      </rPr>
      <t>Review installed applications.</t>
    </r>
    <r>
      <rPr>
        <sz val="11"/>
        <color rgb="FF000000"/>
        <rFont val="Calibri"/>
      </rPr>
      <t xml:space="preserve">
</t>
    </r>
    <r>
      <rPr>
        <sz val="11"/>
        <color rgb="FF000000"/>
        <rFont val="Calibri"/>
      </rPr>
      <t>If any applications are installed that are not required for the domain controller, this is a finding.</t>
    </r>
  </si>
  <si>
    <t>V-278145</t>
  </si>
  <si>
    <r>
      <rPr>
        <sz val="11"/>
        <rFont val="Calibri"/>
      </rPr>
      <t>Windows Server 2025 must use separate, NSA-approved (Type 1) cryptography to protect the directory data in transit for directory service implementations at a classified confidentiality level when replication data traverses a network cleared to a lower level than the data.</t>
    </r>
  </si>
  <si>
    <r>
      <rPr>
        <sz val="11"/>
        <color rgb="FF000000"/>
        <rFont val="Calibri"/>
      </rPr>
      <t>Configure NSA-approved (Type 1) cryptography to protect the directory data in transit for directory service implementations at a classified confidentiality level that transfer replication data through a network cleared to a lower level than the data.</t>
    </r>
  </si>
  <si>
    <r>
      <rPr>
        <sz val="11"/>
        <color rgb="FF000000"/>
        <rFont val="Calibri"/>
      </rPr>
      <t>Directory data that is not appropriately encrypted is subject to compromise. Commercial-grade encryption does not provide adequate protection when the classification level of directory data in transit is higher than the level of the network.</t>
    </r>
  </si>
  <si>
    <r>
      <rPr>
        <sz val="11"/>
        <color rgb="FF000000"/>
        <rFont val="Calibri"/>
      </rPr>
      <t>This applies to domain controllers. It is not applicable for other systems.</t>
    </r>
    <r>
      <rPr>
        <sz val="11"/>
        <color rgb="FF000000"/>
        <rFont val="Calibri"/>
      </rPr>
      <t xml:space="preserve">
</t>
    </r>
    <r>
      <rPr>
        <sz val="11"/>
        <color rgb="FF000000"/>
        <rFont val="Calibri"/>
      </rPr>
      <t>Review the organization network diagram(s) or documentation to determine the level of classification for the network(s) over which replication data is transmitted.</t>
    </r>
    <r>
      <rPr>
        <sz val="11"/>
        <color rgb="FF000000"/>
        <rFont val="Calibri"/>
      </rPr>
      <t xml:space="preserve">
</t>
    </r>
    <r>
      <rPr>
        <sz val="11"/>
        <color rgb="FF000000"/>
        <rFont val="Calibri"/>
      </rPr>
      <t>Determine the classification level of the Windows domain controller.</t>
    </r>
    <r>
      <rPr>
        <sz val="11"/>
        <color rgb="FF000000"/>
        <rFont val="Calibri"/>
      </rPr>
      <t xml:space="preserve">
</t>
    </r>
    <r>
      <rPr>
        <sz val="11"/>
        <color rgb="FF000000"/>
        <rFont val="Calibri"/>
      </rPr>
      <t>If the classification level of the Windows domain controller is higher than the level of the networks, review the organization network diagram(s) and directory implementation documentation to determine if NSA-approved encryption is used to protect the replication network traffic.</t>
    </r>
    <r>
      <rPr>
        <sz val="11"/>
        <color rgb="FF000000"/>
        <rFont val="Calibri"/>
      </rPr>
      <t xml:space="preserve">
</t>
    </r>
    <r>
      <rPr>
        <sz val="11"/>
        <color rgb="FF000000"/>
        <rFont val="Calibri"/>
      </rPr>
      <t>If the classification level of the Windows domain controller is higher than the level of the network traversed and NSA-approved encryption is not used, this is a finding.</t>
    </r>
  </si>
  <si>
    <t>V-278146</t>
  </si>
  <si>
    <r>
      <rPr>
        <sz val="11"/>
        <rFont val="Calibri"/>
      </rPr>
      <t>Windows Server 2025 directory data (outside the root DSE) of a nonpublic directory must be configured to prevent anonymous access.</t>
    </r>
  </si>
  <si>
    <r>
      <rPr>
        <sz val="11"/>
        <color rgb="FF000000"/>
        <rFont val="Calibri"/>
      </rPr>
      <t>Configure directory data (outside the root DSE) of a nonpublic directory to prevent anonymous access.</t>
    </r>
    <r>
      <rPr>
        <sz val="11"/>
        <color rgb="FF000000"/>
        <rFont val="Calibri"/>
      </rPr>
      <t xml:space="preserve">
</t>
    </r>
    <r>
      <rPr>
        <sz val="11"/>
        <color rgb="FF000000"/>
        <rFont val="Calibri"/>
      </rPr>
      <t>For AD, there are multiple configuration items that could enable anonymous access.</t>
    </r>
    <r>
      <rPr>
        <sz val="11"/>
        <color rgb="FF000000"/>
        <rFont val="Calibri"/>
      </rPr>
      <t xml:space="preserve">
</t>
    </r>
    <r>
      <rPr>
        <sz val="11"/>
        <color rgb="FF000000"/>
        <rFont val="Calibri"/>
      </rPr>
      <t>Changing the access permissions on the domain naming context object (from the secure defaults) could enable anonymous access. If the check procedures indicate this is the cause, the process that was used to change the permissions must be reversed. This could have been through the Windows Support Tools ADSI Edit console (adsiedit.msc).</t>
    </r>
    <r>
      <rPr>
        <sz val="11"/>
        <color rgb="FF000000"/>
        <rFont val="Calibri"/>
      </rPr>
      <t xml:space="preserve">
</t>
    </r>
    <r>
      <rPr>
        <sz val="11"/>
        <color rgb="FF000000"/>
        <rFont val="Calibri"/>
      </rPr>
      <t>The dsHeuristics option is used. This is addressed in the check for AD.0230 in the AD Forest STIG.</t>
    </r>
  </si>
  <si>
    <r>
      <rPr>
        <sz val="11"/>
        <color rgb="FF000000"/>
        <rFont val="Calibri"/>
      </rPr>
      <t>To the extent that anonymous access to directory data (outside the root DSE) is permitted, read access control of the data is effectively disabled. If other means of controlling access (such as network restrictions) are compromised, there may be nothing else to protect the confidentiality of sensitive directory data.</t>
    </r>
  </si>
  <si>
    <r>
      <rPr>
        <sz val="11"/>
        <color rgb="FF000000"/>
        <rFont val="Calibri"/>
      </rPr>
      <t>This applies to domain controllers. It is not applicable for other systems.</t>
    </r>
    <r>
      <rPr>
        <sz val="11"/>
        <color rgb="FF000000"/>
        <rFont val="Calibri"/>
      </rPr>
      <t xml:space="preserve">
</t>
    </r>
    <r>
      <rPr>
        <sz val="11"/>
        <color rgb="FF000000"/>
        <rFont val="Calibri"/>
      </rPr>
      <t>Open command prompt (not elevated).</t>
    </r>
    <r>
      <rPr>
        <sz val="11"/>
        <color rgb="FF000000"/>
        <rFont val="Calibri"/>
      </rPr>
      <t xml:space="preserve">
</t>
    </r>
    <r>
      <rPr>
        <sz val="11"/>
        <color rgb="FF000000"/>
        <rFont val="Calibri"/>
      </rPr>
      <t>Run "ldp.exe".</t>
    </r>
    <r>
      <rPr>
        <sz val="11"/>
        <color rgb="FF000000"/>
        <rFont val="Calibri"/>
      </rPr>
      <t xml:space="preserve">
</t>
    </r>
    <r>
      <rPr>
        <sz val="11"/>
        <color rgb="FF000000"/>
        <rFont val="Calibri"/>
      </rPr>
      <t>From the "Connection menu", select "Bind".</t>
    </r>
    <r>
      <rPr>
        <sz val="11"/>
        <color rgb="FF000000"/>
        <rFont val="Calibri"/>
      </rPr>
      <t xml:space="preserve">
</t>
    </r>
    <r>
      <rPr>
        <sz val="11"/>
        <color rgb="FF000000"/>
        <rFont val="Calibri"/>
      </rPr>
      <t>Clear the User, Password, and Domain fields.</t>
    </r>
    <r>
      <rPr>
        <sz val="11"/>
        <color rgb="FF000000"/>
        <rFont val="Calibri"/>
      </rPr>
      <t xml:space="preserve">
</t>
    </r>
    <r>
      <rPr>
        <sz val="11"/>
        <color rgb="FF000000"/>
        <rFont val="Calibri"/>
      </rPr>
      <t>Select "Simple bind" for the Bind type, and then click "OK".</t>
    </r>
    <r>
      <rPr>
        <sz val="11"/>
        <color rgb="FF000000"/>
        <rFont val="Calibri"/>
      </rPr>
      <t xml:space="preserve">
</t>
    </r>
    <r>
      <rPr>
        <sz val="11"/>
        <color rgb="FF000000"/>
        <rFont val="Calibri"/>
      </rPr>
      <t>Confirmation of anonymous access will be displayed at the end:</t>
    </r>
    <r>
      <rPr>
        <sz val="11"/>
        <color rgb="FF000000"/>
        <rFont val="Calibri"/>
      </rPr>
      <t xml:space="preserve">
</t>
    </r>
    <r>
      <rPr>
        <sz val="11"/>
        <color rgb="FF000000"/>
        <rFont val="Calibri"/>
      </rPr>
      <t>res = ldap_simple_bind_s</t>
    </r>
    <r>
      <rPr>
        <sz val="11"/>
        <color rgb="FF000000"/>
        <rFont val="Calibri"/>
      </rPr>
      <t xml:space="preserve">
</t>
    </r>
    <r>
      <rPr>
        <sz val="11"/>
        <color rgb="FF000000"/>
        <rFont val="Calibri"/>
      </rPr>
      <t>Authenticated as: 'NT AUTHORITY\ANONYMOUS LOGON'</t>
    </r>
    <r>
      <rPr>
        <sz val="11"/>
        <color rgb="FF000000"/>
        <rFont val="Calibri"/>
      </rPr>
      <t xml:space="preserve">
</t>
    </r>
    <r>
      <rPr>
        <sz val="11"/>
        <color rgb="FF000000"/>
        <rFont val="Calibri"/>
      </rPr>
      <t>From the "Browse" menu, select "Search".</t>
    </r>
    <r>
      <rPr>
        <sz val="11"/>
        <color rgb="FF000000"/>
        <rFont val="Calibri"/>
      </rPr>
      <t xml:space="preserve">
</t>
    </r>
    <r>
      <rPr>
        <sz val="11"/>
        <color rgb="FF000000"/>
        <rFont val="Calibri"/>
      </rPr>
      <t>In the Search dialog, enter the DN of the domain naming context (e.g., "dc=disaost,dc=mil") in the Base DN field.</t>
    </r>
    <r>
      <rPr>
        <sz val="11"/>
        <color rgb="FF000000"/>
        <rFont val="Calibri"/>
      </rPr>
      <t xml:space="preserve">
</t>
    </r>
    <r>
      <rPr>
        <sz val="11"/>
        <color rgb="FF000000"/>
        <rFont val="Calibri"/>
      </rPr>
      <t>Clear the Attributes field and select "Run".</t>
    </r>
    <r>
      <rPr>
        <sz val="11"/>
        <color rgb="FF000000"/>
        <rFont val="Calibri"/>
      </rPr>
      <t xml:space="preserve">
</t>
    </r>
    <r>
      <rPr>
        <sz val="11"/>
        <color rgb="FF000000"/>
        <rFont val="Calibri"/>
      </rPr>
      <t>Error messages must display related to Bind and user not authenticated.</t>
    </r>
    <r>
      <rPr>
        <sz val="11"/>
        <color rgb="FF000000"/>
        <rFont val="Calibri"/>
      </rPr>
      <t xml:space="preserve">
</t>
    </r>
    <r>
      <rPr>
        <sz val="11"/>
        <color rgb="FF000000"/>
        <rFont val="Calibri"/>
      </rPr>
      <t>If attribute data is displayed, anonymous access is enabled to the domain naming context and this is a finding.</t>
    </r>
    <r>
      <rPr>
        <sz val="11"/>
        <color rgb="FF000000"/>
        <rFont val="Calibri"/>
      </rPr>
      <t xml:space="preserve">
</t>
    </r>
    <r>
      <rPr>
        <sz val="11"/>
        <color rgb="FF000000"/>
        <rFont val="Calibri"/>
      </rPr>
      <t>The following network controls allow the finding severity to be downgraded to a CAT II since these measures lower the risk associated with anonymous access.</t>
    </r>
    <r>
      <rPr>
        <sz val="11"/>
        <color rgb="FF000000"/>
        <rFont val="Calibri"/>
      </rPr>
      <t xml:space="preserve">
</t>
    </r>
    <r>
      <rPr>
        <sz val="11"/>
        <color rgb="FF000000"/>
        <rFont val="Calibri"/>
      </rPr>
      <t xml:space="preserve">Network hardware ports at the site are subject to 802.1x authentication or MAC address restrictions. </t>
    </r>
    <r>
      <rPr>
        <sz val="11"/>
        <color rgb="FF000000"/>
        <rFont val="Calibri"/>
      </rPr>
      <t xml:space="preserve">
</t>
    </r>
    <r>
      <rPr>
        <sz val="11"/>
        <color rgb="FF000000"/>
        <rFont val="Calibri"/>
      </rPr>
      <t>Premise firewall or host restrictions prevent access to ports 389, 636, 3268, and 3269 from client hosts not explicitly identified by domain (.mil) or IP address.</t>
    </r>
  </si>
  <si>
    <t>V-278147</t>
  </si>
  <si>
    <r>
      <rPr>
        <sz val="11"/>
        <rFont val="Calibri"/>
      </rPr>
      <t>Windows Server 2025 directory service must be configured to terminate LDAP-based network connections to the directory server after five minutes of inactivity.</t>
    </r>
  </si>
  <si>
    <r>
      <rPr>
        <sz val="11"/>
        <color rgb="FF000000"/>
        <rFont val="Calibri"/>
      </rPr>
      <t>Configure the directory service to terminate LDAP-based network connections to the directory server after 5 minutes of inactivity.</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"ntdsutil".</t>
    </r>
    <r>
      <rPr>
        <sz val="11"/>
        <color rgb="FF000000"/>
        <rFont val="Calibri"/>
      </rPr>
      <t xml:space="preserve">
</t>
    </r>
    <r>
      <rPr>
        <sz val="11"/>
        <color rgb="FF000000"/>
        <rFont val="Calibri"/>
      </rPr>
      <t>At the "ntdsutil:" prompt, enter "LDAP policies".</t>
    </r>
    <r>
      <rPr>
        <sz val="11"/>
        <color rgb="FF000000"/>
        <rFont val="Calibri"/>
      </rPr>
      <t xml:space="preserve">
</t>
    </r>
    <r>
      <rPr>
        <sz val="11"/>
        <color rgb="FF000000"/>
        <rFont val="Calibri"/>
      </rPr>
      <t>At the "ldap policy:" prompt, enter "connections".</t>
    </r>
    <r>
      <rPr>
        <sz val="11"/>
        <color rgb="FF000000"/>
        <rFont val="Calibri"/>
      </rPr>
      <t xml:space="preserve">
</t>
    </r>
    <r>
      <rPr>
        <sz val="11"/>
        <color rgb="FF000000"/>
        <rFont val="Calibri"/>
      </rPr>
      <t>At the "server connections:" prompt, enter "connect to server [host-name]" (where [host-name] is the computer name of the domain controller).</t>
    </r>
    <r>
      <rPr>
        <sz val="11"/>
        <color rgb="FF000000"/>
        <rFont val="Calibri"/>
      </rPr>
      <t xml:space="preserve">
</t>
    </r>
    <r>
      <rPr>
        <sz val="11"/>
        <color rgb="FF000000"/>
        <rFont val="Calibri"/>
      </rPr>
      <t>At the "server connections:" prompt, enter "q".</t>
    </r>
    <r>
      <rPr>
        <sz val="11"/>
        <color rgb="FF000000"/>
        <rFont val="Calibri"/>
      </rPr>
      <t xml:space="preserve">
</t>
    </r>
    <r>
      <rPr>
        <sz val="11"/>
        <color rgb="FF000000"/>
        <rFont val="Calibri"/>
      </rPr>
      <t>At the "ldap policy:" prompt, enter "Set MaxConnIdleTime to 300".</t>
    </r>
    <r>
      <rPr>
        <sz val="11"/>
        <color rgb="FF000000"/>
        <rFont val="Calibri"/>
      </rPr>
      <t xml:space="preserve">
</t>
    </r>
    <r>
      <rPr>
        <sz val="11"/>
        <color rgb="FF000000"/>
        <rFont val="Calibri"/>
      </rPr>
      <t>Enter "Commit Changes" to save.</t>
    </r>
    <r>
      <rPr>
        <sz val="11"/>
        <color rgb="FF000000"/>
        <rFont val="Calibri"/>
      </rPr>
      <t xml:space="preserve">
</t>
    </r>
    <r>
      <rPr>
        <sz val="11"/>
        <color rgb="FF000000"/>
        <rFont val="Calibri"/>
      </rPr>
      <t>Enter "Show values" to verify changes.</t>
    </r>
    <r>
      <rPr>
        <sz val="11"/>
        <color rgb="FF000000"/>
        <rFont val="Calibri"/>
      </rPr>
      <t xml:space="preserve">
</t>
    </r>
    <r>
      <rPr>
        <sz val="11"/>
        <color rgb="FF000000"/>
        <rFont val="Calibri"/>
      </rPr>
      <t>Enter "q" at the "ldap policy:" and "ntdsutil:" prompts to exit.</t>
    </r>
  </si>
  <si>
    <r>
      <rPr>
        <sz val="11"/>
        <color rgb="FF000000"/>
        <rFont val="Calibri"/>
      </rPr>
      <t>The failure to terminate inactive network connections increases the risk of a successful attack on the directory server. The longer an established session is in progress, the more time an attacker has to hijack the session, implement a means to passively intercept data, or compromise any protections on client access. For example, if an attacker gains control of a client computer, an existing (already authenticated) session with the directory server could allow access to the directory. The lack of confidentiality protection in LDAP-based sessions increases exposure to this vulnerability.</t>
    </r>
    <r>
      <rPr>
        <sz val="11"/>
        <color rgb="FF000000"/>
        <rFont val="Calibri"/>
      </rPr>
      <t xml:space="preserve">
</t>
    </r>
    <r>
      <rPr>
        <sz val="11"/>
        <color rgb="FF000000"/>
        <rFont val="Calibri"/>
      </rPr>
      <t>Satisfies: SRG-OS-000163-GPOS-00072, SRG-OS-000279-GPOS-00109</t>
    </r>
  </si>
  <si>
    <r>
      <rPr>
        <sz val="11"/>
        <color rgb="FF000000"/>
        <rFont val="Calibri"/>
      </rPr>
      <t>This applies to domain controllers. It is not applicable for other systems.</t>
    </r>
    <r>
      <rPr>
        <sz val="11"/>
        <color rgb="FF000000"/>
        <rFont val="Calibri"/>
      </rPr>
      <t xml:space="preserve">
</t>
    </r>
    <r>
      <rPr>
        <sz val="11"/>
        <color rgb="FF000000"/>
        <rFont val="Calibri"/>
      </rPr>
      <t>Open an elevated command prompt (run as administrator).</t>
    </r>
    <r>
      <rPr>
        <sz val="11"/>
        <color rgb="FF000000"/>
        <rFont val="Calibri"/>
      </rPr>
      <t xml:space="preserve">
</t>
    </r>
    <r>
      <rPr>
        <sz val="11"/>
        <color rgb="FF000000"/>
        <rFont val="Calibri"/>
      </rPr>
      <t>Enter "ntdsutil".</t>
    </r>
    <r>
      <rPr>
        <sz val="11"/>
        <color rgb="FF000000"/>
        <rFont val="Calibri"/>
      </rPr>
      <t xml:space="preserve">
</t>
    </r>
    <r>
      <rPr>
        <sz val="11"/>
        <color rgb="FF000000"/>
        <rFont val="Calibri"/>
      </rPr>
      <t>At the "ntdsutil:" prompt, enter "LDAP policies".</t>
    </r>
    <r>
      <rPr>
        <sz val="11"/>
        <color rgb="FF000000"/>
        <rFont val="Calibri"/>
      </rPr>
      <t xml:space="preserve">
</t>
    </r>
    <r>
      <rPr>
        <sz val="11"/>
        <color rgb="FF000000"/>
        <rFont val="Calibri"/>
      </rPr>
      <t>At the "ldap policy:" prompt, enter "connections".</t>
    </r>
    <r>
      <rPr>
        <sz val="11"/>
        <color rgb="FF000000"/>
        <rFont val="Calibri"/>
      </rPr>
      <t xml:space="preserve">
</t>
    </r>
    <r>
      <rPr>
        <sz val="11"/>
        <color rgb="FF000000"/>
        <rFont val="Calibri"/>
      </rPr>
      <t>At the "server connections:" prompt, enter "connect to server [host-name]"</t>
    </r>
    <r>
      <rPr>
        <sz val="11"/>
        <color rgb="FF000000"/>
        <rFont val="Calibri"/>
      </rPr>
      <t xml:space="preserve">
</t>
    </r>
    <r>
      <rPr>
        <sz val="11"/>
        <color rgb="FF000000"/>
        <rFont val="Calibri"/>
      </rPr>
      <t>(where [host-name] is the computer name of the domain controller).</t>
    </r>
    <r>
      <rPr>
        <sz val="11"/>
        <color rgb="FF000000"/>
        <rFont val="Calibri"/>
      </rPr>
      <t xml:space="preserve">
</t>
    </r>
    <r>
      <rPr>
        <sz val="11"/>
        <color rgb="FF000000"/>
        <rFont val="Calibri"/>
      </rPr>
      <t>At the "server connections:" prompt, enter "q".</t>
    </r>
    <r>
      <rPr>
        <sz val="11"/>
        <color rgb="FF000000"/>
        <rFont val="Calibri"/>
      </rPr>
      <t xml:space="preserve">
</t>
    </r>
    <r>
      <rPr>
        <sz val="11"/>
        <color rgb="FF000000"/>
        <rFont val="Calibri"/>
      </rPr>
      <t xml:space="preserve">At the "ldap policy:" prompt, enter "show values". </t>
    </r>
    <r>
      <rPr>
        <sz val="11"/>
        <color rgb="FF000000"/>
        <rFont val="Calibri"/>
      </rPr>
      <t xml:space="preserve">
</t>
    </r>
    <r>
      <rPr>
        <sz val="11"/>
        <color rgb="FF000000"/>
        <rFont val="Calibri"/>
      </rPr>
      <t>If the value for MaxConnIdleTime is greater than "300" (5 minutes) or is not specified, this is a finding.</t>
    </r>
    <r>
      <rPr>
        <sz val="11"/>
        <color rgb="FF000000"/>
        <rFont val="Calibri"/>
      </rPr>
      <t xml:space="preserve">
</t>
    </r>
    <r>
      <rPr>
        <sz val="11"/>
        <color rgb="FF000000"/>
        <rFont val="Calibri"/>
      </rPr>
      <t>Enter "q" at the "ldap policy:" and "ntdsutil:" prompts to exit.</t>
    </r>
    <r>
      <rPr>
        <sz val="11"/>
        <color rgb="FF000000"/>
        <rFont val="Calibri"/>
      </rPr>
      <t xml:space="preserve">
</t>
    </r>
    <r>
      <rPr>
        <sz val="11"/>
        <color rgb="FF000000"/>
        <rFont val="Calibri"/>
      </rPr>
      <t>Alternately, Dsquery can be used to display MaxConnIdleTime:</t>
    </r>
    <r>
      <rPr>
        <sz val="11"/>
        <color rgb="FF000000"/>
        <rFont val="Calibri"/>
      </rPr>
      <t xml:space="preserve">
</t>
    </r>
    <r>
      <rPr>
        <sz val="11"/>
        <color rgb="FF000000"/>
        <rFont val="Calibri"/>
      </rPr>
      <t>Open "command prompt (Admin)".</t>
    </r>
    <r>
      <rPr>
        <sz val="11"/>
        <color rgb="FF000000"/>
        <rFont val="Calibri"/>
      </rPr>
      <t xml:space="preserve">
</t>
    </r>
    <r>
      <rPr>
        <sz val="11"/>
        <color rgb="FF000000"/>
        <rFont val="Calibri"/>
      </rPr>
      <t>Enter the following command (on a single line).</t>
    </r>
    <r>
      <rPr>
        <sz val="11"/>
        <color rgb="FF000000"/>
        <rFont val="Calibri"/>
      </rPr>
      <t xml:space="preserve">
</t>
    </r>
    <r>
      <rPr>
        <sz val="11"/>
        <color rgb="FF000000"/>
        <rFont val="Calibri"/>
      </rPr>
      <t xml:space="preserve">dsquery * "cn=Default Query Policy,cn=Query-Policies,cn=Directory Service, cn=Windows NT,cn=Services,cn=Configuration,dc=[forest-name]" -attr LDAPAdminLimits </t>
    </r>
    <r>
      <rPr>
        <sz val="11"/>
        <color rgb="FF000000"/>
        <rFont val="Calibri"/>
      </rPr>
      <t xml:space="preserve">
</t>
    </r>
    <r>
      <rPr>
        <sz val="11"/>
        <color rgb="FF000000"/>
        <rFont val="Calibri"/>
      </rPr>
      <t>The quotes are required and dc=[forest-name] is the fully qualified LDAP name of the domain being reviewed (e.g., dc=disaost,dc=mil).</t>
    </r>
    <r>
      <rPr>
        <sz val="11"/>
        <color rgb="FF000000"/>
        <rFont val="Calibri"/>
      </rPr>
      <t xml:space="preserve">
</t>
    </r>
    <r>
      <rPr>
        <sz val="11"/>
        <color rgb="FF000000"/>
        <rFont val="Calibri"/>
      </rPr>
      <t>If the results do not specify a "MaxConnIdleTime" or it has a value greater than "300" (5 minutes), this is a finding.</t>
    </r>
  </si>
  <si>
    <t>V-278148</t>
  </si>
  <si>
    <r>
      <rPr>
        <sz val="11"/>
        <rFont val="Calibri"/>
      </rPr>
      <t>Windows Server 2025 Active Directory Group Policy Objects (GPOs) must be configured with proper audit settings.</t>
    </r>
  </si>
  <si>
    <r>
      <rPr>
        <sz val="11"/>
        <color rgb="FF000000"/>
        <rFont val="Calibri"/>
      </rPr>
      <t>Configure the audit settings for GPOs to include the following:</t>
    </r>
    <r>
      <rPr>
        <sz val="11"/>
        <color rgb="FF000000"/>
        <rFont val="Calibri"/>
      </rPr>
      <t xml:space="preserve">
</t>
    </r>
    <r>
      <rPr>
        <sz val="11"/>
        <color rgb="FF000000"/>
        <rFont val="Calibri"/>
      </rPr>
      <t>This can be done at the Policy level in AD to apply to all group policies.</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Select "Advanced Features" from the "View" menu.</t>
    </r>
    <r>
      <rPr>
        <sz val="11"/>
        <color rgb="FF000000"/>
        <rFont val="Calibri"/>
      </rPr>
      <t xml:space="preserve">
</t>
    </r>
    <r>
      <rPr>
        <sz val="11"/>
        <color rgb="FF000000"/>
        <rFont val="Calibri"/>
      </rPr>
      <t>Navigate to [Domain] &gt;&gt; System &gt;&gt; Policies in the left panel.</t>
    </r>
    <r>
      <rPr>
        <sz val="11"/>
        <color rgb="FF000000"/>
        <rFont val="Calibri"/>
      </rPr>
      <t xml:space="preserve">
</t>
    </r>
    <r>
      <rPr>
        <sz val="11"/>
        <color rgb="FF000000"/>
        <rFont val="Calibri"/>
      </rPr>
      <t>Right-click "Policies", and then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t>
    </r>
    <r>
      <rPr>
        <sz val="11"/>
        <color rgb="FF000000"/>
        <rFont val="Calibri"/>
      </rPr>
      <t xml:space="preserve">
</t>
    </r>
    <r>
      <rPr>
        <sz val="11"/>
        <color rgb="FF000000"/>
        <rFont val="Calibri"/>
      </rPr>
      <t>Select the "Auditing" tab.</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Applies to - This object and all descendant objects or Descendant groupPolicyContainer objects</t>
    </r>
    <r>
      <rPr>
        <sz val="11"/>
        <color rgb="FF000000"/>
        <rFont val="Calibri"/>
      </rPr>
      <t xml:space="preserve">
</t>
    </r>
    <r>
      <rPr>
        <sz val="11"/>
        <color rgb="FF000000"/>
        <rFont val="Calibri"/>
      </rPr>
      <t>The three Success types listed below are defaults inherited from the Parent Object. Where Special is listed in the summary screens for Access, detailed Permissions are provided for reference.</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 (Permissions: Write all properties, Modify permissions; Properties: all "Write" type selected)</t>
    </r>
    <r>
      <rPr>
        <sz val="11"/>
        <color rgb="FF000000"/>
        <rFont val="Calibri"/>
      </rPr>
      <t xml:space="preserve">
</t>
    </r>
    <r>
      <rPr>
        <sz val="11"/>
        <color rgb="FF000000"/>
        <rFont val="Calibri"/>
      </rPr>
      <t>Inherited from - Parent Object</t>
    </r>
    <r>
      <rPr>
        <sz val="11"/>
        <color rgb="FF000000"/>
        <rFont val="Calibri"/>
      </rPr>
      <t xml:space="preserve">
</t>
    </r>
    <r>
      <rPr>
        <sz val="11"/>
        <color rgb="FF000000"/>
        <rFont val="Calibri"/>
      </rPr>
      <t>Applies to - Descendant groupPolicyContainer objects</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 (Permissions: none selected; Properties: one instance - Write gPLink, one instance - Write gPOptions)</t>
    </r>
    <r>
      <rPr>
        <sz val="11"/>
        <color rgb="FF000000"/>
        <rFont val="Calibri"/>
      </rPr>
      <t xml:space="preserve">
</t>
    </r>
    <r>
      <rPr>
        <sz val="11"/>
        <color rgb="FF000000"/>
        <rFont val="Calibri"/>
      </rPr>
      <t>Inherited from - Parent Object</t>
    </r>
    <r>
      <rPr>
        <sz val="11"/>
        <color rgb="FF000000"/>
        <rFont val="Calibri"/>
      </rPr>
      <t xml:space="preserve">
</t>
    </r>
    <r>
      <rPr>
        <sz val="11"/>
        <color rgb="FF000000"/>
        <rFont val="Calibri"/>
      </rPr>
      <t>Applies to - Descendant Organization Unit Objects</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</si>
  <si>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Active Directory (AD), there are a number of critical object types in the domain naming context of the AD database for which auditing is essential. This includes GPOs.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t>
    </r>
  </si>
  <si>
    <r>
      <rPr>
        <sz val="11"/>
        <color rgb="FF000000"/>
        <rFont val="Calibri"/>
      </rPr>
      <t>This applies to domain controllers. It is not applicable for other systems.</t>
    </r>
    <r>
      <rPr>
        <sz val="11"/>
        <color rgb="FF000000"/>
        <rFont val="Calibri"/>
      </rPr>
      <t xml:space="preserve">
</t>
    </r>
    <r>
      <rPr>
        <sz val="11"/>
        <color rgb="FF000000"/>
        <rFont val="Calibri"/>
      </rPr>
      <t>Review the auditing configuration for all GPOs.</t>
    </r>
    <r>
      <rPr>
        <sz val="11"/>
        <color rgb="FF000000"/>
        <rFont val="Calibri"/>
      </rPr>
      <t xml:space="preserve">
</t>
    </r>
    <r>
      <rPr>
        <sz val="11"/>
        <color rgb="FF000000"/>
        <rFont val="Calibri"/>
      </rPr>
      <t>Open "Group Policy Management" (available from various menus or run "gpmc.msc").</t>
    </r>
    <r>
      <rPr>
        <sz val="11"/>
        <color rgb="FF000000"/>
        <rFont val="Calibri"/>
      </rPr>
      <t xml:space="preserve">
</t>
    </r>
    <r>
      <rPr>
        <sz val="11"/>
        <color rgb="FF000000"/>
        <rFont val="Calibri"/>
      </rPr>
      <t>Navigate to "Group Policy Objects" in the domain being reviewed (Forest &gt;&gt; Domains &gt;&gt; Domain).</t>
    </r>
    <r>
      <rPr>
        <sz val="11"/>
        <color rgb="FF000000"/>
        <rFont val="Calibri"/>
      </rPr>
      <t xml:space="preserve">
</t>
    </r>
    <r>
      <rPr>
        <sz val="11"/>
        <color rgb="FF000000"/>
        <rFont val="Calibri"/>
      </rPr>
      <t>For each GPO:</t>
    </r>
    <r>
      <rPr>
        <sz val="11"/>
        <color rgb="FF000000"/>
        <rFont val="Calibri"/>
      </rPr>
      <t xml:space="preserve">
</t>
    </r>
    <r>
      <rPr>
        <sz val="11"/>
        <color rgb="FF000000"/>
        <rFont val="Calibri"/>
      </rPr>
      <t>Select the GPO item in the left pane.</t>
    </r>
    <r>
      <rPr>
        <sz val="11"/>
        <color rgb="FF000000"/>
        <rFont val="Calibri"/>
      </rPr>
      <t xml:space="preserve">
</t>
    </r>
    <r>
      <rPr>
        <sz val="11"/>
        <color rgb="FF000000"/>
        <rFont val="Calibri"/>
      </rPr>
      <t>Select the "Delegation" tab in the right pane.</t>
    </r>
    <r>
      <rPr>
        <sz val="11"/>
        <color rgb="FF000000"/>
        <rFont val="Calibri"/>
      </rPr>
      <t xml:space="preserve">
</t>
    </r>
    <r>
      <rPr>
        <sz val="11"/>
        <color rgb="FF000000"/>
        <rFont val="Calibri"/>
      </rPr>
      <t>Select "Advanced".</t>
    </r>
    <r>
      <rPr>
        <sz val="11"/>
        <color rgb="FF000000"/>
        <rFont val="Calibri"/>
      </rPr>
      <t xml:space="preserve">
</t>
    </r>
    <r>
      <rPr>
        <sz val="11"/>
        <color rgb="FF000000"/>
        <rFont val="Calibri"/>
      </rPr>
      <t>Select "Advanced", and then select the "Auditing" tab.</t>
    </r>
    <r>
      <rPr>
        <sz val="11"/>
        <color rgb="FF000000"/>
        <rFont val="Calibri"/>
      </rPr>
      <t xml:space="preserve">
</t>
    </r>
    <r>
      <rPr>
        <sz val="11"/>
        <color rgb="FF000000"/>
        <rFont val="Calibri"/>
      </rPr>
      <t>If the audit settings for any GPO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Applies to - This object and all descendant objects or Descendant groupPolicyContainer objects</t>
    </r>
    <r>
      <rPr>
        <sz val="11"/>
        <color rgb="FF000000"/>
        <rFont val="Calibri"/>
      </rPr>
      <t xml:space="preserve">
</t>
    </r>
    <r>
      <rPr>
        <sz val="11"/>
        <color rgb="FF000000"/>
        <rFont val="Calibri"/>
      </rPr>
      <t>The three Success types listed below are defaults inherited from the Parent Object. Where Special is listed in the summary screens for Access, detailed Permissions are provided for reference.</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 (Permissions: Write all properties, Modify permissions; Properties: all "Write" type selected)</t>
    </r>
    <r>
      <rPr>
        <sz val="11"/>
        <color rgb="FF000000"/>
        <rFont val="Calibri"/>
      </rPr>
      <t xml:space="preserve">
</t>
    </r>
    <r>
      <rPr>
        <sz val="11"/>
        <color rgb="FF000000"/>
        <rFont val="Calibri"/>
      </rPr>
      <t>Inherited from - Parent Object</t>
    </r>
    <r>
      <rPr>
        <sz val="11"/>
        <color rgb="FF000000"/>
        <rFont val="Calibri"/>
      </rPr>
      <t xml:space="preserve">
</t>
    </r>
    <r>
      <rPr>
        <sz val="11"/>
        <color rgb="FF000000"/>
        <rFont val="Calibri"/>
      </rPr>
      <t>Applies to - Descendant groupPolicyContainer objects</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 (Permissions: none selected; Properties: one instance - Write gPLink, one instance - Write gPOptions)</t>
    </r>
    <r>
      <rPr>
        <sz val="11"/>
        <color rgb="FF000000"/>
        <rFont val="Calibri"/>
      </rPr>
      <t xml:space="preserve">
</t>
    </r>
    <r>
      <rPr>
        <sz val="11"/>
        <color rgb="FF000000"/>
        <rFont val="Calibri"/>
      </rPr>
      <t>Inherited from - Parent Object</t>
    </r>
    <r>
      <rPr>
        <sz val="11"/>
        <color rgb="FF000000"/>
        <rFont val="Calibri"/>
      </rPr>
      <t xml:space="preserve">
</t>
    </r>
    <r>
      <rPr>
        <sz val="11"/>
        <color rgb="FF000000"/>
        <rFont val="Calibri"/>
      </rPr>
      <t>Applies to - Descendant Organization Unit Objects</t>
    </r>
  </si>
  <si>
    <t>V-278149</t>
  </si>
  <si>
    <r>
      <rPr>
        <sz val="11"/>
        <rFont val="Calibri"/>
      </rPr>
      <t>Windows Server 2025 Active Directory (AD) Domain object must be configured with proper audit settings.</t>
    </r>
  </si>
  <si>
    <r>
      <rPr>
        <sz val="11"/>
        <color rgb="FF000000"/>
        <rFont val="Calibri"/>
      </rPr>
      <t>Open "Active Directory Users and Computers" (available from various menus or run "dsa.msc").</t>
    </r>
    <r>
      <rPr>
        <sz val="11"/>
        <color rgb="FF000000"/>
        <rFont val="Calibri"/>
      </rPr>
      <t xml:space="preserve">
</t>
    </r>
    <r>
      <rPr>
        <sz val="11"/>
        <color rgb="FF000000"/>
        <rFont val="Calibri"/>
      </rPr>
      <t>Select "Advanced Features" in the "View" menu.</t>
    </r>
    <r>
      <rPr>
        <sz val="11"/>
        <color rgb="FF000000"/>
        <rFont val="Calibri"/>
      </rPr>
      <t xml:space="preserve">
</t>
    </r>
    <r>
      <rPr>
        <sz val="11"/>
        <color rgb="FF000000"/>
        <rFont val="Calibri"/>
      </rPr>
      <t>Select the domain being reviewed in the left pane.</t>
    </r>
    <r>
      <rPr>
        <sz val="11"/>
        <color rgb="FF000000"/>
        <rFont val="Calibri"/>
      </rPr>
      <t xml:space="preserve">
</t>
    </r>
    <r>
      <rPr>
        <sz val="11"/>
        <color rgb="FF000000"/>
        <rFont val="Calibri"/>
      </rPr>
      <t>Right-click the domain name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 and then select the "Auditing" tab.</t>
    </r>
    <r>
      <rPr>
        <sz val="11"/>
        <color rgb="FF000000"/>
        <rFont val="Calibri"/>
      </rPr>
      <t xml:space="preserve">
</t>
    </r>
    <r>
      <rPr>
        <sz val="11"/>
        <color rgb="FF000000"/>
        <rFont val="Calibri"/>
      </rPr>
      <t>Configure the audit settings for Domain object to include the following: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Special</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Domain Users</t>
    </r>
    <r>
      <rPr>
        <sz val="11"/>
        <color rgb="FF000000"/>
        <rFont val="Calibri"/>
      </rPr>
      <t xml:space="preserve">
</t>
    </r>
    <r>
      <rPr>
        <sz val="11"/>
        <color rgb="FF000000"/>
        <rFont val="Calibri"/>
      </rPr>
      <t>Access - All extended rights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Administrators</t>
    </r>
    <r>
      <rPr>
        <sz val="11"/>
        <color rgb="FF000000"/>
        <rFont val="Calibri"/>
      </rPr>
      <t xml:space="preserve">
</t>
    </r>
    <r>
      <rPr>
        <sz val="11"/>
        <color rgb="FF000000"/>
        <rFont val="Calibri"/>
      </rPr>
      <t>Access - All extended rights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Permissions: Write all properties, Modify permissions, Modify owner.)</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</si>
  <si>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AD, there are a number of critical object types in the domain naming context of the AD database for which auditing is essential. This includes the Domain object.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</si>
  <si>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not applicable for other systems.</t>
    </r>
    <r>
      <rPr>
        <sz val="11"/>
        <color rgb="FF000000"/>
        <rFont val="Calibri"/>
      </rPr>
      <t xml:space="preserve">
</t>
    </r>
    <r>
      <rPr>
        <sz val="11"/>
        <color rgb="FF000000"/>
        <rFont val="Calibri"/>
      </rPr>
      <t>Review the auditing configuration for the Domain object.</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Verify "Advanced Features" is selected in the "View" menu.</t>
    </r>
    <r>
      <rPr>
        <sz val="11"/>
        <color rgb="FF000000"/>
        <rFont val="Calibri"/>
      </rPr>
      <t xml:space="preserve">
</t>
    </r>
    <r>
      <rPr>
        <sz val="11"/>
        <color rgb="FF000000"/>
        <rFont val="Calibri"/>
      </rPr>
      <t>Select the domain being reviewed in the left pane.</t>
    </r>
    <r>
      <rPr>
        <sz val="11"/>
        <color rgb="FF000000"/>
        <rFont val="Calibri"/>
      </rPr>
      <t xml:space="preserve">
</t>
    </r>
    <r>
      <rPr>
        <sz val="11"/>
        <color rgb="FF000000"/>
        <rFont val="Calibri"/>
      </rPr>
      <t>Right-click the domain name, and then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 and then select the "Auditing" tab.</t>
    </r>
    <r>
      <rPr>
        <sz val="11"/>
        <color rgb="FF000000"/>
        <rFont val="Calibri"/>
      </rPr>
      <t xml:space="preserve">
</t>
    </r>
    <r>
      <rPr>
        <sz val="11"/>
        <color rgb="FF000000"/>
        <rFont val="Calibri"/>
      </rPr>
      <t>If the audit settings on the Domain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Special</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Domain Users</t>
    </r>
    <r>
      <rPr>
        <sz val="11"/>
        <color rgb="FF000000"/>
        <rFont val="Calibri"/>
      </rPr>
      <t xml:space="preserve">
</t>
    </r>
    <r>
      <rPr>
        <sz val="11"/>
        <color rgb="FF000000"/>
        <rFont val="Calibri"/>
      </rPr>
      <t>Access - All extended rights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Administrators</t>
    </r>
    <r>
      <rPr>
        <sz val="11"/>
        <color rgb="FF000000"/>
        <rFont val="Calibri"/>
      </rPr>
      <t xml:space="preserve">
</t>
    </r>
    <r>
      <rPr>
        <sz val="11"/>
        <color rgb="FF000000"/>
        <rFont val="Calibri"/>
      </rPr>
      <t>Access - All extended rights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Permissions: Write all properties, Modify permissions, Modify owner)</t>
    </r>
  </si>
  <si>
    <t>V-278150</t>
  </si>
  <si>
    <r>
      <rPr>
        <sz val="11"/>
        <rFont val="Calibri"/>
      </rPr>
      <t>Windows Server 2025 Active Directory (AD) Infrastructure object must be configured with proper audit settings.</t>
    </r>
  </si>
  <si>
    <r>
      <rPr>
        <sz val="11"/>
        <color rgb="FF000000"/>
        <rFont val="Calibri"/>
      </rPr>
      <t>Open "Active Directory Users and Computers" (available from various menus or run "dsa.msc").</t>
    </r>
    <r>
      <rPr>
        <sz val="11"/>
        <color rgb="FF000000"/>
        <rFont val="Calibri"/>
      </rPr>
      <t xml:space="preserve">
</t>
    </r>
    <r>
      <rPr>
        <sz val="11"/>
        <color rgb="FF000000"/>
        <rFont val="Calibri"/>
      </rPr>
      <t>Select "Advanced Features" in the "View" menu.</t>
    </r>
    <r>
      <rPr>
        <sz val="11"/>
        <color rgb="FF000000"/>
        <rFont val="Calibri"/>
      </rPr>
      <t xml:space="preserve">
</t>
    </r>
    <r>
      <rPr>
        <sz val="11"/>
        <color rgb="FF000000"/>
        <rFont val="Calibri"/>
      </rPr>
      <t>Select the domain being reviewed in the left pane.</t>
    </r>
    <r>
      <rPr>
        <sz val="11"/>
        <color rgb="FF000000"/>
        <rFont val="Calibri"/>
      </rPr>
      <t xml:space="preserve">
</t>
    </r>
    <r>
      <rPr>
        <sz val="11"/>
        <color rgb="FF000000"/>
        <rFont val="Calibri"/>
      </rPr>
      <t>Right-click the "Infrastructure"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 and then select the "Auditing" tab.</t>
    </r>
    <r>
      <rPr>
        <sz val="11"/>
        <color rgb="FF000000"/>
        <rFont val="Calibri"/>
      </rPr>
      <t xml:space="preserve">
</t>
    </r>
    <r>
      <rPr>
        <sz val="11"/>
        <color rgb="FF000000"/>
        <rFont val="Calibri"/>
      </rPr>
      <t>Configure the audit settings for the Infrastructure object to include the following: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(Access - Special = Permissions: Write all properties, All extended rights, Change infrastructure master)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</si>
  <si>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AD, there are a number of critical object types in the domain naming context of the AD database for which auditing is essential. This includes the Infrastructure object.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</si>
  <si>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not applicable for other systems.</t>
    </r>
    <r>
      <rPr>
        <sz val="11"/>
        <color rgb="FF000000"/>
        <rFont val="Calibri"/>
      </rPr>
      <t xml:space="preserve">
</t>
    </r>
    <r>
      <rPr>
        <sz val="11"/>
        <color rgb="FF000000"/>
        <rFont val="Calibri"/>
      </rPr>
      <t>Review the auditing configuration for the Infrastructure object.</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Verify "Advanced Features" is selected in the "View" menu.</t>
    </r>
    <r>
      <rPr>
        <sz val="11"/>
        <color rgb="FF000000"/>
        <rFont val="Calibri"/>
      </rPr>
      <t xml:space="preserve">
</t>
    </r>
    <r>
      <rPr>
        <sz val="11"/>
        <color rgb="FF000000"/>
        <rFont val="Calibri"/>
      </rPr>
      <t>Select the domain being reviewed in the left pane.</t>
    </r>
    <r>
      <rPr>
        <sz val="11"/>
        <color rgb="FF000000"/>
        <rFont val="Calibri"/>
      </rPr>
      <t xml:space="preserve">
</t>
    </r>
    <r>
      <rPr>
        <sz val="11"/>
        <color rgb="FF000000"/>
        <rFont val="Calibri"/>
      </rPr>
      <t>Right-click the "Infrastructure"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 and then select the "Auditing" tab.</t>
    </r>
    <r>
      <rPr>
        <sz val="11"/>
        <color rgb="FF000000"/>
        <rFont val="Calibri"/>
      </rPr>
      <t xml:space="preserve">
</t>
    </r>
    <r>
      <rPr>
        <sz val="11"/>
        <color rgb="FF000000"/>
        <rFont val="Calibri"/>
      </rPr>
      <t>If the audit settings on the Infrastructure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(Access - Special = Permissions: Write all properties, All extended rights, Change infrastructure master)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</si>
  <si>
    <t>V-278151</t>
  </si>
  <si>
    <r>
      <rPr>
        <sz val="11"/>
        <rFont val="Calibri"/>
      </rPr>
      <t>Windows Server 2025 Active Directory (AD) Domain Controllers Organizational Unit (OU) object must be configured with proper audit settings.</t>
    </r>
  </si>
  <si>
    <r>
      <rPr>
        <sz val="11"/>
        <color rgb="FF000000"/>
        <rFont val="Calibri"/>
      </rPr>
      <t>Open "Active Directory Users and Computers" (available from various menus or run "dsa.msc").</t>
    </r>
    <r>
      <rPr>
        <sz val="11"/>
        <color rgb="FF000000"/>
        <rFont val="Calibri"/>
      </rPr>
      <t xml:space="preserve">
</t>
    </r>
    <r>
      <rPr>
        <sz val="11"/>
        <color rgb="FF000000"/>
        <rFont val="Calibri"/>
      </rPr>
      <t>Select "Advanced Features" in the "View" menu.</t>
    </r>
    <r>
      <rPr>
        <sz val="11"/>
        <color rgb="FF000000"/>
        <rFont val="Calibri"/>
      </rPr>
      <t xml:space="preserve">
</t>
    </r>
    <r>
      <rPr>
        <sz val="11"/>
        <color rgb="FF000000"/>
        <rFont val="Calibri"/>
      </rPr>
      <t>Select the "Domain Controllers OU" under the domain being reviewed in the left pane.</t>
    </r>
    <r>
      <rPr>
        <sz val="11"/>
        <color rgb="FF000000"/>
        <rFont val="Calibri"/>
      </rPr>
      <t xml:space="preserve">
</t>
    </r>
    <r>
      <rPr>
        <sz val="11"/>
        <color rgb="FF000000"/>
        <rFont val="Calibri"/>
      </rPr>
      <t>Right-click the "Domain Controllers OU" object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 and then select the "Auditing" tab.</t>
    </r>
    <r>
      <rPr>
        <sz val="11"/>
        <color rgb="FF000000"/>
        <rFont val="Calibri"/>
      </rPr>
      <t xml:space="preserve">
</t>
    </r>
    <r>
      <rPr>
        <sz val="11"/>
        <color rgb="FF000000"/>
        <rFont val="Calibri"/>
      </rPr>
      <t>Configure the audit settings for Domain Controllers OU object to include the following: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Permissions: all create, delete and modify permissions)</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Write all properties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and all descendant objects</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r>
      <rPr>
        <sz val="11"/>
        <color rgb="FF000000"/>
        <rFont val="Calibri"/>
      </rPr>
      <t xml:space="preserve">
</t>
    </r>
    <r>
      <rPr>
        <sz val="11"/>
        <color rgb="FF000000"/>
        <rFont val="Calibri"/>
      </rPr>
      <t>Applies to - Descendant Organizational Unit objects</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</si>
  <si>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AD, there are a number of critical object types in the domain naming context of the AD database for which auditing is essential. This includes the Domain Controller OU object.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</si>
  <si>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not applicable for other systems.</t>
    </r>
    <r>
      <rPr>
        <sz val="11"/>
        <color rgb="FF000000"/>
        <rFont val="Calibri"/>
      </rPr>
      <t xml:space="preserve">
</t>
    </r>
    <r>
      <rPr>
        <sz val="11"/>
        <color rgb="FF000000"/>
        <rFont val="Calibri"/>
      </rPr>
      <t>Review the auditing configuration for the Domain Controller OU object.</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Verify "Advanced Features" is selected in the "View" menu.</t>
    </r>
    <r>
      <rPr>
        <sz val="11"/>
        <color rgb="FF000000"/>
        <rFont val="Calibri"/>
      </rPr>
      <t xml:space="preserve">
</t>
    </r>
    <r>
      <rPr>
        <sz val="11"/>
        <color rgb="FF000000"/>
        <rFont val="Calibri"/>
      </rPr>
      <t>Select the "Domain Controllers OU" under the domain being reviewed in the left pane.</t>
    </r>
    <r>
      <rPr>
        <sz val="11"/>
        <color rgb="FF000000"/>
        <rFont val="Calibri"/>
      </rPr>
      <t xml:space="preserve">
</t>
    </r>
    <r>
      <rPr>
        <sz val="11"/>
        <color rgb="FF000000"/>
        <rFont val="Calibri"/>
      </rPr>
      <t>Right-click the "Domain Controllers OU" object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 and then select the "Auditing" tab.</t>
    </r>
    <r>
      <rPr>
        <sz val="11"/>
        <color rgb="FF000000"/>
        <rFont val="Calibri"/>
      </rPr>
      <t xml:space="preserve">
</t>
    </r>
    <r>
      <rPr>
        <sz val="11"/>
        <color rgb="FF000000"/>
        <rFont val="Calibri"/>
      </rPr>
      <t>If the audit settings on the Domain Controllers OU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and all descendant objects</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Permissions: all create, delete and modify permissions)</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Write all properties</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and all descendant objects</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r>
      <rPr>
        <sz val="11"/>
        <color rgb="FF000000"/>
        <rFont val="Calibri"/>
      </rPr>
      <t xml:space="preserve">
</t>
    </r>
    <r>
      <rPr>
        <sz val="11"/>
        <color rgb="FF000000"/>
        <rFont val="Calibri"/>
      </rPr>
      <t>Applies to - Descendant Organizational Unit objects</t>
    </r>
  </si>
  <si>
    <t>V-278152</t>
  </si>
  <si>
    <r>
      <rPr>
        <sz val="11"/>
        <rFont val="Calibri"/>
      </rPr>
      <t>Windows Server 2025 Active Directory (AD) AdminSDHolder object must be configured with proper audit settings.</t>
    </r>
  </si>
  <si>
    <r>
      <rPr>
        <sz val="11"/>
        <color rgb="FF000000"/>
        <rFont val="Calibri"/>
      </rPr>
      <t>Open "Active Directory Users and Computers" (available from various menus or run "dsa.msc").</t>
    </r>
    <r>
      <rPr>
        <sz val="11"/>
        <color rgb="FF000000"/>
        <rFont val="Calibri"/>
      </rPr>
      <t xml:space="preserve">
</t>
    </r>
    <r>
      <rPr>
        <sz val="11"/>
        <color rgb="FF000000"/>
        <rFont val="Calibri"/>
      </rPr>
      <t>Select "Advanced Features" in the "View" menu.</t>
    </r>
    <r>
      <rPr>
        <sz val="11"/>
        <color rgb="FF000000"/>
        <rFont val="Calibri"/>
      </rPr>
      <t xml:space="preserve">
</t>
    </r>
    <r>
      <rPr>
        <sz val="11"/>
        <color rgb="FF000000"/>
        <rFont val="Calibri"/>
      </rPr>
      <t>Select "System" under the domain being reviewed in the left pane.</t>
    </r>
    <r>
      <rPr>
        <sz val="11"/>
        <color rgb="FF000000"/>
        <rFont val="Calibri"/>
      </rPr>
      <t xml:space="preserve">
</t>
    </r>
    <r>
      <rPr>
        <sz val="11"/>
        <color rgb="FF000000"/>
        <rFont val="Calibri"/>
      </rPr>
      <t>Right-click the "AdminSDHolder"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 and then select the "Auditing" tab.</t>
    </r>
    <r>
      <rPr>
        <sz val="11"/>
        <color rgb="FF000000"/>
        <rFont val="Calibri"/>
      </rPr>
      <t xml:space="preserve">
</t>
    </r>
    <r>
      <rPr>
        <sz val="11"/>
        <color rgb="FF000000"/>
        <rFont val="Calibri"/>
      </rPr>
      <t>Configure the audit settings for AdminSDHolder object to include the following: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Write all properties, Modify permissions, Modify owner)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r>
      <rPr>
        <sz val="11"/>
        <color rgb="FF000000"/>
        <rFont val="Calibri"/>
      </rPr>
      <t xml:space="preserve">
</t>
    </r>
    <r>
      <rPr>
        <sz val="11"/>
        <color rgb="FF000000"/>
        <rFont val="Calibri"/>
      </rPr>
      <t>Applies to - Descendant Organizational Unit objects</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</si>
  <si>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AD, there are a number of critical object types in the domain naming context of the AD database for which auditing is essential. This includes the AdminSDHolder object.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</si>
  <si>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not applicable for other systems.</t>
    </r>
    <r>
      <rPr>
        <sz val="11"/>
        <color rgb="FF000000"/>
        <rFont val="Calibri"/>
      </rPr>
      <t xml:space="preserve">
</t>
    </r>
    <r>
      <rPr>
        <sz val="11"/>
        <color rgb="FF000000"/>
        <rFont val="Calibri"/>
      </rPr>
      <t>Review the auditing configuration for the "AdminSDHolder" object.</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Verify "Advanced Features" is selected in the "View" menu.</t>
    </r>
    <r>
      <rPr>
        <sz val="11"/>
        <color rgb="FF000000"/>
        <rFont val="Calibri"/>
      </rPr>
      <t xml:space="preserve">
</t>
    </r>
    <r>
      <rPr>
        <sz val="11"/>
        <color rgb="FF000000"/>
        <rFont val="Calibri"/>
      </rPr>
      <t>Select "System" under the domain being reviewed in the left pane.</t>
    </r>
    <r>
      <rPr>
        <sz val="11"/>
        <color rgb="FF000000"/>
        <rFont val="Calibri"/>
      </rPr>
      <t xml:space="preserve">
</t>
    </r>
    <r>
      <rPr>
        <sz val="11"/>
        <color rgb="FF000000"/>
        <rFont val="Calibri"/>
      </rPr>
      <t>Right-click the "AdminSDHolder"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 and then select the "Auditing" tab.</t>
    </r>
    <r>
      <rPr>
        <sz val="11"/>
        <color rgb="FF000000"/>
        <rFont val="Calibri"/>
      </rPr>
      <t xml:space="preserve">
</t>
    </r>
    <r>
      <rPr>
        <sz val="11"/>
        <color rgb="FF000000"/>
        <rFont val="Calibri"/>
      </rPr>
      <t>If the audit settings on the "AdminSDHolder"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Applies to - This object only</t>
    </r>
    <r>
      <rPr>
        <sz val="11"/>
        <color rgb="FF000000"/>
        <rFont val="Calibri"/>
      </rPr>
      <t xml:space="preserve">
</t>
    </r>
    <r>
      <rPr>
        <sz val="11"/>
        <color rgb="FF000000"/>
        <rFont val="Calibri"/>
      </rPr>
      <t>(Access - Special = Write all properties, Modify permissions, Modify owner)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r>
      <rPr>
        <sz val="11"/>
        <color rgb="FF000000"/>
        <rFont val="Calibri"/>
      </rPr>
      <t xml:space="preserve">
</t>
    </r>
    <r>
      <rPr>
        <sz val="11"/>
        <color rgb="FF000000"/>
        <rFont val="Calibri"/>
      </rPr>
      <t>Applies to - Descendant Organizational Unit objects</t>
    </r>
  </si>
  <si>
    <t>V-278153</t>
  </si>
  <si>
    <r>
      <rPr>
        <sz val="11"/>
        <rFont val="Calibri"/>
      </rPr>
      <t>Windows Server 2025 Active Directory (AD) RID Manager$ object must be configured with proper audit settings.</t>
    </r>
  </si>
  <si>
    <r>
      <rPr>
        <sz val="11"/>
        <color rgb="FF000000"/>
        <rFont val="Calibri"/>
      </rPr>
      <t>Open "Active Directory Users and Computers" (available from various menus or run "dsa.msc").</t>
    </r>
    <r>
      <rPr>
        <sz val="11"/>
        <color rgb="FF000000"/>
        <rFont val="Calibri"/>
      </rPr>
      <t xml:space="preserve">
</t>
    </r>
    <r>
      <rPr>
        <sz val="11"/>
        <color rgb="FF000000"/>
        <rFont val="Calibri"/>
      </rPr>
      <t>Select "Advanced Features" in the "View" menu.</t>
    </r>
    <r>
      <rPr>
        <sz val="11"/>
        <color rgb="FF000000"/>
        <rFont val="Calibri"/>
      </rPr>
      <t xml:space="preserve">
</t>
    </r>
    <r>
      <rPr>
        <sz val="11"/>
        <color rgb="FF000000"/>
        <rFont val="Calibri"/>
      </rPr>
      <t>Select "System" under the domain being reviewed in the left pane.</t>
    </r>
    <r>
      <rPr>
        <sz val="11"/>
        <color rgb="FF000000"/>
        <rFont val="Calibri"/>
      </rPr>
      <t xml:space="preserve">
</t>
    </r>
    <r>
      <rPr>
        <sz val="11"/>
        <color rgb="FF000000"/>
        <rFont val="Calibri"/>
      </rPr>
      <t>Right-click the "RID Manager$"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 and then select the "Auditing" tab.</t>
    </r>
    <r>
      <rPr>
        <sz val="11"/>
        <color rgb="FF000000"/>
        <rFont val="Calibri"/>
      </rPr>
      <t xml:space="preserve">
</t>
    </r>
    <r>
      <rPr>
        <sz val="11"/>
        <color rgb="FF000000"/>
        <rFont val="Calibri"/>
      </rPr>
      <t>Configure the audit settings for RID Manager$ object to include the following: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 xml:space="preserve"> (Access - Special = Write all properties, All extended rights, Change RID master)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</si>
  <si>
    <r>
      <rPr>
        <sz val="11"/>
        <color rgb="FF000000"/>
        <rFont val="Calibri"/>
      </rPr>
      <t xml:space="preserve">When inappropriate audit settings are configured for directory service database objects, it may be possible for a user or process to update the data without generating any tracking data. The impact of missing audit data is related to the type of object. A failure to capture audit data for objects used by identification, authentication, or authorization functions could degrade or eliminate the ability to track changes to access policy for systems or data. </t>
    </r>
    <r>
      <rPr>
        <sz val="11"/>
        <color rgb="FF000000"/>
        <rFont val="Calibri"/>
      </rPr>
      <t xml:space="preserve">
</t>
    </r>
    <r>
      <rPr>
        <sz val="11"/>
        <color rgb="FF000000"/>
        <rFont val="Calibri"/>
      </rPr>
      <t>For AD, there are a number of critical object types in the domain naming context of the AD database for which auditing is essential. This includes the RID Manager$ object. Because changes to these objects can significantly impact access controls or the availability of systems, the absence of auditing data makes it impossible to identify the source of changes that impact the confidentiality, integrity, and availability of data and systems throughout an AD domain. The lack of proper auditing can result in insufficient forensic evidence needed to investigate an incident and prosecute the intruder.</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</si>
  <si>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not applicable for other systems.</t>
    </r>
    <r>
      <rPr>
        <sz val="11"/>
        <color rgb="FF000000"/>
        <rFont val="Calibri"/>
      </rPr>
      <t xml:space="preserve">
</t>
    </r>
    <r>
      <rPr>
        <sz val="11"/>
        <color rgb="FF000000"/>
        <rFont val="Calibri"/>
      </rPr>
      <t>Review the auditing configuration for the "RID Manager$" object.</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Verify "Advanced Features" is selected in the "View" menu.</t>
    </r>
    <r>
      <rPr>
        <sz val="11"/>
        <color rgb="FF000000"/>
        <rFont val="Calibri"/>
      </rPr>
      <t xml:space="preserve">
</t>
    </r>
    <r>
      <rPr>
        <sz val="11"/>
        <color rgb="FF000000"/>
        <rFont val="Calibri"/>
      </rPr>
      <t>Select "System" under the domain being reviewed in the left pane.</t>
    </r>
    <r>
      <rPr>
        <sz val="11"/>
        <color rgb="FF000000"/>
        <rFont val="Calibri"/>
      </rPr>
      <t xml:space="preserve">
</t>
    </r>
    <r>
      <rPr>
        <sz val="11"/>
        <color rgb="FF000000"/>
        <rFont val="Calibri"/>
      </rPr>
      <t>Right-click the "RID Manager$" object in the right pane and select "Properties".</t>
    </r>
    <r>
      <rPr>
        <sz val="11"/>
        <color rgb="FF000000"/>
        <rFont val="Calibri"/>
      </rPr>
      <t xml:space="preserve">
</t>
    </r>
    <r>
      <rPr>
        <sz val="11"/>
        <color rgb="FF000000"/>
        <rFont val="Calibri"/>
      </rPr>
      <t>Select the "Security" tab.</t>
    </r>
    <r>
      <rPr>
        <sz val="11"/>
        <color rgb="FF000000"/>
        <rFont val="Calibri"/>
      </rPr>
      <t xml:space="preserve">
</t>
    </r>
    <r>
      <rPr>
        <sz val="11"/>
        <color rgb="FF000000"/>
        <rFont val="Calibri"/>
      </rPr>
      <t>Select "Advanced", and then select the "Auditing" tab.</t>
    </r>
    <r>
      <rPr>
        <sz val="11"/>
        <color rgb="FF000000"/>
        <rFont val="Calibri"/>
      </rPr>
      <t xml:space="preserve">
</t>
    </r>
    <r>
      <rPr>
        <sz val="11"/>
        <color rgb="FF000000"/>
        <rFont val="Calibri"/>
      </rPr>
      <t>If the audit settings on the "RID Manager$" object are not at least as inclusive as those below, this is a finding:</t>
    </r>
    <r>
      <rPr>
        <sz val="11"/>
        <color rgb="FF000000"/>
        <rFont val="Calibri"/>
      </rPr>
      <t xml:space="preserve">
</t>
    </r>
    <r>
      <rPr>
        <sz val="11"/>
        <color rgb="FF000000"/>
        <rFont val="Calibri"/>
      </rPr>
      <t>Type - Fail</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Full Control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The success types listed below are defaults. Where Special is listed in the summary screens for Access, detailed Permissions are provided for reference. Various Properties selections may also exist by default.</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Special</t>
    </r>
    <r>
      <rPr>
        <sz val="11"/>
        <color rgb="FF000000"/>
        <rFont val="Calibri"/>
      </rPr>
      <t xml:space="preserve">
</t>
    </r>
    <r>
      <rPr>
        <sz val="11"/>
        <color rgb="FF000000"/>
        <rFont val="Calibri"/>
      </rPr>
      <t>Inherited from - None</t>
    </r>
    <r>
      <rPr>
        <sz val="11"/>
        <color rgb="FF000000"/>
        <rFont val="Calibri"/>
      </rPr>
      <t xml:space="preserve">
</t>
    </r>
    <r>
      <rPr>
        <sz val="11"/>
        <color rgb="FF000000"/>
        <rFont val="Calibri"/>
      </rPr>
      <t xml:space="preserve"> (Access - Special = Write all properties, All extended rights, Change RID master)</t>
    </r>
    <r>
      <rPr>
        <sz val="11"/>
        <color rgb="FF000000"/>
        <rFont val="Calibri"/>
      </rPr>
      <t xml:space="preserve">
</t>
    </r>
    <r>
      <rPr>
        <sz val="11"/>
        <color rgb="FF000000"/>
        <rFont val="Calibri"/>
      </rPr>
      <t>Two instances with the following summary information will be listed:</t>
    </r>
    <r>
      <rPr>
        <sz val="11"/>
        <color rgb="FF000000"/>
        <rFont val="Calibri"/>
      </rPr>
      <t xml:space="preserve">
</t>
    </r>
    <r>
      <rPr>
        <sz val="11"/>
        <color rgb="FF000000"/>
        <rFont val="Calibri"/>
      </rPr>
      <t>Type - Success</t>
    </r>
    <r>
      <rPr>
        <sz val="11"/>
        <color rgb="FF000000"/>
        <rFont val="Calibri"/>
      </rPr>
      <t xml:space="preserve">
</t>
    </r>
    <r>
      <rPr>
        <sz val="11"/>
        <color rgb="FF000000"/>
        <rFont val="Calibri"/>
      </rPr>
      <t>Principal - Everyone</t>
    </r>
    <r>
      <rPr>
        <sz val="11"/>
        <color rgb="FF000000"/>
        <rFont val="Calibri"/>
      </rPr>
      <t xml:space="preserve">
</t>
    </r>
    <r>
      <rPr>
        <sz val="11"/>
        <color rgb="FF000000"/>
        <rFont val="Calibri"/>
      </rPr>
      <t>Access - (blank)</t>
    </r>
    <r>
      <rPr>
        <sz val="11"/>
        <color rgb="FF000000"/>
        <rFont val="Calibri"/>
      </rPr>
      <t xml:space="preserve">
</t>
    </r>
    <r>
      <rPr>
        <sz val="11"/>
        <color rgb="FF000000"/>
        <rFont val="Calibri"/>
      </rPr>
      <t>Inherited from - (CN of domain)</t>
    </r>
  </si>
  <si>
    <t>V-278154</t>
  </si>
  <si>
    <r>
      <rPr>
        <sz val="11"/>
        <rFont val="Calibri"/>
      </rPr>
      <t>Windows Server 2025 must be configured to audit Account Management - Computer Account Management successes.</t>
    </r>
  </si>
  <si>
    <r>
      <rPr>
        <sz val="11"/>
        <color rgb="FF000000"/>
        <rFont val="Calibri"/>
      </rPr>
      <t>Configure the policy value for Computer Configuration &gt;&gt; Windows Settings &gt;&gt; Security Settings &gt;&gt; Advanced Audit Policy Configuration &gt;&gt; System Audit Policies &gt;&gt; Account Management &gt;&gt; Audit Computer Account Management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</si>
  <si>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Computer Account Management records events such as creating, changing, deleting, renaming, disabling, or enabling computer accounts.</t>
    </r>
    <r>
      <rPr>
        <sz val="11"/>
        <color rgb="FF000000"/>
        <rFont val="Calibri"/>
      </rPr>
      <t xml:space="preserve">
</t>
    </r>
    <r>
      <rPr>
        <sz val="11"/>
        <color rgb="FF000000"/>
        <rFont val="Calibri"/>
      </rPr>
      <t>Satisfies: SRG-OS-000004-GPOS-00004, SRG-OS-000239-GPOS-00089, SRG-OS-000240-GPOS-00090, SRG-OS-000241-GPOS-00091, SRG-OS-000303-GPOS-00120, SRG-OS-000476-GPOS-00221</t>
    </r>
  </si>
  <si>
    <r>
      <rPr>
        <sz val="11"/>
        <color rgb="FF000000"/>
        <rFont val="Calibri"/>
      </rPr>
      <t>This applies to domain controllers. It is not applicable for other systems.</t>
    </r>
    <r>
      <rPr>
        <sz val="11"/>
        <color rgb="FF000000"/>
        <rFont val="Calibri"/>
      </rPr>
      <t xml:space="preserve">
</t>
    </r>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Account Management &gt;&gt; Computer Account Management - Success</t>
    </r>
  </si>
  <si>
    <t>V-278155</t>
  </si>
  <si>
    <r>
      <rPr>
        <sz val="11"/>
        <rFont val="Calibri"/>
      </rPr>
      <t>Windows Server 2025 must be configured to audit DS Access - Directory Service Access successes.</t>
    </r>
  </si>
  <si>
    <r>
      <rPr>
        <sz val="11"/>
        <color rgb="FF000000"/>
        <rFont val="Calibri"/>
      </rPr>
      <t>Configure the policy value for Computer Configuration &gt;&gt; Windows Settings &gt;&gt; Security Settings &gt;&gt; Advanced Audit Policy Configuration &gt;&gt; System Audit Policies &gt;&gt; DS Access &gt;&gt; Directory Service Access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</si>
  <si>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Directory Service Access records events related to users accessing an Active Directory object.</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</si>
  <si>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not applicable for other systems.</t>
    </r>
    <r>
      <rPr>
        <sz val="11"/>
        <color rgb="FF000000"/>
        <rFont val="Calibri"/>
      </rPr>
      <t xml:space="preserve">
</t>
    </r>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DS Access &gt;&gt; Directory Service Access - Success</t>
    </r>
  </si>
  <si>
    <t>V-278156</t>
  </si>
  <si>
    <r>
      <rPr>
        <sz val="11"/>
        <rFont val="Calibri"/>
      </rPr>
      <t>Windows Server 2025 must be configured to audit DS Access - Directory Service Access failures.</t>
    </r>
  </si>
  <si>
    <r>
      <rPr>
        <sz val="11"/>
        <color rgb="FF000000"/>
        <rFont val="Calibri"/>
      </rPr>
      <t>Configure the policy value for Computer Configuration &gt;&gt; Windows Settings &gt;&gt; Security Settings &gt;&gt; Advanced Audit Policy Configuration &gt;&gt; System Audit Policies &gt;&gt; DS Access &gt;&gt; Directory Service Access with "Failure" selected.</t>
    </r>
  </si>
  <si>
    <r>
      <rPr>
        <sz val="11"/>
        <color rgb="FF000000"/>
        <rFont val="Calibri"/>
      </rPr>
      <t>This applies to domain controllers. It is not applicable for other systems.</t>
    </r>
    <r>
      <rPr>
        <sz val="11"/>
        <color rgb="FF000000"/>
        <rFont val="Calibri"/>
      </rPr>
      <t xml:space="preserve">
</t>
    </r>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DS Access &gt;&gt; Directory Service Access - Failure</t>
    </r>
  </si>
  <si>
    <t>V-278157</t>
  </si>
  <si>
    <r>
      <rPr>
        <sz val="11"/>
        <rFont val="Calibri"/>
      </rPr>
      <t>Windows Server 2025 must be configured to audit DS Access - Directory Service Changes successes.</t>
    </r>
  </si>
  <si>
    <r>
      <rPr>
        <sz val="11"/>
        <color rgb="FF000000"/>
        <rFont val="Calibri"/>
      </rPr>
      <t>Configure the policy value for Computer Configuration &gt;&gt; Windows Settings &gt;&gt; Security Settings &gt;&gt; Advanced Audit Policy Configuration &gt;&gt; System Audit Policies &gt;&gt; DS Access &gt;&gt; Directory Service Changes with "Success" selected.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</si>
  <si>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t>
    </r>
    <r>
      <rPr>
        <sz val="11"/>
        <color rgb="FF000000"/>
        <rFont val="Calibri"/>
      </rPr>
      <t xml:space="preserve">
</t>
    </r>
    <r>
      <rPr>
        <sz val="11"/>
        <color rgb="FF000000"/>
        <rFont val="Calibri"/>
      </rPr>
      <t>Audit Directory Service Changes records events related to changes made to objects in Active Directory Domain Services.</t>
    </r>
    <r>
      <rPr>
        <sz val="11"/>
        <color rgb="FF000000"/>
        <rFont val="Calibri"/>
      </rPr>
      <t xml:space="preserve">
</t>
    </r>
    <r>
      <rPr>
        <sz val="11"/>
        <color rgb="FF000000"/>
        <rFont val="Calibri"/>
      </rPr>
      <t>Satisfies: SRG-OS-000327-GPOS-00127, SRG-OS-000458-GPOS-00203, SRG-OS-000463-GPOS-00207, SRG-OS-000468-GPOS-00212</t>
    </r>
  </si>
  <si>
    <r>
      <rPr>
        <sz val="11"/>
        <color rgb="FF000000"/>
        <rFont val="Calibri"/>
      </rPr>
      <t>This applies to domain controllers. It is not applicable for other systems.</t>
    </r>
    <r>
      <rPr>
        <sz val="11"/>
        <color rgb="FF000000"/>
        <rFont val="Calibri"/>
      </rPr>
      <t xml:space="preserve">
</t>
    </r>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DS Access &gt;&gt; Directory Service Changes - Success</t>
    </r>
  </si>
  <si>
    <t>V-278158</t>
  </si>
  <si>
    <r>
      <rPr>
        <sz val="11"/>
        <rFont val="Calibri"/>
      </rPr>
      <t>Windows Server 2025 must be configured to audit DS Access - Directory Service Changes failures.</t>
    </r>
  </si>
  <si>
    <r>
      <rPr>
        <sz val="11"/>
        <color rgb="FF000000"/>
        <rFont val="Calibri"/>
      </rPr>
      <t>Configure the policy value for Computer Configuration &gt;&gt; Windows Settings &gt;&gt; Security Settings &gt;&gt; Advanced Audit Policy Configuration &gt;&gt; System Audit Policies &gt;&gt; DS Access &gt;&gt; Directory Service Changes with "Failure" selected.</t>
    </r>
  </si>
  <si>
    <r>
      <rPr>
        <sz val="11"/>
        <color rgb="FF000000"/>
        <rFont val="Calibri"/>
      </rPr>
      <t>This applies to domain controllers. It is not applicable for other systems.</t>
    </r>
    <r>
      <rPr>
        <sz val="11"/>
        <color rgb="FF000000"/>
        <rFont val="Calibri"/>
      </rPr>
      <t xml:space="preserve">
</t>
    </r>
    <r>
      <rPr>
        <sz val="11"/>
        <color rgb="FF000000"/>
        <rFont val="Calibri"/>
      </rPr>
      <t xml:space="preserve">Security Option "Audit: Force audit policy subcategory settings (Windows 7 or later) to override audit policy category settings" must be set to "Enabled" (WN25-SO-000050) for the detailed auditing subcategories to be effective. </t>
    </r>
    <r>
      <rPr>
        <sz val="11"/>
        <color rgb="FF000000"/>
        <rFont val="Calibri"/>
      </rPr>
      <t xml:space="preserve">
</t>
    </r>
    <r>
      <rPr>
        <sz val="11"/>
        <color rgb="FF000000"/>
        <rFont val="Calibri"/>
      </rPr>
      <t>Use the "AuditPol" tool to review the current Audit Policy configuration.</t>
    </r>
    <r>
      <rPr>
        <sz val="11"/>
        <color rgb="FF000000"/>
        <rFont val="Calibri"/>
      </rPr>
      <t xml:space="preserve">
</t>
    </r>
    <r>
      <rPr>
        <sz val="11"/>
        <color rgb="FF000000"/>
        <rFont val="Calibri"/>
      </rPr>
      <t>Open PowerShell or a command prompt with elevated privileges ("Run as administrator").</t>
    </r>
    <r>
      <rPr>
        <sz val="11"/>
        <color rgb="FF000000"/>
        <rFont val="Calibri"/>
      </rPr>
      <t xml:space="preserve">
</t>
    </r>
    <r>
      <rPr>
        <sz val="11"/>
        <color rgb="FF000000"/>
        <rFont val="Calibri"/>
      </rPr>
      <t>Enter "AuditPol /get /category:*".</t>
    </r>
    <r>
      <rPr>
        <sz val="11"/>
        <color rgb="FF000000"/>
        <rFont val="Calibri"/>
      </rPr>
      <t xml:space="preserve">
</t>
    </r>
    <r>
      <rPr>
        <sz val="11"/>
        <color rgb="FF000000"/>
        <rFont val="Calibri"/>
      </rPr>
      <t>Compare the "AuditPol" settings with the following.</t>
    </r>
    <r>
      <rPr>
        <sz val="11"/>
        <color rgb="FF000000"/>
        <rFont val="Calibri"/>
      </rPr>
      <t xml:space="preserve">
</t>
    </r>
    <r>
      <rPr>
        <sz val="11"/>
        <color rgb="FF000000"/>
        <rFont val="Calibri"/>
      </rPr>
      <t>If the system does not audit the following, this is a finding:</t>
    </r>
    <r>
      <rPr>
        <sz val="11"/>
        <color rgb="FF000000"/>
        <rFont val="Calibri"/>
      </rPr>
      <t xml:space="preserve">
</t>
    </r>
    <r>
      <rPr>
        <sz val="11"/>
        <color rgb="FF000000"/>
        <rFont val="Calibri"/>
      </rPr>
      <t>DS Access &gt;&gt; Directory Service Changes - Failure</t>
    </r>
  </si>
  <si>
    <t>V-278159</t>
  </si>
  <si>
    <r>
      <rPr>
        <sz val="11"/>
        <rFont val="Calibri"/>
      </rPr>
      <t>Windows Server 2025 domain controllers must have a PKI server certificate.</t>
    </r>
  </si>
  <si>
    <r>
      <rPr>
        <sz val="11"/>
        <color rgb="FF000000"/>
        <rFont val="Calibri"/>
      </rPr>
      <t>Obtain a server certificate for the domain controller.</t>
    </r>
  </si>
  <si>
    <r>
      <rPr>
        <sz val="11"/>
        <color rgb="FF000000"/>
        <rFont val="Calibri"/>
      </rPr>
      <t>Domain controllers are part of the chain of trust for PKI authentications. Without the appropriate certificate, the authenticity of the domain controller cannot be verified. Domain controllers must have a server certificate to establish authenticity as part of PKI authentications in the domain.</t>
    </r>
  </si>
  <si>
    <r>
      <rPr>
        <sz val="11"/>
        <color rgb="FF000000"/>
        <rFont val="Calibri"/>
      </rPr>
      <t>This applies to domain controllers. It is not applicable for other systems.</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"Add/Remove Snap-in" from the "File" menu.</t>
    </r>
    <r>
      <rPr>
        <sz val="11"/>
        <color rgb="FF000000"/>
        <rFont val="Calibri"/>
      </rPr>
      <t xml:space="preserve">
</t>
    </r>
    <r>
      <rPr>
        <sz val="11"/>
        <color rgb="FF000000"/>
        <rFont val="Calibri"/>
      </rPr>
      <t>Select "Certificates" in the left pane, and then click "Add &gt;".</t>
    </r>
    <r>
      <rPr>
        <sz val="11"/>
        <color rgb="FF000000"/>
        <rFont val="Calibri"/>
      </rPr>
      <t xml:space="preserve">
</t>
    </r>
    <r>
      <rPr>
        <sz val="11"/>
        <color rgb="FF000000"/>
        <rFont val="Calibri"/>
      </rPr>
      <t>Select "Computer Account", and then click "Next".</t>
    </r>
    <r>
      <rPr>
        <sz val="11"/>
        <color rgb="FF000000"/>
        <rFont val="Calibri"/>
      </rPr>
      <t xml:space="preserve">
</t>
    </r>
    <r>
      <rPr>
        <sz val="11"/>
        <color rgb="FF000000"/>
        <rFont val="Calibri"/>
      </rPr>
      <t>Select the appropriate option for "Select the computer you want this snap-in to manage", and then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Select and expand the "Certificates (Local Computer)" entry in the left pane.</t>
    </r>
    <r>
      <rPr>
        <sz val="11"/>
        <color rgb="FF000000"/>
        <rFont val="Calibri"/>
      </rPr>
      <t xml:space="preserve">
</t>
    </r>
    <r>
      <rPr>
        <sz val="11"/>
        <color rgb="FF000000"/>
        <rFont val="Calibri"/>
      </rPr>
      <t>Select and expand the "Personal" entry in the left pane.</t>
    </r>
    <r>
      <rPr>
        <sz val="11"/>
        <color rgb="FF000000"/>
        <rFont val="Calibri"/>
      </rPr>
      <t xml:space="preserve">
</t>
    </r>
    <r>
      <rPr>
        <sz val="11"/>
        <color rgb="FF000000"/>
        <rFont val="Calibri"/>
      </rPr>
      <t>Select the "Certificates" entry in the left pane.</t>
    </r>
    <r>
      <rPr>
        <sz val="11"/>
        <color rgb="FF000000"/>
        <rFont val="Calibri"/>
      </rPr>
      <t xml:space="preserve">
</t>
    </r>
    <r>
      <rPr>
        <sz val="11"/>
        <color rgb="FF000000"/>
        <rFont val="Calibri"/>
      </rPr>
      <t>If no certificate for the domain controller exists in the right pane, this is a finding.</t>
    </r>
  </si>
  <si>
    <t>V-278160</t>
  </si>
  <si>
    <r>
      <rPr>
        <sz val="11"/>
        <rFont val="Calibri"/>
      </rPr>
      <t>Windows Server 2025 domain Controller PKI certificates must be issued by the DOD PKI or an approved External Certificate Authority (ECA).</t>
    </r>
  </si>
  <si>
    <r>
      <rPr>
        <sz val="11"/>
        <color rgb="FF000000"/>
        <rFont val="Calibri"/>
      </rPr>
      <t>Obtain a server certificate for the domain controller issued by the DOD PKI or an approved ECA.</t>
    </r>
  </si>
  <si>
    <r>
      <rPr>
        <sz val="11"/>
        <color rgb="FF000000"/>
        <rFont val="Calibri"/>
      </rPr>
      <t>A PKI implementation depends on the practices established by the Certificate Authority (CA) to ensure the implementation is secure. Without proper practices, the certificates issued by a CA have limited value in authentication functions. The use of multiple CAs from separate PKI implementations results in interoperability issues. If servers and clients do not have a common set of root CA certificates, they are not able to authenticate each other.</t>
    </r>
  </si>
  <si>
    <r>
      <rPr>
        <sz val="11"/>
        <color rgb="FF000000"/>
        <rFont val="Calibri"/>
      </rPr>
      <t>This applies to domain controllers. It is not applicable for other systems.</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"Add/Remove Snap-in" from the "File" menu.</t>
    </r>
    <r>
      <rPr>
        <sz val="11"/>
        <color rgb="FF000000"/>
        <rFont val="Calibri"/>
      </rPr>
      <t xml:space="preserve">
</t>
    </r>
    <r>
      <rPr>
        <sz val="11"/>
        <color rgb="FF000000"/>
        <rFont val="Calibri"/>
      </rPr>
      <t>Select "Certificates" in the left pane, and then click "Add &gt;".</t>
    </r>
    <r>
      <rPr>
        <sz val="11"/>
        <color rgb="FF000000"/>
        <rFont val="Calibri"/>
      </rPr>
      <t xml:space="preserve">
</t>
    </r>
    <r>
      <rPr>
        <sz val="11"/>
        <color rgb="FF000000"/>
        <rFont val="Calibri"/>
      </rPr>
      <t>Select "Computer Account", and then click "Next".</t>
    </r>
    <r>
      <rPr>
        <sz val="11"/>
        <color rgb="FF000000"/>
        <rFont val="Calibri"/>
      </rPr>
      <t xml:space="preserve">
</t>
    </r>
    <r>
      <rPr>
        <sz val="11"/>
        <color rgb="FF000000"/>
        <rFont val="Calibri"/>
      </rPr>
      <t>Select the appropriate option for "Select the computer you want this snap-in to manage", and then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Select and expand the "Certificates (Local Computer)" entry in the left pane.</t>
    </r>
    <r>
      <rPr>
        <sz val="11"/>
        <color rgb="FF000000"/>
        <rFont val="Calibri"/>
      </rPr>
      <t xml:space="preserve">
</t>
    </r>
    <r>
      <rPr>
        <sz val="11"/>
        <color rgb="FF000000"/>
        <rFont val="Calibri"/>
      </rPr>
      <t>Select and expand the "Personal" entry in the left pane.</t>
    </r>
    <r>
      <rPr>
        <sz val="11"/>
        <color rgb="FF000000"/>
        <rFont val="Calibri"/>
      </rPr>
      <t xml:space="preserve">
</t>
    </r>
    <r>
      <rPr>
        <sz val="11"/>
        <color rgb="FF000000"/>
        <rFont val="Calibri"/>
      </rPr>
      <t>Select the "Certificates" entry in the left pane.</t>
    </r>
    <r>
      <rPr>
        <sz val="11"/>
        <color rgb="FF000000"/>
        <rFont val="Calibri"/>
      </rPr>
      <t xml:space="preserve">
</t>
    </r>
    <r>
      <rPr>
        <sz val="11"/>
        <color rgb="FF000000"/>
        <rFont val="Calibri"/>
      </rPr>
      <t>In the right pane, examine the "Issued By" field for the certificate to determine the issuing CA.</t>
    </r>
    <r>
      <rPr>
        <sz val="11"/>
        <color rgb="FF000000"/>
        <rFont val="Calibri"/>
      </rPr>
      <t xml:space="preserve">
</t>
    </r>
    <r>
      <rPr>
        <sz val="11"/>
        <color rgb="FF000000"/>
        <rFont val="Calibri"/>
      </rPr>
      <t>If the "Issued By" field of the PKI certificate being used by the domain controller does not indicate the issuing CA is part of the DOD PKI or an approved ECA, this is a finding.</t>
    </r>
    <r>
      <rPr>
        <sz val="11"/>
        <color rgb="FF000000"/>
        <rFont val="Calibri"/>
      </rPr>
      <t xml:space="preserve">
</t>
    </r>
    <r>
      <rPr>
        <sz val="11"/>
        <color rgb="FF000000"/>
        <rFont val="Calibri"/>
      </rPr>
      <t>If the certificates in use are issued by a CA authorized by the Component's CIO, this is a CAT II finding.</t>
    </r>
    <r>
      <rPr>
        <sz val="11"/>
        <color rgb="FF000000"/>
        <rFont val="Calibri"/>
      </rPr>
      <t xml:space="preserve">
</t>
    </r>
    <r>
      <rPr>
        <sz val="11"/>
        <color rgb="FF000000"/>
        <rFont val="Calibri"/>
      </rPr>
      <t xml:space="preserve">There are multiple sources from which lists of valid DOD CAs and approved ECAs can be obtained: </t>
    </r>
    <r>
      <rPr>
        <sz val="11"/>
        <color rgb="FF000000"/>
        <rFont val="Calibri"/>
      </rPr>
      <t xml:space="preserve">
</t>
    </r>
    <r>
      <rPr>
        <sz val="11"/>
        <color rgb="FF000000"/>
        <rFont val="Calibri"/>
      </rPr>
      <t>The Global Directory Service (GDS) website provides an online source. The address for this site is https://crl.gds.disa.mil.</t>
    </r>
    <r>
      <rPr>
        <sz val="11"/>
        <color rgb="FF000000"/>
        <rFont val="Calibri"/>
      </rPr>
      <t xml:space="preserve">
</t>
    </r>
    <r>
      <rPr>
        <sz val="11"/>
        <color rgb="FF000000"/>
        <rFont val="Calibri"/>
      </rPr>
      <t>DOD Public Key Enablement (PKE) Engineering Support maintains the InstallRoot utility to manage DOD supported root certificates on Windows computers, which includes a list of authorized CAs. The utility package can be downloaded from the PKI and PKE Tools page on Cyber Exchange:</t>
    </r>
    <r>
      <rPr>
        <sz val="11"/>
        <color rgb="FF000000"/>
        <rFont val="Calibri"/>
      </rPr>
      <t xml:space="preserve">
</t>
    </r>
    <r>
      <rPr>
        <sz val="11"/>
        <color rgb="FF000000"/>
        <rFont val="Calibri"/>
      </rPr>
      <t>https://www.cyber.mil/pki-pke/tools-configuration-files</t>
    </r>
  </si>
  <si>
    <t>V-278161</t>
  </si>
  <si>
    <r>
      <rPr>
        <sz val="11"/>
        <rFont val="Calibri"/>
      </rPr>
      <t>Windows Server 2025 PKI certificates associated with user accounts must be issued by a DOD PKI or an approved External Certificate Authority (ECA).</t>
    </r>
  </si>
  <si>
    <r>
      <rPr>
        <sz val="11"/>
        <color rgb="FF000000"/>
        <rFont val="Calibri"/>
      </rPr>
      <t>Map user accounts to PKI certificates using the appropriate UPN for the network. Refer to the PKE documentation for details.</t>
    </r>
  </si>
  <si>
    <r>
      <rPr>
        <sz val="11"/>
        <color rgb="FF000000"/>
        <rFont val="Calibri"/>
      </rPr>
      <t>A PKI implementation depends on the practices established by the Certificate Authority (CA) to ensure the implementation is secure. Without proper practices, the certificates issued by a CA have limited value in authentication functions.</t>
    </r>
    <r>
      <rPr>
        <sz val="11"/>
        <color rgb="FF000000"/>
        <rFont val="Calibri"/>
      </rPr>
      <t xml:space="preserve">
</t>
    </r>
    <r>
      <rPr>
        <sz val="11"/>
        <color rgb="FF000000"/>
        <rFont val="Calibri"/>
      </rPr>
      <t>Satisfies: SRG-OS-000066-GPOS-00034, SRG-OS-000403-GPOS-00182</t>
    </r>
  </si>
  <si>
    <r>
      <rPr>
        <sz val="11"/>
        <color rgb="FF000000"/>
        <rFont val="Calibri"/>
      </rPr>
      <t>This applies to domain controllers. It is not applicable for other systems.</t>
    </r>
    <r>
      <rPr>
        <sz val="11"/>
        <color rgb="FF000000"/>
        <rFont val="Calibri"/>
      </rPr>
      <t xml:space="preserve">
</t>
    </r>
    <r>
      <rPr>
        <sz val="11"/>
        <color rgb="FF000000"/>
        <rFont val="Calibri"/>
      </rPr>
      <t>Review user account mappings to PKI certificates.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"Get-ADUser -Filter * | FT Name, UserPrincipalName, Enabled".</t>
    </r>
    <r>
      <rPr>
        <sz val="11"/>
        <color rgb="FF000000"/>
        <rFont val="Calibri"/>
      </rPr>
      <t xml:space="preserve">
</t>
    </r>
    <r>
      <rPr>
        <sz val="11"/>
        <color rgb="FF000000"/>
        <rFont val="Calibri"/>
      </rPr>
      <t>Exclude disabled accounts (e.g., DefaultAccount, Guest) and the krbtgt account.</t>
    </r>
    <r>
      <rPr>
        <sz val="11"/>
        <color rgb="FF000000"/>
        <rFont val="Calibri"/>
      </rPr>
      <t xml:space="preserve">
</t>
    </r>
    <r>
      <rPr>
        <sz val="11"/>
        <color rgb="FF000000"/>
        <rFont val="Calibri"/>
      </rPr>
      <t>If the User Principal Name (UPN) is not in the format of an individual's identifier for the certificate type and for the appropriate domain suffix, this is a finding.</t>
    </r>
    <r>
      <rPr>
        <sz val="11"/>
        <color rgb="FF000000"/>
        <rFont val="Calibri"/>
      </rPr>
      <t xml:space="preserve">
</t>
    </r>
    <r>
      <rPr>
        <sz val="11"/>
        <color rgb="FF000000"/>
        <rFont val="Calibri"/>
      </rPr>
      <t>For standard NIPRNet certificates, the individual's identifier is in the format of an Electronic Data Interchange - Personnel Identifier (EDI-PI).</t>
    </r>
    <r>
      <rPr>
        <sz val="11"/>
        <color rgb="FF000000"/>
        <rFont val="Calibri"/>
      </rPr>
      <t xml:space="preserve">
</t>
    </r>
    <r>
      <rPr>
        <sz val="11"/>
        <color rgb="FF000000"/>
        <rFont val="Calibri"/>
      </rPr>
      <t>Alt Tokens and other certificates may use a different UPN format than the EDI-PI, which vary by organization. Verified these with the organization.</t>
    </r>
    <r>
      <rPr>
        <sz val="11"/>
        <color rgb="FF000000"/>
        <rFont val="Calibri"/>
      </rPr>
      <t xml:space="preserve">
</t>
    </r>
    <r>
      <rPr>
        <sz val="11"/>
        <color rgb="FF000000"/>
        <rFont val="Calibri"/>
      </rPr>
      <t>NIPRNet example:</t>
    </r>
    <r>
      <rPr>
        <sz val="11"/>
        <color rgb="FF000000"/>
        <rFont val="Calibri"/>
      </rPr>
      <t xml:space="preserve">
</t>
    </r>
    <r>
      <rPr>
        <sz val="11"/>
        <color rgb="FF000000"/>
        <rFont val="Calibri"/>
      </rPr>
      <t>Name - User Principal Name</t>
    </r>
    <r>
      <rPr>
        <sz val="11"/>
        <color rgb="FF000000"/>
        <rFont val="Calibri"/>
      </rPr>
      <t xml:space="preserve">
</t>
    </r>
    <r>
      <rPr>
        <sz val="11"/>
        <color rgb="FF000000"/>
        <rFont val="Calibri"/>
      </rPr>
      <t>User1 - 1234567890@mil</t>
    </r>
    <r>
      <rPr>
        <sz val="11"/>
        <color rgb="FF000000"/>
        <rFont val="Calibri"/>
      </rPr>
      <t xml:space="preserve">
</t>
    </r>
    <r>
      <rPr>
        <sz val="11"/>
        <color rgb="FF000000"/>
        <rFont val="Calibri"/>
      </rPr>
      <t>Refer to the PKE documentation for other network domain suffixes.</t>
    </r>
    <r>
      <rPr>
        <sz val="11"/>
        <color rgb="FF000000"/>
        <rFont val="Calibri"/>
      </rPr>
      <t xml:space="preserve">
</t>
    </r>
    <r>
      <rPr>
        <sz val="11"/>
        <color rgb="FF000000"/>
        <rFont val="Calibri"/>
      </rPr>
      <t>If the mappings are to certificates issued by a CA authorized by the Component's CIO, this is a CAT II finding.</t>
    </r>
  </si>
  <si>
    <t>V-278162</t>
  </si>
  <si>
    <r>
      <rPr>
        <sz val="11"/>
        <rFont val="Calibri"/>
      </rPr>
      <t>Windows Server 2025 Active Directory (AD) user accounts, including administrators, must be configured to require the use of a common access card (CAC), Personal Identity Verification (PIV)-compliant hardware token, or Alternate Logon Token (ALT) for user authentication.</t>
    </r>
  </si>
  <si>
    <r>
      <rPr>
        <sz val="11"/>
        <color rgb="FF000000"/>
        <rFont val="Calibri"/>
      </rPr>
      <t>Configure all user accounts, including administrator accounts, in AD to enable the option "Smart card is required for interactive logon".</t>
    </r>
    <r>
      <rPr>
        <sz val="11"/>
        <color rgb="FF000000"/>
        <rFont val="Calibri"/>
      </rPr>
      <t xml:space="preserve">
</t>
    </r>
    <r>
      <rPr>
        <sz val="11"/>
        <color rgb="FF000000"/>
        <rFont val="Calibri"/>
      </rPr>
      <t>Run "Active Directory Users and Computers" (available from various menus or run "dsa.msc").</t>
    </r>
    <r>
      <rPr>
        <sz val="11"/>
        <color rgb="FF000000"/>
        <rFont val="Calibri"/>
      </rPr>
      <t xml:space="preserve">
</t>
    </r>
    <r>
      <rPr>
        <sz val="11"/>
        <color rgb="FF000000"/>
        <rFont val="Calibri"/>
      </rPr>
      <t>Select the OU where the user accounts are located. (By default, this is the Users node; however, accounts may be under other organization-defined OUs.)</t>
    </r>
    <r>
      <rPr>
        <sz val="11"/>
        <color rgb="FF000000"/>
        <rFont val="Calibri"/>
      </rPr>
      <t xml:space="preserve">
</t>
    </r>
    <r>
      <rPr>
        <sz val="11"/>
        <color rgb="FF000000"/>
        <rFont val="Calibri"/>
      </rPr>
      <t>Right-click the user account and select "Properties".</t>
    </r>
    <r>
      <rPr>
        <sz val="11"/>
        <color rgb="FF000000"/>
        <rFont val="Calibri"/>
      </rPr>
      <t xml:space="preserve">
</t>
    </r>
    <r>
      <rPr>
        <sz val="11"/>
        <color rgb="FF000000"/>
        <rFont val="Calibri"/>
      </rPr>
      <t>Select the "Account" tab.</t>
    </r>
    <r>
      <rPr>
        <sz val="11"/>
        <color rgb="FF000000"/>
        <rFont val="Calibri"/>
      </rPr>
      <t xml:space="preserve">
</t>
    </r>
    <r>
      <rPr>
        <sz val="11"/>
        <color rgb="FF000000"/>
        <rFont val="Calibri"/>
      </rPr>
      <t>Check "Smart card is required for interactive logon" in the "Account Options" area.</t>
    </r>
  </si>
  <si>
    <r>
      <rPr>
        <sz val="11"/>
        <color rgb="FF000000"/>
        <rFont val="Calibri"/>
      </rPr>
      <t>Smart cards such as the CAC support a two-factor authentication technique. This provides a higher level of trust in the asserted identity than use of the username and password for authentication.</t>
    </r>
    <r>
      <rPr>
        <sz val="11"/>
        <color rgb="FF000000"/>
        <rFont val="Calibri"/>
      </rPr>
      <t xml:space="preserve">
</t>
    </r>
    <r>
      <rPr>
        <sz val="11"/>
        <color rgb="FF000000"/>
        <rFont val="Calibri"/>
      </rPr>
      <t>Satisfies: SRG-OS-000105-GPOS-00052, SRG-OS-000106-GPOS-00053, SRG-OS-000107-GPOS-00054, SRG-OS-000108-GPOS-00055, SRG-OS-000375-GPOS-00160, SRG-OS-000705-GPOS-00150</t>
    </r>
  </si>
  <si>
    <r>
      <rPr>
        <sz val="11"/>
        <color rgb="FF000000"/>
        <rFont val="Calibri"/>
      </rPr>
      <t>This applies to domain controllers. It is not applicable for other systems.</t>
    </r>
    <r>
      <rPr>
        <sz val="11"/>
        <color rgb="FF000000"/>
        <rFont val="Calibri"/>
      </rPr>
      <t xml:space="preserve">
</t>
    </r>
    <r>
      <rPr>
        <sz val="11"/>
        <color rgb="FF000000"/>
        <rFont val="Calibri"/>
      </rPr>
      <t>Open PowerShell.</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"Get-ADUser -Filter {(Enabled -eq $True) -and (SmartcardLogonRequired -eq $False)} | FT Name"</t>
    </r>
    <r>
      <rPr>
        <sz val="11"/>
        <color rgb="FF000000"/>
        <rFont val="Calibri"/>
      </rPr>
      <t xml:space="preserve">
</t>
    </r>
    <r>
      <rPr>
        <sz val="11"/>
        <color rgb="FF000000"/>
        <rFont val="Calibri"/>
      </rPr>
      <t>("DistinguishedName" may be substituted for "Name" for more detailed output.)</t>
    </r>
    <r>
      <rPr>
        <sz val="11"/>
        <color rgb="FF000000"/>
        <rFont val="Calibri"/>
      </rPr>
      <t xml:space="preserve">
</t>
    </r>
    <r>
      <rPr>
        <sz val="11"/>
        <color rgb="FF000000"/>
        <rFont val="Calibri"/>
      </rPr>
      <t>If any user accounts, including administrators, are listed, this is a finding.</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To view sample accounts in "Active Directory Users and Computers" (available from various menus or run "dsa.msc"):</t>
    </r>
    <r>
      <rPr>
        <sz val="11"/>
        <color rgb="FF000000"/>
        <rFont val="Calibri"/>
      </rPr>
      <t xml:space="preserve">
</t>
    </r>
    <r>
      <rPr>
        <sz val="11"/>
        <color rgb="FF000000"/>
        <rFont val="Calibri"/>
      </rPr>
      <t>Select the Organizational Unit (OU) where the user accounts are located. (By default, this is the Users node; however, accounts may be under other organization-defined OUs.)</t>
    </r>
    <r>
      <rPr>
        <sz val="11"/>
        <color rgb="FF000000"/>
        <rFont val="Calibri"/>
      </rPr>
      <t xml:space="preserve">
</t>
    </r>
    <r>
      <rPr>
        <sz val="11"/>
        <color rgb="FF000000"/>
        <rFont val="Calibri"/>
      </rPr>
      <t>Right-click the sample user account and select "Properties".</t>
    </r>
    <r>
      <rPr>
        <sz val="11"/>
        <color rgb="FF000000"/>
        <rFont val="Calibri"/>
      </rPr>
      <t xml:space="preserve">
</t>
    </r>
    <r>
      <rPr>
        <sz val="11"/>
        <color rgb="FF000000"/>
        <rFont val="Calibri"/>
      </rPr>
      <t>Select the "Account" tab.</t>
    </r>
    <r>
      <rPr>
        <sz val="11"/>
        <color rgb="FF000000"/>
        <rFont val="Calibri"/>
      </rPr>
      <t xml:space="preserve">
</t>
    </r>
    <r>
      <rPr>
        <sz val="11"/>
        <color rgb="FF000000"/>
        <rFont val="Calibri"/>
      </rPr>
      <t>If any user accounts, including administrators, do not have "Smart card is required for interactive logon" checked in the "Account Options" area, this is a finding.</t>
    </r>
  </si>
  <si>
    <t>V-278163</t>
  </si>
  <si>
    <r>
      <rPr>
        <sz val="11"/>
        <rFont val="Calibri"/>
      </rPr>
      <t>Windows Server 2025 domain controllers must require LDAP access signing.</t>
    </r>
  </si>
  <si>
    <r>
      <rPr>
        <sz val="11"/>
        <color rgb="FF000000"/>
        <rFont val="Calibri"/>
      </rPr>
      <t>Configure the policy value for Computer Configuration &gt;&gt; Windows Settings &gt;&gt; Security Settings &gt;&gt; Local Policies &gt;&gt; Security Options &gt;&gt; Domain controller: LDAP server signing requirements Enforcement to "Not Configured" or "Enabled".</t>
    </r>
  </si>
  <si>
    <r>
      <rPr>
        <sz val="11"/>
        <color rgb="FF000000"/>
        <rFont val="Calibri"/>
      </rPr>
      <t>Unsigned network traffic is susceptible to man-in-the-middle attacks, where an intruder captures packets between the server and the client and modifies them before forwarding them to the client. In the case of an LDAP server, this means that an attacker could cause a client to make decisions based on false records from the LDAP directory. The risk of an attacker pulling this off can be decreased by implementing strong physical security measures to protect the network infrastructure. Furthermore, implementing Internet Protocol security (IPsec) authentication header (AH) mode, which performs mutual authentication and packet integrity for IP traffic, can make all types of man-in-the-middle attacks extremely difficult.</t>
    </r>
    <r>
      <rPr>
        <sz val="11"/>
        <color rgb="FF000000"/>
        <rFont val="Calibri"/>
      </rPr>
      <t xml:space="preserve">
</t>
    </r>
    <r>
      <rPr>
        <sz val="11"/>
        <color rgb="FF000000"/>
        <rFont val="Calibri"/>
      </rPr>
      <t>Satisfies: SRG-OS-000423-GPOS-00187, SRG-OS-000424-GPOS-00188</t>
    </r>
  </si>
  <si>
    <r>
      <rPr>
        <sz val="11"/>
        <color rgb="FF000000"/>
        <rFont val="Calibri"/>
      </rPr>
      <t>This applies to domain controllers. It is not applicable for other systems.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\SYSTEM\CurrentControlSet\Services\NTDS\Parameters\</t>
    </r>
    <r>
      <rPr>
        <sz val="11"/>
        <color rgb="FF000000"/>
        <rFont val="Calibri"/>
      </rPr>
      <t xml:space="preserve">
</t>
    </r>
    <r>
      <rPr>
        <sz val="11"/>
        <color rgb="FF000000"/>
        <rFont val="Calibri"/>
      </rPr>
      <t>Value Name: LDAPServerIntegrity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0x00000002 (2)</t>
    </r>
  </si>
  <si>
    <t>V-278164</t>
  </si>
  <si>
    <r>
      <rPr>
        <sz val="11"/>
        <rFont val="Calibri"/>
      </rPr>
      <t>Windows Server 2025 domain controllers must be configured to allow reset of machine account passwords.</t>
    </r>
  </si>
  <si>
    <r>
      <rPr>
        <sz val="11"/>
        <color rgb="FF000000"/>
        <rFont val="Calibri"/>
      </rPr>
      <t>Configure the policy value for Computer Configuration &gt;&gt; Windows Settings &gt;&gt; Security Settings &gt;&gt; Local Policies &gt;&gt; Security Options &gt;&gt; Domain controller: Refuse machine account password changes to "Disabled".</t>
    </r>
  </si>
  <si>
    <r>
      <rPr>
        <sz val="11"/>
        <color rgb="FF000000"/>
        <rFont val="Calibri"/>
      </rPr>
      <t>Enabling this setting on all domain controllers in a domain prevents domain members from changing their computer account passwords. If these passwords are weak or compromised, the inability to change them may leave these computers vulnerable.</t>
    </r>
  </si>
  <si>
    <r>
      <rPr>
        <sz val="11"/>
        <color rgb="FF000000"/>
        <rFont val="Calibri"/>
      </rPr>
      <t>This applies to domain controllers. It is not applicable for other systems.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RefusePasswordChange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</si>
  <si>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V-278165</t>
  </si>
  <si>
    <r>
      <rPr>
        <sz val="11"/>
        <rFont val="Calibri"/>
      </rPr>
      <t xml:space="preserve">The Windows Server 2025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user right must only be assigned to the Administrators, Authenticated Users, and Enterprise Domain Controllers groups on domain controllers.</t>
    </r>
  </si>
  <si>
    <r>
      <rPr>
        <sz val="11"/>
        <color rgb="FF000000"/>
        <rFont val="Calibri"/>
      </rPr>
      <t>Configure the policy value for Computer Configuration &gt;&gt; Windows Settings &gt;&gt; Security Settings &gt;&gt; Local Policies &gt;&gt; User Rights Assignment &gt;&gt; Access this computer from the network to include only the following accounts or groups: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Authenticated Users.</t>
    </r>
    <r>
      <rPr>
        <sz val="11"/>
        <color rgb="FF000000"/>
        <rFont val="Calibri"/>
      </rPr>
      <t xml:space="preserve">
</t>
    </r>
    <r>
      <rPr>
        <sz val="11"/>
        <color rgb="FF000000"/>
        <rFont val="Calibri"/>
      </rPr>
      <t>- Enterprise Domain Controllers.</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</si>
  <si>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"Access this computer from the network" right may access resources on the system, and this right must be limited to those requiring it.</t>
    </r>
  </si>
  <si>
    <r>
      <rPr>
        <sz val="11"/>
        <color rgb="FF000000"/>
        <rFont val="Calibri"/>
      </rPr>
      <t>This applies to domain controllers. It is not applicable for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"Access this computer from the network"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Authenticated Users.</t>
    </r>
    <r>
      <rPr>
        <sz val="11"/>
        <color rgb="FF000000"/>
        <rFont val="Calibri"/>
      </rPr>
      <t xml:space="preserve">
</t>
    </r>
    <r>
      <rPr>
        <sz val="11"/>
        <color rgb="FF000000"/>
        <rFont val="Calibri"/>
      </rPr>
      <t>- Enterprise Domain Controllers.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"SeNetworkLogonRight"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S-1-5-11 (Authenticated Users)</t>
    </r>
    <r>
      <rPr>
        <sz val="11"/>
        <color rgb="FF000000"/>
        <rFont val="Calibri"/>
      </rPr>
      <t xml:space="preserve">
</t>
    </r>
    <r>
      <rPr>
        <sz val="11"/>
        <color rgb="FF000000"/>
        <rFont val="Calibri"/>
      </rPr>
      <t>S-1-5-9 (Enterprise Domain Controllers)</t>
    </r>
    <r>
      <rPr>
        <sz val="11"/>
        <color rgb="FF000000"/>
        <rFont val="Calibri"/>
      </rPr>
      <t xml:space="preserve">
</t>
    </r>
    <r>
      <rPr>
        <sz val="11"/>
        <color rgb="FF000000"/>
        <rFont val="Calibri"/>
      </rPr>
      <t>If an application requires this user right, this is not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(WN25-00-000050) and required frequency of changes (WN25-00-000060).</t>
    </r>
  </si>
  <si>
    <t>V-278166</t>
  </si>
  <si>
    <r>
      <rPr>
        <sz val="11"/>
        <rFont val="Calibri"/>
      </rPr>
      <t xml:space="preserve">The Windows Server 2025 </t>
    </r>
    <r>
      <rPr>
        <sz val="11"/>
        <color rgb="FF000000"/>
        <rFont val="Calibri"/>
      </rPr>
      <t>"</t>
    </r>
    <r>
      <rPr>
        <b/>
        <sz val="11"/>
        <color rgb="FF000000"/>
        <rFont val="Calibri"/>
      </rPr>
      <t>Add workstations to domain</t>
    </r>
    <r>
      <rPr>
        <sz val="11"/>
        <color rgb="FF000000"/>
        <rFont val="Calibri"/>
      </rPr>
      <t>"</t>
    </r>
    <r>
      <rPr>
        <sz val="11"/>
        <color rgb="FF000000"/>
        <rFont val="Calibri"/>
      </rPr>
      <t xml:space="preserve"> user right must only be assigned to the Administrators group on domain controllers.</t>
    </r>
  </si>
  <si>
    <r>
      <rPr>
        <sz val="11"/>
        <color rgb="FF000000"/>
        <rFont val="Calibri"/>
      </rPr>
      <t>Configure the policy value for Computer Configuration &gt;&gt; Windows Settings &gt;&gt; Security Settings &gt;&gt; Local Policies &gt;&gt; User Rights Assignment &gt;&gt; Add workstations to domain to include only the following accounts or groups:</t>
    </r>
    <r>
      <rPr>
        <sz val="11"/>
        <color rgb="FF000000"/>
        <rFont val="Calibri"/>
      </rPr>
      <t xml:space="preserve">
</t>
    </r>
    <r>
      <rPr>
        <sz val="11"/>
        <color rgb="FF000000"/>
        <rFont val="Calibri"/>
      </rPr>
      <t>- Administrators.</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</si>
  <si>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"Add workstations to domain" right may add computers to a domain. This could result in unapproved or incorrectly configured systems being added to a domain.</t>
    </r>
  </si>
  <si>
    <r>
      <rPr>
        <sz val="11"/>
        <color rgb="FF000000"/>
        <rFont val="Calibri"/>
      </rPr>
      <t>This applies to domain controllers. It is not applicable for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"Add workstations to domain"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"SeMachineAccountPrivilege" user right, this is a finding.</t>
    </r>
    <r>
      <rPr>
        <sz val="11"/>
        <color rgb="FF000000"/>
        <rFont val="Calibri"/>
      </rPr>
      <t xml:space="preserve">
</t>
    </r>
    <r>
      <rPr>
        <sz val="11"/>
        <color rgb="FF000000"/>
        <rFont val="Calibri"/>
      </rPr>
      <t>S-1-5-32-544 (Administrators)</t>
    </r>
  </si>
  <si>
    <t>V-278167</t>
  </si>
  <si>
    <r>
      <rPr>
        <sz val="11"/>
        <rFont val="Calibri"/>
      </rPr>
      <t xml:space="preserve">The Windows Server 2025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user right must only be assigned to the Administrators group on domain controllers.</t>
    </r>
  </si>
  <si>
    <r>
      <rPr>
        <sz val="11"/>
        <color rgb="FF000000"/>
        <rFont val="Calibri"/>
      </rPr>
      <t>Configure the policy value for Computer Configuration &gt;&gt; Windows Settings &gt;&gt; Security Settings &gt;&gt; Local Policies &gt;&gt; User Rights Assignment &gt;&gt; Allow log on through Remote Desktop Services to include only the following accounts or groups:</t>
    </r>
    <r>
      <rPr>
        <sz val="11"/>
        <color rgb="FF000000"/>
        <rFont val="Calibri"/>
      </rPr>
      <t xml:space="preserve">
</t>
    </r>
    <r>
      <rPr>
        <sz val="11"/>
        <color rgb="FF000000"/>
        <rFont val="Calibri"/>
      </rPr>
      <t>- Administrators.</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</si>
  <si>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"Allow log on through Remote Desktop Services" user right can access a system through Remote Desktop.</t>
    </r>
  </si>
  <si>
    <r>
      <rPr>
        <sz val="11"/>
        <color rgb="FF000000"/>
        <rFont val="Calibri"/>
      </rPr>
      <t>This applies to domain controllers, it is not applicable for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"Allow log on through Remote Desktop Services"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"SeRemoteInteractiveLogonRight" user right, this is a finding.</t>
    </r>
    <r>
      <rPr>
        <sz val="11"/>
        <color rgb="FF000000"/>
        <rFont val="Calibri"/>
      </rPr>
      <t xml:space="preserve">
</t>
    </r>
    <r>
      <rPr>
        <sz val="11"/>
        <color rgb="FF000000"/>
        <rFont val="Calibri"/>
      </rPr>
      <t>S-1-5-32-544 (Administrators)</t>
    </r>
  </si>
  <si>
    <t>V-278168</t>
  </si>
  <si>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 controllers must be configured to prevent unauthenticated access.</t>
    </r>
  </si>
  <si>
    <r>
      <rPr>
        <sz val="11"/>
        <color rgb="FF000000"/>
        <rFont val="Calibri"/>
      </rPr>
      <t>Configure the policy value for Computer Configuration &gt;&gt; Windows Settings &gt;&gt; Security Settings &gt;&gt; Local Policies &gt;&gt; User Rights Assignment &gt;&gt; Deny access to this computer from the network to include the following:</t>
    </r>
    <r>
      <rPr>
        <sz val="11"/>
        <color rgb="FF000000"/>
        <rFont val="Calibri"/>
      </rPr>
      <t xml:space="preserve">
</t>
    </r>
    <r>
      <rPr>
        <sz val="11"/>
        <color rgb="FF000000"/>
        <rFont val="Calibri"/>
      </rPr>
      <t>- Guests Group.</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</si>
  <si>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The "Deny access to this computer from the network" user right defines the accounts that are prevented from logging on from the network.</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</si>
  <si>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access to this computer from the network" user right, this is a finding:</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"SeDenyNetworkLogonRight" user right, this is a finding.</t>
    </r>
    <r>
      <rPr>
        <sz val="11"/>
        <color rgb="FF000000"/>
        <rFont val="Calibri"/>
      </rPr>
      <t xml:space="preserve">
</t>
    </r>
    <r>
      <rPr>
        <sz val="11"/>
        <color rgb="FF000000"/>
        <rFont val="Calibri"/>
      </rPr>
      <t>S-1-5-32-546 (Guests)</t>
    </r>
  </si>
  <si>
    <t>V-278169</t>
  </si>
  <si>
    <r>
      <rPr>
        <sz val="11"/>
        <rFont val="Calibri"/>
      </rPr>
      <t xml:space="preserve">The Windows Server 2025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user right on domain controllers must be configured to prevent unauthenticated access.</t>
    </r>
  </si>
  <si>
    <r>
      <rPr>
        <sz val="11"/>
        <color rgb="FF000000"/>
        <rFont val="Calibri"/>
      </rPr>
      <t>Configure the policy value for Computer Configuration &gt;&gt; Windows Settings &gt;&gt; Security Settings &gt;&gt; Local Policies &gt;&gt; User Rights Assignment &gt;&gt; Deny log on as a batch job to include the following:</t>
    </r>
    <r>
      <rPr>
        <sz val="11"/>
        <color rgb="FF000000"/>
        <rFont val="Calibri"/>
      </rPr>
      <t xml:space="preserve">
</t>
    </r>
    <r>
      <rPr>
        <sz val="11"/>
        <color rgb="FF000000"/>
        <rFont val="Calibri"/>
      </rPr>
      <t>- Guests Group.</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</si>
  <si>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The "Deny log on as a batch job" user right defines accounts that are prevented from logging on to the system as a batch job, such as Task Scheduler.</t>
    </r>
    <r>
      <rPr>
        <sz val="11"/>
        <color rgb="FF000000"/>
        <rFont val="Calibri"/>
      </rPr>
      <t xml:space="preserve">
</t>
    </r>
    <r>
      <rPr>
        <sz val="11"/>
        <color rgb="FF000000"/>
        <rFont val="Calibri"/>
      </rPr>
      <t>The Guests group must be assigned to prevent unauthenticated access.</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</si>
  <si>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as a batch job" user right, this is a finding:</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"SeDenyBatchLogonRight" user right, this is a finding:</t>
    </r>
    <r>
      <rPr>
        <sz val="11"/>
        <color rgb="FF000000"/>
        <rFont val="Calibri"/>
      </rPr>
      <t xml:space="preserve">
</t>
    </r>
    <r>
      <rPr>
        <sz val="11"/>
        <color rgb="FF000000"/>
        <rFont val="Calibri"/>
      </rPr>
      <t>S-1-5-32-546 (Guests)</t>
    </r>
  </si>
  <si>
    <t>V-278170</t>
  </si>
  <si>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must be configured to include no accounts or groups (blank) on domain controllers.</t>
    </r>
  </si>
  <si>
    <r>
      <rPr>
        <sz val="11"/>
        <color rgb="FF000000"/>
        <rFont val="Calibri"/>
      </rPr>
      <t>Configure the policy value for Computer Configuration &gt;&gt; Windows Settings &gt;&gt; Security Settings &gt;&gt; Local Policies &gt;&gt; User Rights Assignment &gt;&gt; Deny log on as a service to include no entries (blank).</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</si>
  <si>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The "Deny log on as a service" user right defines accounts that are denied logon as a service.</t>
    </r>
    <r>
      <rPr>
        <sz val="11"/>
        <color rgb="FF000000"/>
        <rFont val="Calibri"/>
      </rPr>
      <t xml:space="preserve">
</t>
    </r>
    <r>
      <rPr>
        <sz val="11"/>
        <color rgb="FF000000"/>
        <rFont val="Calibri"/>
      </rPr>
      <t>Incorrect configurations could prevent services from starting and result in a denial of service.</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</si>
  <si>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defined for the "Deny log on as a service"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"SeDenyServiceLogonRight" user right, this is a finding.</t>
    </r>
  </si>
  <si>
    <t>V-278171</t>
  </si>
  <si>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 controllers must be configured to prevent unauthenticated access.</t>
    </r>
  </si>
  <si>
    <r>
      <rPr>
        <sz val="11"/>
        <color rgb="FF000000"/>
        <rFont val="Calibri"/>
      </rPr>
      <t>Configure the policy value for Computer Configuration &gt;&gt; Windows Settings &gt;&gt; Security Settings &gt;&gt; Local Policies &gt;&gt; User Rights Assignment &gt;&gt; Deny log on locally to include the following:</t>
    </r>
    <r>
      <rPr>
        <sz val="11"/>
        <color rgb="FF000000"/>
        <rFont val="Calibri"/>
      </rPr>
      <t xml:space="preserve">
</t>
    </r>
    <r>
      <rPr>
        <sz val="11"/>
        <color rgb="FF000000"/>
        <rFont val="Calibri"/>
      </rPr>
      <t>- Guests Group.</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</si>
  <si>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The "Deny log on locally" user right defines accounts that are prevented from logging on interactively.</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</si>
  <si>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locally" user right, this is a finding:</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"SeDenyInteractiveLogonRight" user right, this is a finding:</t>
    </r>
    <r>
      <rPr>
        <sz val="11"/>
        <color rgb="FF000000"/>
        <rFont val="Calibri"/>
      </rPr>
      <t xml:space="preserve">
</t>
    </r>
    <r>
      <rPr>
        <sz val="11"/>
        <color rgb="FF000000"/>
        <rFont val="Calibri"/>
      </rPr>
      <t>S-1-5-32-546 (Guests)</t>
    </r>
  </si>
  <si>
    <t>V-278172</t>
  </si>
  <si>
    <r>
      <rPr>
        <sz val="11"/>
        <rFont val="Calibri"/>
      </rPr>
      <t>Windows Server 2025 must be configured for certificate-based authentication for domain controllers.</t>
    </r>
  </si>
  <si>
    <r>
      <rPr>
        <sz val="11"/>
        <color rgb="FF000000"/>
        <rFont val="Calibri"/>
      </rPr>
      <t>Configure the registry value.</t>
    </r>
    <r>
      <rPr>
        <sz val="11"/>
        <color rgb="FF000000"/>
        <rFont val="Calibri"/>
      </rPr>
      <t xml:space="preserve">
</t>
    </r>
    <r>
      <rPr>
        <sz val="11"/>
        <color rgb="FF000000"/>
        <rFont val="Calibri"/>
      </rPr>
      <t xml:space="preserve">Registry Hive: </t>
    </r>
    <r>
      <rPr>
        <sz val="11"/>
        <color rgb="FF000000"/>
        <rFont val="Calibri"/>
      </rPr>
      <t xml:space="preserve">
</t>
    </r>
    <r>
      <rPr>
        <sz val="11"/>
        <color rgb="FF000000"/>
        <rFont val="Calibri"/>
      </rPr>
      <t>HKEY_LOCAL_MACHINE</t>
    </r>
    <r>
      <rPr>
        <sz val="11"/>
        <color rgb="FF000000"/>
        <rFont val="Calibri"/>
      </rPr>
      <t xml:space="preserve">
</t>
    </r>
    <r>
      <rPr>
        <sz val="11"/>
        <color rgb="FF000000"/>
        <rFont val="Calibri"/>
      </rPr>
      <t>Registry Path: SYSTEM\CurrentControlSet\Services\Kdc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Value Name: StrongCertificateBindingEnforcement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 or 0x00000002 (2)</t>
    </r>
  </si>
  <si>
    <r>
      <rPr>
        <sz val="11"/>
        <color rgb="FF000000"/>
        <rFont val="Calibri"/>
      </rPr>
      <t>Active Directory domain services elevation of privilege vulnerability could allow a user rights to the system, such as administrative and other high-level capabilities.</t>
    </r>
  </si>
  <si>
    <r>
      <rPr>
        <sz val="11"/>
        <color rgb="FF000000"/>
        <rFont val="Calibri"/>
      </rPr>
      <t>This applies to domain controllers. This is not applicable for member servers.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SYSTEM\CurrentControlSet\Services\Kdc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Value Name: StrongCertificateBindingEnforcement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 or 0x00000002 (2)</t>
    </r>
  </si>
  <si>
    <t>V-278173</t>
  </si>
  <si>
    <r>
      <rPr>
        <sz val="11"/>
        <rFont val="Calibri"/>
      </rPr>
      <t>Windows Server 2025 must be configured for name-based strong mappings for certificates.</t>
    </r>
  </si>
  <si>
    <r>
      <rPr>
        <sz val="11"/>
        <color rgb="FF000000"/>
        <rFont val="Calibri"/>
      </rPr>
      <t>Configure the policy value for Computer Configuration &gt;&gt; Administrative Template &gt;&gt; System &gt;&gt; KDC &gt;&gt; Allow name-based strong mappings for certificates to "Enabled".</t>
    </r>
    <r>
      <rPr>
        <sz val="11"/>
        <color rgb="FF000000"/>
        <rFont val="Calibri"/>
      </rPr>
      <t xml:space="preserve">
</t>
    </r>
    <r>
      <rPr>
        <sz val="11"/>
        <color rgb="FF000000"/>
        <rFont val="Calibri"/>
      </rPr>
      <t>The policy must contain exactly one certificate thumbprint per rule, with each rule represented as a tuple. Thumbprints must be unique and cannot be repeated in multiple rules. The sections of each tuple that are separated by semi-colons must be in the stated order, while the fields separated by commas can be in any order. The rules themselves are separated by new lines.</t>
    </r>
  </si>
  <si>
    <r>
      <rPr>
        <sz val="11"/>
        <color rgb="FF000000"/>
        <rFont val="Calibri"/>
      </rPr>
      <t>Weak mappings give rise to security vulnerabilities and demand hardening measures. Certificate names must be correctly mapped to the intended user account in Active Directory. A lack of strong name-based mappings allows certain weak certificate mappings, such as Issuer/Subject AltSecID and User Principal Names (UPN) mappings, to be treated as strong mappings.</t>
    </r>
  </si>
  <si>
    <r>
      <rPr>
        <sz val="11"/>
        <color rgb="FF000000"/>
        <rFont val="Calibri"/>
      </rPr>
      <t>This applies to domain controllers. This is not applicable for member servers.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Administrative Template &gt;&gt; System &gt;&gt; KDC &gt;&gt; Allow name-based strong mappings for certificates.</t>
    </r>
    <r>
      <rPr>
        <sz val="11"/>
        <color rgb="FF000000"/>
        <rFont val="Calibri"/>
      </rPr>
      <t xml:space="preserve">
</t>
    </r>
    <r>
      <rPr>
        <sz val="11"/>
        <color rgb="FF000000"/>
        <rFont val="Calibri"/>
      </rPr>
      <t>If "Allow name-based strong mappings for certificates" is not "Enabled", this is a finding.</t>
    </r>
  </si>
  <si>
    <t>V-278174</t>
  </si>
  <si>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 controllers must be configured to prevent unauthenticated access.</t>
    </r>
  </si>
  <si>
    <r>
      <rPr>
        <sz val="11"/>
        <color rgb="FF000000"/>
        <rFont val="Calibri"/>
      </rPr>
      <t>Configure the policy value for Computer Configuration &gt;&gt; Windows Settings &gt;&gt; Security Settings &gt;&gt; Local Policies &gt;&gt; User Rights Assignment &gt;&gt; Deny log on through Remote Desktop Services to include the following:</t>
    </r>
    <r>
      <rPr>
        <sz val="11"/>
        <color rgb="FF000000"/>
        <rFont val="Calibri"/>
      </rPr>
      <t xml:space="preserve">
</t>
    </r>
    <r>
      <rPr>
        <sz val="11"/>
        <color rgb="FF000000"/>
        <rFont val="Calibri"/>
      </rPr>
      <t>- Guests Group.</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</si>
  <si>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The "Deny log on through Remote Desktop Services" user right defines the accounts that are prevented from logging on using Remote Desktop Services.</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</si>
  <si>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through Remote Desktop Services" user right, this is a finding:</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"SeDenyRemoteInteractiveLogonRight" user right, this is a finding:</t>
    </r>
    <r>
      <rPr>
        <sz val="11"/>
        <color rgb="FF000000"/>
        <rFont val="Calibri"/>
      </rPr>
      <t xml:space="preserve">
</t>
    </r>
    <r>
      <rPr>
        <sz val="11"/>
        <color rgb="FF000000"/>
        <rFont val="Calibri"/>
      </rPr>
      <t>S-1-5-32-546 (Guests)</t>
    </r>
  </si>
  <si>
    <t>V-278175</t>
  </si>
  <si>
    <r>
      <rPr>
        <sz val="11"/>
        <rFont val="Calibri"/>
      </rPr>
      <t xml:space="preserve">The Windows Server 2025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user right must only be assigned to the Administrators group on domain controllers.</t>
    </r>
  </si>
  <si>
    <r>
      <rPr>
        <sz val="11"/>
        <color rgb="FF000000"/>
        <rFont val="Calibri"/>
      </rPr>
      <t>Configure the policy value for Computer Configuration &gt;&gt; Windows Settings &gt;&gt; Security Settings &gt;&gt; Local Policies &gt;&gt; User Rights Assignment &gt;&gt; Enable computer and user accounts to be trusted for delegation to include only the following accounts or groups:</t>
    </r>
    <r>
      <rPr>
        <sz val="11"/>
        <color rgb="FF000000"/>
        <rFont val="Calibri"/>
      </rPr>
      <t xml:space="preserve">
</t>
    </r>
    <r>
      <rPr>
        <sz val="11"/>
        <color rgb="FF000000"/>
        <rFont val="Calibri"/>
      </rPr>
      <t>- Administrators.</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</si>
  <si>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The "Enable computer and user accounts to be trusted for delegation" user right allows the "Trusted for Delegation" setting to be changed. This could allow unauthorized users to impersonate other users.</t>
    </r>
  </si>
  <si>
    <r>
      <rPr>
        <sz val="11"/>
        <color rgb="FF000000"/>
        <rFont val="Calibri"/>
      </rPr>
      <t>This applies to domain controllers. A separate version applies to other systems.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"Enable computer and user accounts to be trusted for delegation"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"SeEnableDelegationPrivilege" user right, this is a finding:</t>
    </r>
    <r>
      <rPr>
        <sz val="11"/>
        <color rgb="FF000000"/>
        <rFont val="Calibri"/>
      </rPr>
      <t xml:space="preserve">
</t>
    </r>
    <r>
      <rPr>
        <sz val="11"/>
        <color rgb="FF000000"/>
        <rFont val="Calibri"/>
      </rPr>
      <t>S-1-5-32-544 (Administrators)</t>
    </r>
  </si>
  <si>
    <t>V-278176</t>
  </si>
  <si>
    <r>
      <rPr>
        <sz val="11"/>
        <rFont val="Calibri"/>
      </rPr>
      <t>The password for the krbtgt account on a domain must be reset at least every 180 days.</t>
    </r>
  </si>
  <si>
    <r>
      <rPr>
        <sz val="11"/>
        <color rgb="FF000000"/>
        <rFont val="Calibri"/>
      </rPr>
      <t>Reset the password for the krbtgt account a least every 180 days. The password must be changed twice to effectively remove the password history. Changing once, waiting for replication to complete, and changing again reduces the risk of issues. Changing twice in rapid succession forces clients to reauthenticate (including application services) but is desired if a compromise is suspected.</t>
    </r>
    <r>
      <rPr>
        <sz val="11"/>
        <color rgb="FF000000"/>
        <rFont val="Calibri"/>
      </rPr>
      <t xml:space="preserve">
</t>
    </r>
    <r>
      <rPr>
        <sz val="11"/>
        <color rgb="FF000000"/>
        <rFont val="Calibri"/>
      </rPr>
      <t>PowerShell scripts are available to accomplish this such as at the following link:</t>
    </r>
    <r>
      <rPr>
        <sz val="11"/>
        <color rgb="FF000000"/>
        <rFont val="Calibri"/>
      </rPr>
      <t xml:space="preserve">
</t>
    </r>
    <r>
      <rPr>
        <sz val="11"/>
        <color rgb="FF000000"/>
        <rFont val="Calibri"/>
      </rPr>
      <t>https://gallery.technet.microsoft.com/Reset-the-krbtgt-account-581a9e51</t>
    </r>
    <r>
      <rPr>
        <sz val="11"/>
        <color rgb="FF000000"/>
        <rFont val="Calibri"/>
      </rPr>
      <t xml:space="preserve">
</t>
    </r>
    <r>
      <rPr>
        <sz val="11"/>
        <color rgb="FF000000"/>
        <rFont val="Calibri"/>
      </rPr>
      <t>Open "Active Directory Users and Computers" (available from various menus or run "dsa.msc").</t>
    </r>
    <r>
      <rPr>
        <sz val="11"/>
        <color rgb="FF000000"/>
        <rFont val="Calibri"/>
      </rPr>
      <t xml:space="preserve">
</t>
    </r>
    <r>
      <rPr>
        <sz val="11"/>
        <color rgb="FF000000"/>
        <rFont val="Calibri"/>
      </rPr>
      <t>Select "Advanced Features" in the "View" menu if not previously selected.</t>
    </r>
    <r>
      <rPr>
        <sz val="11"/>
        <color rgb="FF000000"/>
        <rFont val="Calibri"/>
      </rPr>
      <t xml:space="preserve">
</t>
    </r>
    <r>
      <rPr>
        <sz val="11"/>
        <color rgb="FF000000"/>
        <rFont val="Calibri"/>
      </rPr>
      <t>Select the "Users" node.</t>
    </r>
    <r>
      <rPr>
        <sz val="11"/>
        <color rgb="FF000000"/>
        <rFont val="Calibri"/>
      </rPr>
      <t xml:space="preserve">
</t>
    </r>
    <r>
      <rPr>
        <sz val="11"/>
        <color rgb="FF000000"/>
        <rFont val="Calibri"/>
      </rPr>
      <t>Right-click on the krbtgt account and select "Reset password".</t>
    </r>
    <r>
      <rPr>
        <sz val="11"/>
        <color rgb="FF000000"/>
        <rFont val="Calibri"/>
      </rPr>
      <t xml:space="preserve">
</t>
    </r>
    <r>
      <rPr>
        <sz val="11"/>
        <color rgb="FF000000"/>
        <rFont val="Calibri"/>
      </rPr>
      <t>Enter a password that meets password complexity requirements.</t>
    </r>
    <r>
      <rPr>
        <sz val="11"/>
        <color rgb="FF000000"/>
        <rFont val="Calibri"/>
      </rPr>
      <t xml:space="preserve">
</t>
    </r>
    <r>
      <rPr>
        <sz val="11"/>
        <color rgb="FF000000"/>
        <rFont val="Calibri"/>
      </rPr>
      <t>Clear the "User must change password at next logon" check box.</t>
    </r>
    <r>
      <rPr>
        <sz val="11"/>
        <color rgb="FF000000"/>
        <rFont val="Calibri"/>
      </rPr>
      <t xml:space="preserve">
</t>
    </r>
    <r>
      <rPr>
        <sz val="11"/>
        <color rgb="FF000000"/>
        <rFont val="Calibri"/>
      </rPr>
      <t>The system will automatically change this to a system-generated complex password.</t>
    </r>
  </si>
  <si>
    <r>
      <rPr>
        <sz val="11"/>
        <color rgb="FF000000"/>
        <rFont val="Calibri"/>
      </rPr>
      <t>The krbtgt account acts as a service account for the Kerberos Key Distribution Center (KDC) service. The account and password are created when a domain is created and the password is typically not changed. If the krbtgt account is compromised, attackers can create valid Kerberos Ticket Granting Tickets (TGT).</t>
    </r>
    <r>
      <rPr>
        <sz val="11"/>
        <color rgb="FF000000"/>
        <rFont val="Calibri"/>
      </rPr>
      <t xml:space="preserve">
</t>
    </r>
    <r>
      <rPr>
        <sz val="11"/>
        <color rgb="FF000000"/>
        <rFont val="Calibri"/>
      </rPr>
      <t>The password must be changed twice to effectively remove the password history. Changing once, waiting for replication to complete and the amount of time equal to or greater than the maximum Kerberos ticket lifetime, and changing again reduces the risk of issues.</t>
    </r>
  </si>
  <si>
    <r>
      <rPr>
        <sz val="11"/>
        <color rgb="FF000000"/>
        <rFont val="Calibri"/>
      </rPr>
      <t xml:space="preserve">This requirement is applicable to domain controllers; it is not applicable for other systems. </t>
    </r>
    <r>
      <rPr>
        <sz val="11"/>
        <color rgb="FF000000"/>
        <rFont val="Calibri"/>
      </rPr>
      <t xml:space="preserve">
</t>
    </r>
    <r>
      <rPr>
        <sz val="11"/>
        <color rgb="FF000000"/>
        <rFont val="Calibri"/>
      </rPr>
      <t>Open "Windows PowerShell".</t>
    </r>
    <r>
      <rPr>
        <sz val="11"/>
        <color rgb="FF000000"/>
        <rFont val="Calibri"/>
      </rPr>
      <t xml:space="preserve">
</t>
    </r>
    <r>
      <rPr>
        <sz val="11"/>
        <color rgb="FF000000"/>
        <rFont val="Calibri"/>
      </rPr>
      <t>Enter "Get-ADUser krbtgt -Property PasswordLastSet".</t>
    </r>
    <r>
      <rPr>
        <sz val="11"/>
        <color rgb="FF000000"/>
        <rFont val="Calibri"/>
      </rPr>
      <t xml:space="preserve">
</t>
    </r>
    <r>
      <rPr>
        <sz val="11"/>
        <color rgb="FF000000"/>
        <rFont val="Calibri"/>
      </rPr>
      <t>If the "PasswordLastSet" date is more than 180 days old, this is a finding.</t>
    </r>
  </si>
  <si>
    <t>V-278177</t>
  </si>
  <si>
    <r>
      <rPr>
        <sz val="11"/>
        <rFont val="Calibri"/>
      </rPr>
      <t>Windows Server 2025 must only allow administrators responsible for the member server or stand-alone or nondomain-joined system to have Administrator rights on the system.</t>
    </r>
  </si>
  <si>
    <r>
      <rPr>
        <sz val="11"/>
        <color rgb="FF000000"/>
        <rFont val="Calibri"/>
      </rPr>
      <t>Configure the local "Administrators" group to include only administrator groups or accounts responsible for administration of the system.</t>
    </r>
    <r>
      <rPr>
        <sz val="11"/>
        <color rgb="FF000000"/>
        <rFont val="Calibri"/>
      </rPr>
      <t xml:space="preserve">
</t>
    </r>
    <r>
      <rPr>
        <sz val="11"/>
        <color rgb="FF000000"/>
        <rFont val="Calibri"/>
      </rPr>
      <t xml:space="preserve">For domain-joined member servers, replace the Domain Admins group with a domain member server administrator group. </t>
    </r>
    <r>
      <rPr>
        <sz val="11"/>
        <color rgb="FF000000"/>
        <rFont val="Calibri"/>
      </rPr>
      <t xml:space="preserve">
</t>
    </r>
    <r>
      <rPr>
        <sz val="11"/>
        <color rgb="FF000000"/>
        <rFont val="Calibri"/>
      </rPr>
      <t>Remove any standard user accounts.</t>
    </r>
  </si>
  <si>
    <r>
      <rPr>
        <sz val="11"/>
        <color rgb="FF000000"/>
        <rFont val="Calibri"/>
      </rPr>
      <t>An account that does not have Administrator duties must not have Administrator rights. Such rights would allow the account to bypass or modify required security restrictions on that machine and make it vulnerable to attack.</t>
    </r>
    <r>
      <rPr>
        <sz val="11"/>
        <color rgb="FF000000"/>
        <rFont val="Calibri"/>
      </rPr>
      <t xml:space="preserve">
</t>
    </r>
    <r>
      <rPr>
        <sz val="11"/>
        <color rgb="FF000000"/>
        <rFont val="Calibri"/>
      </rPr>
      <t>System administrators must log on to systems using only accounts with the minimum level of authority necessary.</t>
    </r>
    <r>
      <rPr>
        <sz val="11"/>
        <color rgb="FF000000"/>
        <rFont val="Calibri"/>
      </rPr>
      <t xml:space="preserve">
</t>
    </r>
    <r>
      <rPr>
        <sz val="11"/>
        <color rgb="FF000000"/>
        <rFont val="Calibri"/>
      </rPr>
      <t>For domain-joined member servers, the Domain Admins group must be replaced by a domain member server administrator group (Refer to AD.0003 in the Active Directory Domain STIG). Restricting highly privileged accounts from the local Administrators group helps mitigate the risk of privilege escalation resulting from credential theft attacks.</t>
    </r>
    <r>
      <rPr>
        <sz val="11"/>
        <color rgb="FF000000"/>
        <rFont val="Calibri"/>
      </rPr>
      <t xml:space="preserve">
</t>
    </r>
    <r>
      <rPr>
        <sz val="11"/>
        <color rgb="FF000000"/>
        <rFont val="Calibri"/>
      </rPr>
      <t>Standard user accounts must not be members of the built-in Administrators group.</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</si>
  <si>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Open "Computer Management".</t>
    </r>
    <r>
      <rPr>
        <sz val="11"/>
        <color rgb="FF000000"/>
        <rFont val="Calibri"/>
      </rPr>
      <t xml:space="preserve">
</t>
    </r>
    <r>
      <rPr>
        <sz val="11"/>
        <color rgb="FF000000"/>
        <rFont val="Calibri"/>
      </rPr>
      <t>Navigate to "Groups" under "Local Users and Groups".</t>
    </r>
    <r>
      <rPr>
        <sz val="11"/>
        <color rgb="FF000000"/>
        <rFont val="Calibri"/>
      </rPr>
      <t xml:space="preserve">
</t>
    </r>
    <r>
      <rPr>
        <sz val="11"/>
        <color rgb="FF000000"/>
        <rFont val="Calibri"/>
      </rPr>
      <t>Review the local "Administrators" group.</t>
    </r>
    <r>
      <rPr>
        <sz val="11"/>
        <color rgb="FF000000"/>
        <rFont val="Calibri"/>
      </rPr>
      <t xml:space="preserve">
</t>
    </r>
    <r>
      <rPr>
        <sz val="11"/>
        <color rgb="FF000000"/>
        <rFont val="Calibri"/>
      </rPr>
      <t>Only administrator groups or accounts responsible for administration of the system may be members of the group.</t>
    </r>
    <r>
      <rPr>
        <sz val="11"/>
        <color rgb="FF000000"/>
        <rFont val="Calibri"/>
      </rPr>
      <t xml:space="preserve">
</t>
    </r>
    <r>
      <rPr>
        <sz val="11"/>
        <color rgb="FF000000"/>
        <rFont val="Calibri"/>
      </rPr>
      <t>For domain-joined member servers, the Domain Admins group must be replaced by a domain member server administrator group.</t>
    </r>
    <r>
      <rPr>
        <sz val="11"/>
        <color rgb="FF000000"/>
        <rFont val="Calibri"/>
      </rPr>
      <t xml:space="preserve">
</t>
    </r>
    <r>
      <rPr>
        <sz val="11"/>
        <color rgb="FF000000"/>
        <rFont val="Calibri"/>
      </rPr>
      <t>Standard user accounts must not be members of the local Administrator group.</t>
    </r>
    <r>
      <rPr>
        <sz val="11"/>
        <color rgb="FF000000"/>
        <rFont val="Calibri"/>
      </rPr>
      <t xml:space="preserve">
</t>
    </r>
    <r>
      <rPr>
        <sz val="11"/>
        <color rgb="FF000000"/>
        <rFont val="Calibri"/>
      </rPr>
      <t>If accounts that do not have responsibility for administration of the system are members of the local Administrators group, this is a finding.</t>
    </r>
    <r>
      <rPr>
        <sz val="11"/>
        <color rgb="FF000000"/>
        <rFont val="Calibri"/>
      </rPr>
      <t xml:space="preserve">
</t>
    </r>
    <r>
      <rPr>
        <sz val="11"/>
        <color rgb="FF000000"/>
        <rFont val="Calibri"/>
      </rPr>
      <t>If the built-in Administrator account or other required administrative accounts are found on the system, this is not a finding.</t>
    </r>
  </si>
  <si>
    <t>V-278178</t>
  </si>
  <si>
    <r>
      <rPr>
        <sz val="11"/>
        <rFont val="Calibri"/>
      </rPr>
      <t>Windows Server 2025 local administrator accounts must have their privileged token filtered to prevent elevated privileges from being used over the network on domain-joined member servers.</t>
    </r>
  </si>
  <si>
    <r>
      <rPr>
        <sz val="11"/>
        <color rgb="FF000000"/>
        <rFont val="Calibri"/>
      </rPr>
      <t>Configure the policy value for Computer Configuration &gt;&gt; Administrative Templates &gt;&gt; MS Security Guide &gt;&gt; Apply UAC restrictions to local accounts on network logons to "Enabled".</t>
    </r>
    <r>
      <rPr>
        <sz val="11"/>
        <color rgb="FF000000"/>
        <rFont val="Calibri"/>
      </rPr>
      <t xml:space="preserve">
</t>
    </r>
    <r>
      <rPr>
        <sz val="11"/>
        <color rgb="FF000000"/>
        <rFont val="Calibri"/>
      </rPr>
      <t>This policy setting requires the installation of the SecGuide custom templates included with the STIG package. "SecGuide.admx" and " SecGuide.adml" must be copied to the \Windows\PolicyDefinitions and \Windows\PolicyDefinitions\en-US directories respectively.</t>
    </r>
  </si>
  <si>
    <r>
      <rPr>
        <sz val="11"/>
        <color rgb="FF000000"/>
        <rFont val="Calibri"/>
      </rPr>
      <t>A compromised local administrator account can provide means for an attacker to move laterally between domain systems.</t>
    </r>
    <r>
      <rPr>
        <sz val="11"/>
        <color rgb="FF000000"/>
        <rFont val="Calibri"/>
      </rPr>
      <t xml:space="preserve">
</t>
    </r>
    <r>
      <rPr>
        <sz val="11"/>
        <color rgb="FF000000"/>
        <rFont val="Calibri"/>
      </rPr>
      <t>With User Account Control enabled, filtering the privileged token for local administrator accounts will prevent the elevated privileges of these accounts from being used over the network.</t>
    </r>
  </si>
  <si>
    <r>
      <rPr>
        <sz val="11"/>
        <color rgb="FF000000"/>
        <rFont val="Calibri"/>
      </rPr>
      <t>This applies to member servers. For domain controllers and stand-alone or nondomain-joined systems, this is not applicable.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HiveHKEY_LOCAL_MACHINE</t>
    </r>
    <r>
      <rPr>
        <sz val="11"/>
        <color rgb="FF000000"/>
        <rFont val="Calibri"/>
      </rPr>
      <t xml:space="preserve">
</t>
    </r>
    <r>
      <rPr>
        <sz val="11"/>
        <color rgb="FF000000"/>
        <rFont val="Calibri"/>
      </rPr>
      <t>Registry Path\SOFTWARE\Microsoft\Windows\CurrentVersion\Policies\System</t>
    </r>
    <r>
      <rPr>
        <sz val="11"/>
        <color rgb="FF000000"/>
        <rFont val="Calibri"/>
      </rPr>
      <t xml:space="preserve">
</t>
    </r>
    <r>
      <rPr>
        <sz val="11"/>
        <color rgb="FF000000"/>
        <rFont val="Calibri"/>
      </rPr>
      <t>Value NameLocalAccountTokenFilterPolicy</t>
    </r>
    <r>
      <rPr>
        <sz val="11"/>
        <color rgb="FF000000"/>
        <rFont val="Calibri"/>
      </rPr>
      <t xml:space="preserve">
</t>
    </r>
    <r>
      <rPr>
        <sz val="11"/>
        <color rgb="FF000000"/>
        <rFont val="Calibri"/>
      </rPr>
      <t>TypeREG_DWORD</t>
    </r>
    <r>
      <rPr>
        <sz val="11"/>
        <color rgb="FF000000"/>
        <rFont val="Calibri"/>
      </rPr>
      <t xml:space="preserve">
</t>
    </r>
    <r>
      <rPr>
        <sz val="11"/>
        <color rgb="FF000000"/>
        <rFont val="Calibri"/>
      </rPr>
      <t>Value: 0x00000000 (0)</t>
    </r>
    <r>
      <rPr>
        <sz val="11"/>
        <color rgb="FF000000"/>
        <rFont val="Calibri"/>
      </rPr>
      <t xml:space="preserve">
</t>
    </r>
    <r>
      <rPr>
        <sz val="11"/>
        <color rgb="FF000000"/>
        <rFont val="Calibri"/>
      </rPr>
      <t>This setting may cause issues with some network scanning tools if local administrative accounts are used remotely. Scans must use domain accounts where possible. If a local administrative account must be used, temporarily enabling the privileged token by configuring the registry value to "1" may be required.</t>
    </r>
  </si>
  <si>
    <t>V-278179</t>
  </si>
  <si>
    <r>
      <rPr>
        <sz val="11"/>
        <rFont val="Calibri"/>
      </rPr>
      <t>Windows Server 2025 local users on domain-joined member servers must not be enumerated.</t>
    </r>
  </si>
  <si>
    <r>
      <rPr>
        <sz val="11"/>
        <color rgb="FF000000"/>
        <rFont val="Calibri"/>
      </rPr>
      <t>Configure the policy value for Computer Configuration &gt;&gt; Administrative Templates &gt;&gt; System &gt;&gt; Logon &gt;&gt; Enumerate local users on domain-joined computers to "Disabled".</t>
    </r>
  </si>
  <si>
    <r>
      <rPr>
        <sz val="11"/>
        <color rgb="FF000000"/>
        <rFont val="Calibri"/>
      </rPr>
      <t>The username is one part of logon credentials that could be used to gain access to a system. Preventing the enumeration of users limits this information to authorized personnel.</t>
    </r>
  </si>
  <si>
    <r>
      <rPr>
        <sz val="11"/>
        <color rgb="FF000000"/>
        <rFont val="Calibri"/>
      </rPr>
      <t>This applies to member servers. For domain controllers and stand-alone or nondomain-joined systems, this is not applicable.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\SOFTWARE\Policies\Microsoft\Windows\System\</t>
    </r>
    <r>
      <rPr>
        <sz val="11"/>
        <color rgb="FF000000"/>
        <rFont val="Calibri"/>
      </rPr>
      <t xml:space="preserve">
</t>
    </r>
    <r>
      <rPr>
        <sz val="11"/>
        <color rgb="FF000000"/>
        <rFont val="Calibri"/>
      </rPr>
      <t>Value Name: EnumerateLocalUsers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</si>
  <si>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V-278180</t>
  </si>
  <si>
    <r>
      <rPr>
        <sz val="11"/>
        <rFont val="Calibri"/>
      </rPr>
      <t>Windows Server 2025 must restrict unauthenticated Remote Procedure Call (RPC) clients from connecting to the RPC server on domain-joined member servers and stand-alone or nondomain-joined systems.</t>
    </r>
  </si>
  <si>
    <r>
      <rPr>
        <sz val="11"/>
        <color rgb="FF000000"/>
        <rFont val="Calibri"/>
      </rPr>
      <t>Configure the policy value for Computer Configuration &gt;&gt; Administrative Templates &gt;&gt; System &gt;&gt; Remote Procedure Call &gt;&gt; Restrict Unauthenticated RPC clients to "Enabled" with "Authenticated" selected.</t>
    </r>
  </si>
  <si>
    <r>
      <rPr>
        <sz val="11"/>
        <color rgb="FF000000"/>
        <rFont val="Calibri"/>
      </rPr>
      <t>Unauthenticated RPC clients may allow anonymous access to sensitive information. Configuring RPC to restrict unauthenticated RPC clients from connecting to the RPC server will prevent anonymous connections.</t>
    </r>
  </si>
  <si>
    <r>
      <rPr>
        <sz val="11"/>
        <color rgb="FF000000"/>
        <rFont val="Calibri"/>
      </rPr>
      <t>This applies to member servers and stand-alone or nondomain-joined systems, it is not applicable for domain controllers.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HiveHKEY_LOCAL_MACHINE</t>
    </r>
    <r>
      <rPr>
        <sz val="11"/>
        <color rgb="FF000000"/>
        <rFont val="Calibri"/>
      </rPr>
      <t xml:space="preserve">
</t>
    </r>
    <r>
      <rPr>
        <sz val="11"/>
        <color rgb="FF000000"/>
        <rFont val="Calibri"/>
      </rPr>
      <t>Registry Path\SOFTWARE\Policies\Microsoft\Windows NT\Rpc\</t>
    </r>
    <r>
      <rPr>
        <sz val="11"/>
        <color rgb="FF000000"/>
        <rFont val="Calibri"/>
      </rPr>
      <t xml:space="preserve">
</t>
    </r>
    <r>
      <rPr>
        <sz val="11"/>
        <color rgb="FF000000"/>
        <rFont val="Calibri"/>
      </rPr>
      <t>Value NameRestrictRemoteClients</t>
    </r>
    <r>
      <rPr>
        <sz val="11"/>
        <color rgb="FF000000"/>
        <rFont val="Calibri"/>
      </rPr>
      <t xml:space="preserve">
</t>
    </r>
    <r>
      <rPr>
        <sz val="11"/>
        <color rgb="FF000000"/>
        <rFont val="Calibri"/>
      </rPr>
      <t>TypeREG_DWORD</t>
    </r>
    <r>
      <rPr>
        <sz val="11"/>
        <color rgb="FF000000"/>
        <rFont val="Calibri"/>
      </rPr>
      <t xml:space="preserve">
</t>
    </r>
    <r>
      <rPr>
        <sz val="11"/>
        <color rgb="FF000000"/>
        <rFont val="Calibri"/>
      </rPr>
      <t>Value0x00000001 (1)</t>
    </r>
  </si>
  <si>
    <t>V-278181</t>
  </si>
  <si>
    <r>
      <rPr>
        <sz val="11"/>
        <rFont val="Calibri"/>
      </rPr>
      <t>Windows Server 2025 must limit the caching of logon credentials to four or less on domain-joined member servers.</t>
    </r>
  </si>
  <si>
    <r>
      <rPr>
        <sz val="11"/>
        <color rgb="FF000000"/>
        <rFont val="Calibri"/>
      </rPr>
      <t>Configure the policy value for Computer Configuration &gt;&gt; Windows Settings &gt;&gt; Security Settings &gt;&gt; Local Policies &gt;&gt; Security Options &gt;&gt; Interactive Logon: Number of previous logons to cache (in case Domain Controller is not available) to "4" logons or less.</t>
    </r>
  </si>
  <si>
    <r>
      <rPr>
        <sz val="11"/>
        <color rgb="FF000000"/>
        <rFont val="Calibri"/>
      </rPr>
      <t>The default Windows configuration caches the last logon credentials for users who log on interactively to a system. This feature is provided for system availability reasons, such as the user's machine being disconnected from the network or domain controllers being unavailable. Even though the credential cache is well protected, if a system is attacked, an unauthorized individual may isolate the password to a domain user account using a password-cracking program and gain access to the domain.</t>
    </r>
  </si>
  <si>
    <r>
      <rPr>
        <sz val="11"/>
        <color rgb="FF000000"/>
        <rFont val="Calibri"/>
      </rPr>
      <t>This applies to member servers. For domain controllers and stand-alone or nondomain-joined systems, this is not applicable.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HiveHKEY_LOCAL_MACHINE</t>
    </r>
    <r>
      <rPr>
        <sz val="11"/>
        <color rgb="FF000000"/>
        <rFont val="Calibri"/>
      </rPr>
      <t xml:space="preserve">
</t>
    </r>
    <r>
      <rPr>
        <sz val="11"/>
        <color rgb="FF000000"/>
        <rFont val="Calibri"/>
      </rPr>
      <t>Registry Path\SOFTWARE\Microsoft\Windows NT\CurrentVersion\Winlogon\</t>
    </r>
    <r>
      <rPr>
        <sz val="11"/>
        <color rgb="FF000000"/>
        <rFont val="Calibri"/>
      </rPr>
      <t xml:space="preserve">
</t>
    </r>
    <r>
      <rPr>
        <sz val="11"/>
        <color rgb="FF000000"/>
        <rFont val="Calibri"/>
      </rPr>
      <t>Value NameCachedLogonsCount</t>
    </r>
    <r>
      <rPr>
        <sz val="11"/>
        <color rgb="FF000000"/>
        <rFont val="Calibri"/>
      </rPr>
      <t xml:space="preserve">
</t>
    </r>
    <r>
      <rPr>
        <sz val="11"/>
        <color rgb="FF000000"/>
        <rFont val="Calibri"/>
      </rPr>
      <t>Value TypeREG_SZ</t>
    </r>
    <r>
      <rPr>
        <sz val="11"/>
        <color rgb="FF000000"/>
        <rFont val="Calibri"/>
      </rPr>
      <t xml:space="preserve">
</t>
    </r>
    <r>
      <rPr>
        <sz val="11"/>
        <color rgb="FF000000"/>
        <rFont val="Calibri"/>
      </rPr>
      <t>Value4 (or less)</t>
    </r>
  </si>
  <si>
    <t>V-278182</t>
  </si>
  <si>
    <r>
      <rPr>
        <sz val="11"/>
        <rFont val="Calibri"/>
      </rPr>
      <t>Windows Server 2025 must restrict remote calls to the Security Account Manager (SAM) to Administrators on domain-joined member servers and stand-alone or nondomain-joined systems.</t>
    </r>
  </si>
  <si>
    <r>
      <rPr>
        <sz val="11"/>
        <color rgb="FF000000"/>
        <rFont val="Calibri"/>
      </rPr>
      <t xml:space="preserve">Navigate to the policy Computer Configuration &gt;&gt; Windows Settings &gt;&gt; Security Settings &gt;&gt; Local Policies &gt;&gt; Security Options &gt;&gt; Network access: Restrict clients allowed to make remote calls to SAM. </t>
    </r>
    <r>
      <rPr>
        <sz val="11"/>
        <color rgb="FF000000"/>
        <rFont val="Calibri"/>
      </rPr>
      <t xml:space="preserve">
</t>
    </r>
    <r>
      <rPr>
        <sz val="11"/>
        <color rgb="FF000000"/>
        <rFont val="Calibri"/>
      </rPr>
      <t>Select "Edit Security" to configure the "Security descriptor:".</t>
    </r>
    <r>
      <rPr>
        <sz val="11"/>
        <color rgb="FF000000"/>
        <rFont val="Calibri"/>
      </rPr>
      <t xml:space="preserve">
</t>
    </r>
    <r>
      <rPr>
        <sz val="11"/>
        <color rgb="FF000000"/>
        <rFont val="Calibri"/>
      </rPr>
      <t>Add "Administrators" in "Group or user names:" if it is not already listed (this is the default).</t>
    </r>
    <r>
      <rPr>
        <sz val="11"/>
        <color rgb="FF000000"/>
        <rFont val="Calibri"/>
      </rPr>
      <t xml:space="preserve">
</t>
    </r>
    <r>
      <rPr>
        <sz val="11"/>
        <color rgb="FF000000"/>
        <rFont val="Calibri"/>
      </rPr>
      <t>Select "Administrators" in "Group or user names:".</t>
    </r>
    <r>
      <rPr>
        <sz val="11"/>
        <color rgb="FF000000"/>
        <rFont val="Calibri"/>
      </rPr>
      <t xml:space="preserve">
</t>
    </r>
    <r>
      <rPr>
        <sz val="11"/>
        <color rgb="FF000000"/>
        <rFont val="Calibri"/>
      </rPr>
      <t>Select "Allow" for "Remote Access" in "Permissions for "Administrators".</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The "Security descriptor:" must be populated with "O:BAG:BAD:(A;;RC;;;BA) for the policy to be enforced.</t>
    </r>
  </si>
  <si>
    <r>
      <rPr>
        <sz val="11"/>
        <color rgb="FF000000"/>
        <rFont val="Calibri"/>
      </rPr>
      <t>The Windows SAM stores users' passwords. Restricting Remote Procedure Call (RPC) connections to the SAM to Administrators helps protect those credentials.</t>
    </r>
  </si>
  <si>
    <r>
      <rPr>
        <sz val="11"/>
        <color rgb="FF000000"/>
        <rFont val="Calibri"/>
      </rPr>
      <t>This applies to member servers and stand-alone or nondomain-joined systems; it is not applicable for domain controllers.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RestrictRemoteSAM</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O:BAG:BAD:(A;;RC;;;BA)</t>
    </r>
  </si>
  <si>
    <t>V-278183</t>
  </si>
  <si>
    <r>
      <rPr>
        <sz val="11"/>
        <rFont val="Calibri"/>
      </rPr>
      <t xml:space="preserve">Windows Server 2025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user right must only be assigned to the Administrators and Authenticated Users groups on domain-joined member servers and stand-alone or nondomain-joined systems.</t>
    </r>
  </si>
  <si>
    <r>
      <rPr>
        <sz val="11"/>
        <color rgb="FF000000"/>
        <rFont val="Calibri"/>
      </rPr>
      <t>Configure the policy value for Computer Configuration &gt;&gt; Windows Settings &gt;&gt; Security Settings &gt;&gt; Local Policies &gt;&gt; User Rights Assignment &gt;&gt; Access this computer from the network to include only the following accounts or groups: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Authenticated Users.</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</si>
  <si>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"Access this computer from the network" user right may access resources on the system, and this right must be limited to those requiring it.</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</si>
  <si>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"Access this computer from the network"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Authenticated Users.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"SeNetworkLogonRight"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S-1-5-11 (Authenticated Users)</t>
    </r>
    <r>
      <rPr>
        <sz val="11"/>
        <color rgb="FF000000"/>
        <rFont val="Calibri"/>
      </rPr>
      <t xml:space="preserve">
</t>
    </r>
    <r>
      <rPr>
        <sz val="11"/>
        <color rgb="FF000000"/>
        <rFont val="Calibri"/>
      </rPr>
      <t>If an application requires this user right, this is not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(WN25-00-000050) and required frequency of changes (WN25-00-000060).</t>
    </r>
  </si>
  <si>
    <t>V-278184</t>
  </si>
  <si>
    <r>
      <rPr>
        <sz val="11"/>
        <rFont val="Calibri"/>
      </rPr>
      <t xml:space="preserve">The Windows Server 2025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user right on domain-joined member servers must be configured to prevent access from highly privileged domain accounts and local accounts and from unauthenticated access on all systems.</t>
    </r>
  </si>
  <si>
    <r>
      <rPr>
        <sz val="11"/>
        <color rgb="FF000000"/>
        <rFont val="Calibri"/>
      </rPr>
      <t>Configure the policy value for Computer Configuration &gt;&gt; Windows Settings &gt;&gt; Security Settings &gt;&gt; Local Policies &gt;&gt; User Rights Assignment &gt;&gt; Deny access to this computer from the network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 "Local account and member of Administrators group" or "Local account" (see Note below).</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Note: These are built-in security groups. "Local account" is more restrictive but may cause issues on servers such as systems that provide failover clustering.</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</si>
  <si>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The "Deny access to this computer from the network" user right defines the accounts that are prevented from logging on from the network.</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Local accounts on domain-joined systems must also be assigned this right to decrease the risk of lateral movement resulting from credential theft attacks.</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</si>
  <si>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access to this computer from the network"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 "Local account and member of Administrators group" or "Local account" (see Note below).</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"SeDenyNetworkLogonRight"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S-1-5-root domain-519 (Enterprise Admins)</t>
    </r>
    <r>
      <rPr>
        <sz val="11"/>
        <color rgb="FF000000"/>
        <rFont val="Calibri"/>
      </rPr>
      <t xml:space="preserve">
</t>
    </r>
    <r>
      <rPr>
        <sz val="11"/>
        <color rgb="FF000000"/>
        <rFont val="Calibri"/>
      </rPr>
      <t>S-1-5-domain-512 (Domain Admins)</t>
    </r>
    <r>
      <rPr>
        <sz val="11"/>
        <color rgb="FF000000"/>
        <rFont val="Calibri"/>
      </rPr>
      <t xml:space="preserve">
</t>
    </r>
    <r>
      <rPr>
        <sz val="11"/>
        <color rgb="FF000000"/>
        <rFont val="Calibri"/>
      </rPr>
      <t>S-1-5-114 ("Local account and member of Administrators group") or S-1-5-113 ("Local account")</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S-1-5-32-546 (Guests)</t>
    </r>
    <r>
      <rPr>
        <sz val="11"/>
        <color rgb="FF000000"/>
        <rFont val="Calibri"/>
      </rPr>
      <t xml:space="preserve">
</t>
    </r>
    <r>
      <rPr>
        <sz val="11"/>
        <color rgb="FF000000"/>
        <rFont val="Calibri"/>
      </rPr>
      <t>Note: These are built-in security groups. "Local account" is more restrictive but may cause issues on servers such as systems that provide failover clustering.</t>
    </r>
  </si>
  <si>
    <t>V-278185</t>
  </si>
  <si>
    <r>
      <rPr>
        <sz val="11"/>
        <rFont val="Calibri"/>
      </rPr>
      <t>Windows Server 2025 Deny log on as a batch job user right on domain-joined member servers must be configured to prevent access from highly privileged domain accounts and from unauthenticated access on all systems.</t>
    </r>
  </si>
  <si>
    <r>
      <rPr>
        <sz val="11"/>
        <color rgb="FF000000"/>
        <rFont val="Calibri"/>
      </rPr>
      <t>Configure the policy value for Computer Configuration &gt;&gt; Windows Settings &gt;&gt; Security Settings &gt;&gt; Local Policies &gt;&gt; User Rights Assignment &gt;&gt; Deny log on as a batch job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</si>
  <si>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The "Deny log on as a batch job" user right defines accounts that are prevented from logging on to the system as a batch job, such as Task Scheduler.</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The Guests group must be assigned to prevent unauthenticated access.</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</si>
  <si>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as a batch job"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"SeDenyBatchLogonRight"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S-1-5-root domain-519 (Enterprise Admins)</t>
    </r>
    <r>
      <rPr>
        <sz val="11"/>
        <color rgb="FF000000"/>
        <rFont val="Calibri"/>
      </rPr>
      <t xml:space="preserve">
</t>
    </r>
    <r>
      <rPr>
        <sz val="11"/>
        <color rgb="FF000000"/>
        <rFont val="Calibri"/>
      </rPr>
      <t>S-1-5-domain-512 (Domain Admins)</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S-1-5-32-546 (Guests)</t>
    </r>
  </si>
  <si>
    <t>V-278186</t>
  </si>
  <si>
    <r>
      <rPr>
        <sz val="11"/>
        <rFont val="Calibri"/>
      </rPr>
      <t xml:space="preserve">The Windows Server 2025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user right on domain-joined member servers must be configured to prevent access from highly privileged domain accounts. No other groups or accounts must be assigned this right.</t>
    </r>
  </si>
  <si>
    <r>
      <rPr>
        <sz val="11"/>
        <color rgb="FF000000"/>
        <rFont val="Calibri"/>
      </rPr>
      <t>Configure the policy value for Computer Configuration &gt;&gt; Windows Settings &gt;&gt; Security Settings &gt;&gt; Local Policies &gt;&gt; User Rights Assignment &gt;&gt; Deny log on as a service to include the following:</t>
    </r>
    <r>
      <rPr>
        <sz val="11"/>
        <color rgb="FF000000"/>
        <rFont val="Calibri"/>
      </rPr>
      <t xml:space="preserve">
</t>
    </r>
    <r>
      <rPr>
        <sz val="11"/>
        <color rgb="FF000000"/>
        <rFont val="Calibri"/>
      </rPr>
      <t>Domain systems:</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</si>
  <si>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The "Deny log on as a service" user right defines accounts that are denied logon as a service.</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Incorrect configurations could prevent services from starting and result in a denial of service.</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</si>
  <si>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as a service" user right on domain-joined systems, this is a finding:</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If any accounts or groups are defined for the "Deny log on as a service" user right on nondomain-joined systems,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"SeDenyServiceLogonRight" user right on domain-joined systems, this is a finding:</t>
    </r>
    <r>
      <rPr>
        <sz val="11"/>
        <color rgb="FF000000"/>
        <rFont val="Calibri"/>
      </rPr>
      <t xml:space="preserve">
</t>
    </r>
    <r>
      <rPr>
        <sz val="11"/>
        <color rgb="FF000000"/>
        <rFont val="Calibri"/>
      </rPr>
      <t>S-1-5-root domain-519 (Enterprise Admins)</t>
    </r>
    <r>
      <rPr>
        <sz val="11"/>
        <color rgb="FF000000"/>
        <rFont val="Calibri"/>
      </rPr>
      <t xml:space="preserve">
</t>
    </r>
    <r>
      <rPr>
        <sz val="11"/>
        <color rgb="FF000000"/>
        <rFont val="Calibri"/>
      </rPr>
      <t>S-1-5-domain-512 (Domain Admins)</t>
    </r>
    <r>
      <rPr>
        <sz val="11"/>
        <color rgb="FF000000"/>
        <rFont val="Calibri"/>
      </rPr>
      <t xml:space="preserve">
</t>
    </r>
    <r>
      <rPr>
        <sz val="11"/>
        <color rgb="FF000000"/>
        <rFont val="Calibri"/>
      </rPr>
      <t>If any SIDs are defined for the user right on nondomain-joined systems, this is a finding.</t>
    </r>
  </si>
  <si>
    <t>V-278187</t>
  </si>
  <si>
    <r>
      <rPr>
        <sz val="11"/>
        <rFont val="Calibri"/>
      </rPr>
      <t xml:space="preserve">The Windows Server 2025 </t>
    </r>
    <r>
      <rPr>
        <sz val="11"/>
        <color rgb="FF000000"/>
        <rFont val="Calibri"/>
      </rPr>
      <t>"</t>
    </r>
    <r>
      <rPr>
        <b/>
        <sz val="11"/>
        <color rgb="FF000000"/>
        <rFont val="Calibri"/>
      </rPr>
      <t>Deny log on locally</t>
    </r>
    <r>
      <rPr>
        <sz val="11"/>
        <color rgb="FF000000"/>
        <rFont val="Calibri"/>
      </rPr>
      <t>"</t>
    </r>
    <r>
      <rPr>
        <sz val="11"/>
        <color rgb="FF000000"/>
        <rFont val="Calibri"/>
      </rPr>
      <t xml:space="preserve"> user right on domain-joined member servers must be configured to prevent access from highly privileged domain accounts and from unauthenticated access on all systems.</t>
    </r>
  </si>
  <si>
    <r>
      <rPr>
        <sz val="11"/>
        <color rgb="FF000000"/>
        <rFont val="Calibri"/>
      </rPr>
      <t>Configure the policy value for Computer Configuration &gt;&gt; Windows Settings &gt;&gt; Security Settings &gt;&gt; Local Policies &gt;&gt; User Rights Assignment &gt;&gt; Deny log on locally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</si>
  <si>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The "Deny log on locally" user right defines accounts that are prevented from logging on interactively.</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</si>
  <si>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locally"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"SeDenyInteractiveLogonRight"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S-1-5-root domain-519 (Enterprise Admins)</t>
    </r>
    <r>
      <rPr>
        <sz val="11"/>
        <color rgb="FF000000"/>
        <rFont val="Calibri"/>
      </rPr>
      <t xml:space="preserve">
</t>
    </r>
    <r>
      <rPr>
        <sz val="11"/>
        <color rgb="FF000000"/>
        <rFont val="Calibri"/>
      </rPr>
      <t>S-1-5-domain-512 (Domain Admins)</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S-1-5-32-546 (Guests)</t>
    </r>
  </si>
  <si>
    <t>V-278188</t>
  </si>
  <si>
    <r>
      <rPr>
        <sz val="11"/>
        <rFont val="Calibri"/>
      </rPr>
      <t xml:space="preserve">The Windows Server 2025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user right on domain-joined member servers must be configured to prevent access from highly privileged domain accounts and all local accounts and from unauthenticated access on all systems.</t>
    </r>
  </si>
  <si>
    <r>
      <rPr>
        <sz val="11"/>
        <color rgb="FF000000"/>
        <rFont val="Calibri"/>
      </rPr>
      <t>Configure the policy value for Computer Configuration &gt;&gt; Windows Settings &gt;&gt; Security Settings &gt;&gt; Local Policies &gt;&gt; User Rights Assignment &gt;&gt; Deny log on through Remote Desktop Services to include the following: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 Local account (see Note below).</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Note: "Local account" refers to the Windows built-in security group.</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</si>
  <si>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The "Deny log on through Remote Desktop Services" user right defines the accounts that are prevented from logging on using Remote Desktop Services.</t>
    </r>
    <r>
      <rPr>
        <sz val="11"/>
        <color rgb="FF000000"/>
        <rFont val="Calibri"/>
      </rPr>
      <t xml:space="preserve">
</t>
    </r>
    <r>
      <rPr>
        <sz val="11"/>
        <color rgb="FF000000"/>
        <rFont val="Calibri"/>
      </rPr>
      <t>In an Active Directory Domain, denying logons to the Enterprise Admins and Domain Admins groups on lower-trust systems helps mitigate the risk of privilege escalation from credential theft attacks, which could lead to the compromise of an entire domain.</t>
    </r>
    <r>
      <rPr>
        <sz val="11"/>
        <color rgb="FF000000"/>
        <rFont val="Calibri"/>
      </rPr>
      <t xml:space="preserve">
</t>
    </r>
    <r>
      <rPr>
        <sz val="11"/>
        <color rgb="FF000000"/>
        <rFont val="Calibri"/>
      </rPr>
      <t>Local accounts on domain-joined systems must also be assigned this right to decrease the risk of lateral movement resulting from credential theft attacks.</t>
    </r>
    <r>
      <rPr>
        <sz val="11"/>
        <color rgb="FF000000"/>
        <rFont val="Calibri"/>
      </rPr>
      <t xml:space="preserve">
</t>
    </r>
    <r>
      <rPr>
        <sz val="11"/>
        <color rgb="FF000000"/>
        <rFont val="Calibri"/>
      </rPr>
      <t>The Guests group must be assigned this right to prevent unauthenticated access.</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</si>
  <si>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the following accounts or groups are not defined for the "Deny log on through Remote Desktop Services"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 Enterprise Admins group.</t>
    </r>
    <r>
      <rPr>
        <sz val="11"/>
        <color rgb="FF000000"/>
        <rFont val="Calibri"/>
      </rPr>
      <t xml:space="preserve">
</t>
    </r>
    <r>
      <rPr>
        <sz val="11"/>
        <color rgb="FF000000"/>
        <rFont val="Calibri"/>
      </rPr>
      <t>- Domain Admins group.</t>
    </r>
    <r>
      <rPr>
        <sz val="11"/>
        <color rgb="FF000000"/>
        <rFont val="Calibri"/>
      </rPr>
      <t xml:space="preserve">
</t>
    </r>
    <r>
      <rPr>
        <sz val="11"/>
        <color rgb="FF000000"/>
        <rFont val="Calibri"/>
      </rPr>
      <t>- Local account (see Note below).</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 Guests group.</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the following SIDs are not defined for the "SeDenyRemoteInteractiveLogonRight" user right, this is a finding.</t>
    </r>
    <r>
      <rPr>
        <sz val="11"/>
        <color rgb="FF000000"/>
        <rFont val="Calibri"/>
      </rPr>
      <t xml:space="preserve">
</t>
    </r>
    <r>
      <rPr>
        <sz val="11"/>
        <color rgb="FF000000"/>
        <rFont val="Calibri"/>
      </rPr>
      <t>Domain Systems Only:</t>
    </r>
    <r>
      <rPr>
        <sz val="11"/>
        <color rgb="FF000000"/>
        <rFont val="Calibri"/>
      </rPr>
      <t xml:space="preserve">
</t>
    </r>
    <r>
      <rPr>
        <sz val="11"/>
        <color rgb="FF000000"/>
        <rFont val="Calibri"/>
      </rPr>
      <t>S-1-5-root domain-519 (Enterprise Admins)</t>
    </r>
    <r>
      <rPr>
        <sz val="11"/>
        <color rgb="FF000000"/>
        <rFont val="Calibri"/>
      </rPr>
      <t xml:space="preserve">
</t>
    </r>
    <r>
      <rPr>
        <sz val="11"/>
        <color rgb="FF000000"/>
        <rFont val="Calibri"/>
      </rPr>
      <t>S-1-5-domain-512 (Domain Admins)</t>
    </r>
    <r>
      <rPr>
        <sz val="11"/>
        <color rgb="FF000000"/>
        <rFont val="Calibri"/>
      </rPr>
      <t xml:space="preserve">
</t>
    </r>
    <r>
      <rPr>
        <sz val="11"/>
        <color rgb="FF000000"/>
        <rFont val="Calibri"/>
      </rPr>
      <t>S-1-5-113 ("Local account")</t>
    </r>
    <r>
      <rPr>
        <sz val="11"/>
        <color rgb="FF000000"/>
        <rFont val="Calibri"/>
      </rPr>
      <t xml:space="preserve">
</t>
    </r>
    <r>
      <rPr>
        <sz val="11"/>
        <color rgb="FF000000"/>
        <rFont val="Calibri"/>
      </rPr>
      <t>All Systems:</t>
    </r>
    <r>
      <rPr>
        <sz val="11"/>
        <color rgb="FF000000"/>
        <rFont val="Calibri"/>
      </rPr>
      <t xml:space="preserve">
</t>
    </r>
    <r>
      <rPr>
        <sz val="11"/>
        <color rgb="FF000000"/>
        <rFont val="Calibri"/>
      </rPr>
      <t>S-1-5-32-546 (Guests)</t>
    </r>
    <r>
      <rPr>
        <sz val="11"/>
        <color rgb="FF000000"/>
        <rFont val="Calibri"/>
      </rPr>
      <t xml:space="preserve">
</t>
    </r>
    <r>
      <rPr>
        <sz val="11"/>
        <color rgb="FF000000"/>
        <rFont val="Calibri"/>
      </rPr>
      <t>Note: "Local account" refers to the Windows built-in security group.</t>
    </r>
  </si>
  <si>
    <t>V-278189</t>
  </si>
  <si>
    <r>
      <rPr>
        <sz val="11"/>
        <rFont val="Calibri"/>
      </rPr>
      <t xml:space="preserve">The Windows Server 2025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user right must not be assigned to any groups or accounts on domain-joined member servers and stand-alone or nondomain-joined systems.</t>
    </r>
  </si>
  <si>
    <r>
      <rPr>
        <sz val="11"/>
        <color rgb="FF000000"/>
        <rFont val="Calibri"/>
      </rPr>
      <t>Configure the policy value for Computer Configuration &gt;&gt; Windows Settings &gt;&gt; Security Settings &gt;&gt; Local Policies &gt;&gt; User Rights Assignment &gt;&gt; Enable computer and user accounts to be trusted for delegation to be defined but containing no entries (blank).</t>
    </r>
  </si>
  <si>
    <r>
      <rPr>
        <sz val="11"/>
        <color rgb="FF000000"/>
        <rFont val="Calibri"/>
      </rPr>
      <t>This applies to member servers and stand-alone or nondomain-joined systems. A separate version applies to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granted the "Enable computer and user accounts to be trusted for delegation"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"SeEnableDelegationPrivilege" user right, this is a finding.</t>
    </r>
  </si>
  <si>
    <t>V-278190</t>
  </si>
  <si>
    <r>
      <rPr>
        <sz val="11"/>
        <rFont val="Calibri"/>
      </rPr>
      <t>Windows Server 2025 must be running Credential Guard on domain-joined member servers.</t>
    </r>
  </si>
  <si>
    <r>
      <rPr>
        <sz val="11"/>
        <color rgb="FF000000"/>
        <rFont val="Calibri"/>
      </rPr>
      <t>Configure the policy value for Computer Configuration &gt;&gt; Administrative Templates &gt;&gt; System &gt;&gt; Device Guard &gt;&gt; Turn On Virtualization Based Security to "Enabled" with "Enabled with UEFI lock" selected for "Credential Guard Configuration".</t>
    </r>
    <r>
      <rPr>
        <sz val="11"/>
        <color rgb="FF000000"/>
        <rFont val="Calibri"/>
      </rPr>
      <t xml:space="preserve">
</t>
    </r>
    <r>
      <rPr>
        <sz val="11"/>
        <color rgb="FF000000"/>
        <rFont val="Calibri"/>
      </rPr>
      <t>A Microsoft article on Credential Guard system requirements can be found at the following link:</t>
    </r>
    <r>
      <rPr>
        <sz val="11"/>
        <color rgb="FF000000"/>
        <rFont val="Calibri"/>
      </rPr>
      <t xml:space="preserve">
</t>
    </r>
    <r>
      <rPr>
        <sz val="11"/>
        <color rgb="FF000000"/>
        <rFont val="Calibri"/>
      </rPr>
      <t>https://docs.microsoft.com/en-us/windows/security/identity-protection/credential-guard/credential-guard-requirements</t>
    </r>
    <r>
      <rPr>
        <sz val="11"/>
        <color rgb="FF000000"/>
        <rFont val="Calibri"/>
      </rPr>
      <t xml:space="preserve">
</t>
    </r>
    <r>
      <rPr>
        <sz val="11"/>
        <color rgb="FF000000"/>
        <rFont val="Calibri"/>
      </rPr>
      <t>Severity Override Guidance: The AO can allow the severity override if they have reviewed the overall protection provided to the affected servers that are not capable of complying with the Credential Guard requirement. Items that must be reviewed/considered for compliance or mitigation for non-Credential Guard compliance are:</t>
    </r>
    <r>
      <rPr>
        <sz val="11"/>
        <color rgb="FF000000"/>
        <rFont val="Calibri"/>
      </rPr>
      <t xml:space="preserve">
</t>
    </r>
    <r>
      <rPr>
        <sz val="11"/>
        <color rgb="FF000000"/>
        <rFont val="Calibri"/>
      </rPr>
      <t>- The use of Microsoft Local Administrator Password Solution (LAPS) or similar products to control different local administrative passwords for all affected servers. This is to include a strict password change requirement (60 days or less).</t>
    </r>
    <r>
      <rPr>
        <sz val="11"/>
        <color rgb="FF000000"/>
        <rFont val="Calibri"/>
      </rPr>
      <t xml:space="preserve">
</t>
    </r>
    <r>
      <rPr>
        <sz val="11"/>
        <color rgb="FF000000"/>
        <rFont val="Calibri"/>
      </rPr>
      <t>- Strict separation of roles and duties. Server administrator credentials cannot be used on Windows desktop to administer it. Documentation of all exceptions must be supplied.</t>
    </r>
    <r>
      <rPr>
        <sz val="11"/>
        <color rgb="FF000000"/>
        <rFont val="Calibri"/>
      </rPr>
      <t xml:space="preserve">
</t>
    </r>
    <r>
      <rPr>
        <sz val="11"/>
        <color rgb="FF000000"/>
        <rFont val="Calibri"/>
      </rPr>
      <t xml:space="preserve">- Use of a Privileged Access Workstation (PAW) and adherence to the Clean Source principle for administering affected servers. </t>
    </r>
    <r>
      <rPr>
        <sz val="11"/>
        <color rgb="FF000000"/>
        <rFont val="Calibri"/>
      </rPr>
      <t xml:space="preserve">
</t>
    </r>
    <r>
      <rPr>
        <sz val="11"/>
        <color rgb="FF000000"/>
        <rFont val="Calibri"/>
      </rPr>
      <t>- Boundary Protection that is currently in place to protect from vulnerabilities in the network/servers.</t>
    </r>
    <r>
      <rPr>
        <sz val="11"/>
        <color rgb="FF000000"/>
        <rFont val="Calibri"/>
      </rPr>
      <t xml:space="preserve">
</t>
    </r>
    <r>
      <rPr>
        <sz val="11"/>
        <color rgb="FF000000"/>
        <rFont val="Calibri"/>
      </rPr>
      <t>- Windows Defender rule block credential stealing from LSASS.exe is applied. This rule can only be applied if Windows Defender is in use.</t>
    </r>
    <r>
      <rPr>
        <sz val="11"/>
        <color rgb="FF000000"/>
        <rFont val="Calibri"/>
      </rPr>
      <t xml:space="preserve">
</t>
    </r>
    <r>
      <rPr>
        <sz val="11"/>
        <color rgb="FF000000"/>
        <rFont val="Calibri"/>
      </rPr>
      <t>- The overall number of vulnerabilities that are unmitigated on the network/servers.</t>
    </r>
  </si>
  <si>
    <r>
      <rPr>
        <sz val="11"/>
        <color rgb="FF000000"/>
        <rFont val="Calibri"/>
      </rPr>
      <t>Credential Guard uses virtualization-based security to protect data that could be used in credential theft attacks if compromised. This authentication information, which was stored in the Local Security Authority (LSA) in previous versions of Windows, is isolated from the rest of operating system and can only be accessed by privileged system software.</t>
    </r>
  </si>
  <si>
    <r>
      <rPr>
        <sz val="11"/>
        <color rgb="FF000000"/>
        <rFont val="Calibri"/>
      </rPr>
      <t>For domain controllers and stand-alone or nondomain-joined systems, this is not applicable.</t>
    </r>
    <r>
      <rPr>
        <sz val="11"/>
        <color rgb="FF000000"/>
        <rFont val="Calibri"/>
      </rPr>
      <t xml:space="preserve">
</t>
    </r>
    <r>
      <rPr>
        <sz val="11"/>
        <color rgb="FF000000"/>
        <rFont val="Calibri"/>
      </rPr>
      <t>Open PowerShell with elevated privileges (run as administrator).</t>
    </r>
    <r>
      <rPr>
        <sz val="11"/>
        <color rgb="FF000000"/>
        <rFont val="Calibri"/>
      </rPr>
      <t xml:space="preserve">
</t>
    </r>
    <r>
      <rPr>
        <sz val="11"/>
        <color rgb="FF000000"/>
        <rFont val="Calibri"/>
      </rPr>
      <t>Enter the following:</t>
    </r>
    <r>
      <rPr>
        <sz val="11"/>
        <color rgb="FF000000"/>
        <rFont val="Calibri"/>
      </rPr>
      <t xml:space="preserve">
</t>
    </r>
    <r>
      <rPr>
        <sz val="11"/>
        <color rgb="FF000000"/>
        <rFont val="Calibri"/>
      </rPr>
      <t>"Get-CimInstance -ClassName Win32_DeviceGuard -Namespace root\Microsoft\Windows\DeviceGuard"</t>
    </r>
    <r>
      <rPr>
        <sz val="11"/>
        <color rgb="FF000000"/>
        <rFont val="Calibri"/>
      </rPr>
      <t xml:space="preserve">
</t>
    </r>
    <r>
      <rPr>
        <sz val="11"/>
        <color rgb="FF000000"/>
        <rFont val="Calibri"/>
      </rPr>
      <t>If "SecurityServicesRunning" does not include a value of "1" (e.g., "{1, 2}"), this is a finding.</t>
    </r>
    <r>
      <rPr>
        <sz val="11"/>
        <color rgb="FF000000"/>
        <rFont val="Calibri"/>
      </rPr>
      <t xml:space="preserve">
</t>
    </r>
    <r>
      <rPr>
        <sz val="11"/>
        <color rgb="FF000000"/>
        <rFont val="Calibri"/>
      </rPr>
      <t>Alternately:</t>
    </r>
    <r>
      <rPr>
        <sz val="11"/>
        <color rgb="FF000000"/>
        <rFont val="Calibri"/>
      </rPr>
      <t xml:space="preserve">
</t>
    </r>
    <r>
      <rPr>
        <sz val="11"/>
        <color rgb="FF000000"/>
        <rFont val="Calibri"/>
      </rPr>
      <t>Run "System Information".</t>
    </r>
    <r>
      <rPr>
        <sz val="11"/>
        <color rgb="FF000000"/>
        <rFont val="Calibri"/>
      </rPr>
      <t xml:space="preserve">
</t>
    </r>
    <r>
      <rPr>
        <sz val="11"/>
        <color rgb="FF000000"/>
        <rFont val="Calibri"/>
      </rPr>
      <t>Under "System Summary", verify the following:</t>
    </r>
    <r>
      <rPr>
        <sz val="11"/>
        <color rgb="FF000000"/>
        <rFont val="Calibri"/>
      </rPr>
      <t xml:space="preserve">
</t>
    </r>
    <r>
      <rPr>
        <sz val="11"/>
        <color rgb="FF000000"/>
        <rFont val="Calibri"/>
      </rPr>
      <t>If "Device Guard Security Services Running" does not list "Credential Guard", this is a finding.</t>
    </r>
    <r>
      <rPr>
        <sz val="11"/>
        <color rgb="FF000000"/>
        <rFont val="Calibri"/>
      </rPr>
      <t xml:space="preserve">
</t>
    </r>
    <r>
      <rPr>
        <sz val="11"/>
        <color rgb="FF000000"/>
        <rFont val="Calibri"/>
      </rPr>
      <t>The policy settings referenced in the Fix section will configure the following registry value. However, due to hardware requirements, the registry value alone does not ensure proper function.</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\SOFTWARE\Policies\Microsoft\Windows\DeviceGuard\</t>
    </r>
    <r>
      <rPr>
        <sz val="11"/>
        <color rgb="FF000000"/>
        <rFont val="Calibri"/>
      </rPr>
      <t xml:space="preserve">
</t>
    </r>
    <r>
      <rPr>
        <sz val="11"/>
        <color rgb="FF000000"/>
        <rFont val="Calibri"/>
      </rPr>
      <t>Value Name: LsaCfgFlags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 (Enabled with UEFI lock)</t>
    </r>
    <r>
      <rPr>
        <sz val="11"/>
        <color rgb="FF000000"/>
        <rFont val="Calibri"/>
      </rPr>
      <t xml:space="preserve">
</t>
    </r>
    <r>
      <rPr>
        <sz val="11"/>
        <color rgb="FF000000"/>
        <rFont val="Calibri"/>
      </rPr>
      <t>A Microsoft article on Credential Guard system requirements can be found at the following link:</t>
    </r>
    <r>
      <rPr>
        <sz val="11"/>
        <color rgb="FF000000"/>
        <rFont val="Calibri"/>
      </rPr>
      <t xml:space="preserve">
</t>
    </r>
    <r>
      <rPr>
        <sz val="11"/>
        <color rgb="FF000000"/>
        <rFont val="Calibri"/>
      </rPr>
      <t>https://docs.microsoft.com/en-us/windows/security/identity-protection/credential-guard/credential-guard-requirements</t>
    </r>
  </si>
  <si>
    <t>V-278192</t>
  </si>
  <si>
    <r>
      <rPr>
        <sz val="11"/>
        <rFont val="Calibri"/>
      </rPr>
      <t>Windows Server 2025 must have the DOD Root Certificate Authority (CA) certificates installed in the Trusted Root Store.</t>
    </r>
  </si>
  <si>
    <r>
      <rPr>
        <sz val="11"/>
        <color rgb="FF000000"/>
        <rFont val="Calibri"/>
      </rPr>
      <t>Install the DOD Root CA certificates:</t>
    </r>
    <r>
      <rPr>
        <sz val="11"/>
        <color rgb="FF000000"/>
        <rFont val="Calibri"/>
      </rPr>
      <t xml:space="preserve">
</t>
    </r>
    <r>
      <rPr>
        <sz val="11"/>
        <color rgb="FF000000"/>
        <rFont val="Calibri"/>
      </rPr>
      <t>DOD Root CA 3</t>
    </r>
    <r>
      <rPr>
        <sz val="11"/>
        <color rgb="FF000000"/>
        <rFont val="Calibri"/>
      </rPr>
      <t xml:space="preserve">
</t>
    </r>
    <r>
      <rPr>
        <sz val="11"/>
        <color rgb="FF000000"/>
        <rFont val="Calibri"/>
      </rPr>
      <t>DOD Root CA 4</t>
    </r>
    <r>
      <rPr>
        <sz val="11"/>
        <color rgb="FF000000"/>
        <rFont val="Calibri"/>
      </rPr>
      <t xml:space="preserve">
</t>
    </r>
    <r>
      <rPr>
        <sz val="11"/>
        <color rgb="FF000000"/>
        <rFont val="Calibri"/>
      </rPr>
      <t>DOD Root CA 5</t>
    </r>
    <r>
      <rPr>
        <sz val="11"/>
        <color rgb="FF000000"/>
        <rFont val="Calibri"/>
      </rPr>
      <t xml:space="preserve">
</t>
    </r>
    <r>
      <rPr>
        <sz val="11"/>
        <color rgb="FF000000"/>
        <rFont val="Calibri"/>
      </rPr>
      <t>The InstallRoot tool is available on Cyber Exchange at https://cyber.mil/pki-pke/tools-configuration-files.</t>
    </r>
  </si>
  <si>
    <r>
      <rPr>
        <sz val="11"/>
        <color rgb="FF000000"/>
        <rFont val="Calibri"/>
      </rPr>
      <t>To ensure secure DOD websites and DOD-signed code are properly validated, the system must trust the DOD Root CAs. The DOD root certificates will ensure that the trust chain is established for server certificates issued from the DOD CAs.</t>
    </r>
    <r>
      <rPr>
        <sz val="11"/>
        <color rgb="FF000000"/>
        <rFont val="Calibri"/>
      </rPr>
      <t xml:space="preserve">
</t>
    </r>
    <r>
      <rPr>
        <sz val="11"/>
        <color rgb="FF000000"/>
        <rFont val="Calibri"/>
      </rPr>
      <t>Satisfies: SRG-OS-000066-GPOS-00034, SRG-OS-000403-GPOS-00182, SRG-OS-000775-GPOS-00230</t>
    </r>
  </si>
  <si>
    <r>
      <rPr>
        <sz val="11"/>
        <color rgb="FF000000"/>
        <rFont val="Calibri"/>
      </rPr>
      <t>The certificates and thumbprints referenced below apply to unclassified systems. Refer to the PKE documentation for other networks.</t>
    </r>
    <r>
      <rPr>
        <sz val="11"/>
        <color rgb="FF000000"/>
        <rFont val="Calibri"/>
      </rPr>
      <t xml:space="preserve">
</t>
    </r>
    <r>
      <rPr>
        <sz val="11"/>
        <color rgb="FF000000"/>
        <rFont val="Calibri"/>
      </rPr>
      <t>Open PowerShell as an administrator.</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Get-ChildItem -Path Cert:Localmachine\root | Where Subject -Like "*DOD*" | FL Subject, Thumbprint, NotAfter</t>
    </r>
    <r>
      <rPr>
        <sz val="11"/>
        <color rgb="FF000000"/>
        <rFont val="Calibri"/>
      </rPr>
      <t xml:space="preserve">
</t>
    </r>
    <r>
      <rPr>
        <sz val="11"/>
        <color rgb="FF000000"/>
        <rFont val="Calibri"/>
      </rPr>
      <t xml:space="preserve">If the following certificate "Subject" and "Thumbprint" information is not displayed, this is a finding: </t>
    </r>
    <r>
      <rPr>
        <sz val="11"/>
        <color rgb="FF000000"/>
        <rFont val="Calibri"/>
      </rPr>
      <t xml:space="preserve">
</t>
    </r>
    <r>
      <rPr>
        <sz val="11"/>
        <color rgb="FF000000"/>
        <rFont val="Calibri"/>
      </rPr>
      <t>Subject: CN=DOD Root CA 2, OU=PKI, OU=DOD, O=U.S. Government, C=US</t>
    </r>
    <r>
      <rPr>
        <sz val="11"/>
        <color rgb="FF000000"/>
        <rFont val="Calibri"/>
      </rPr>
      <t xml:space="preserve">
</t>
    </r>
    <r>
      <rPr>
        <sz val="11"/>
        <color rgb="FF000000"/>
        <rFont val="Calibri"/>
      </rPr>
      <t>Thumbprint: 8C941B34EA1EA6ED9AE2BC54CF687252B4C9B561</t>
    </r>
    <r>
      <rPr>
        <sz val="11"/>
        <color rgb="FF000000"/>
        <rFont val="Calibri"/>
      </rPr>
      <t xml:space="preserve">
</t>
    </r>
    <r>
      <rPr>
        <sz val="11"/>
        <color rgb="FF000000"/>
        <rFont val="Calibri"/>
      </rPr>
      <t>NotAfter: 12/5/2029</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Thumbprint: D73CA91102A2204A36459ED32213B467D7CE97FB</t>
    </r>
    <r>
      <rPr>
        <sz val="11"/>
        <color rgb="FF000000"/>
        <rFont val="Calibri"/>
      </rPr>
      <t xml:space="preserve">
</t>
    </r>
    <r>
      <rPr>
        <sz val="11"/>
        <color rgb="FF000000"/>
        <rFont val="Calibri"/>
      </rPr>
      <t>NotAfter: 12/30/2029</t>
    </r>
    <r>
      <rPr>
        <sz val="11"/>
        <color rgb="FF000000"/>
        <rFont val="Calibri"/>
      </rPr>
      <t xml:space="preserve">
</t>
    </r>
    <r>
      <rPr>
        <sz val="11"/>
        <color rgb="FF000000"/>
        <rFont val="Calibri"/>
      </rPr>
      <t>Subject: CN=DOD Root CA 4, OU=PKI, OU=DOD, O=U.S. Government, C=US</t>
    </r>
    <r>
      <rPr>
        <sz val="11"/>
        <color rgb="FF000000"/>
        <rFont val="Calibri"/>
      </rPr>
      <t xml:space="preserve">
</t>
    </r>
    <r>
      <rPr>
        <sz val="11"/>
        <color rgb="FF000000"/>
        <rFont val="Calibri"/>
      </rPr>
      <t>Thumbprint: B8269F25DBD937ECAFD4C35A9838571723F2D026</t>
    </r>
    <r>
      <rPr>
        <sz val="11"/>
        <color rgb="FF000000"/>
        <rFont val="Calibri"/>
      </rPr>
      <t xml:space="preserve">
</t>
    </r>
    <r>
      <rPr>
        <sz val="11"/>
        <color rgb="FF000000"/>
        <rFont val="Calibri"/>
      </rPr>
      <t>NotAfter: 7/25/2032</t>
    </r>
    <r>
      <rPr>
        <sz val="11"/>
        <color rgb="FF000000"/>
        <rFont val="Calibri"/>
      </rPr>
      <t xml:space="preserve">
</t>
    </r>
    <r>
      <rPr>
        <sz val="11"/>
        <color rgb="FF000000"/>
        <rFont val="Calibri"/>
      </rPr>
      <t>Subject: CN=DOD Root CA 5, OU=PKI, OU=DOD, O=U.S. Government, C=US</t>
    </r>
    <r>
      <rPr>
        <sz val="11"/>
        <color rgb="FF000000"/>
        <rFont val="Calibri"/>
      </rPr>
      <t xml:space="preserve">
</t>
    </r>
    <r>
      <rPr>
        <sz val="11"/>
        <color rgb="FF000000"/>
        <rFont val="Calibri"/>
      </rPr>
      <t>Thumbprint: 4ECB5CC3095670454DA1CBD410FC921F46B8564B</t>
    </r>
    <r>
      <rPr>
        <sz val="11"/>
        <color rgb="FF000000"/>
        <rFont val="Calibri"/>
      </rPr>
      <t xml:space="preserve">
</t>
    </r>
    <r>
      <rPr>
        <sz val="11"/>
        <color rgb="FF000000"/>
        <rFont val="Calibri"/>
      </rPr>
      <t>NotAfter: 6/14/2041</t>
    </r>
    <r>
      <rPr>
        <sz val="11"/>
        <color rgb="FF000000"/>
        <rFont val="Calibri"/>
      </rPr>
      <t xml:space="preserve">
</t>
    </r>
    <r>
      <rPr>
        <sz val="11"/>
        <color rgb="FF000000"/>
        <rFont val="Calibri"/>
      </rPr>
      <t>Alternately, use the Certificates MMC snap-in:</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"File", "Add/Remove Snap-in".</t>
    </r>
    <r>
      <rPr>
        <sz val="11"/>
        <color rgb="FF000000"/>
        <rFont val="Calibri"/>
      </rPr>
      <t xml:space="preserve">
</t>
    </r>
    <r>
      <rPr>
        <sz val="11"/>
        <color rgb="FF000000"/>
        <rFont val="Calibri"/>
      </rPr>
      <t>Select "Certificates" and click "Add".</t>
    </r>
    <r>
      <rPr>
        <sz val="11"/>
        <color rgb="FF000000"/>
        <rFont val="Calibri"/>
      </rPr>
      <t xml:space="preserve">
</t>
    </r>
    <r>
      <rPr>
        <sz val="11"/>
        <color rgb="FF000000"/>
        <rFont val="Calibri"/>
      </rPr>
      <t>Select "Computer account" and click "Next".</t>
    </r>
    <r>
      <rPr>
        <sz val="11"/>
        <color rgb="FF000000"/>
        <rFont val="Calibri"/>
      </rPr>
      <t xml:space="preserve">
</t>
    </r>
    <r>
      <rPr>
        <sz val="11"/>
        <color rgb="FF000000"/>
        <rFont val="Calibri"/>
      </rPr>
      <t>Select "Local computer: (the computer this console is running on)" and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Expand "Certificates" and navigate to "Trusted Root Certification Authorities &gt;&gt; Certificates".</t>
    </r>
    <r>
      <rPr>
        <sz val="11"/>
        <color rgb="FF000000"/>
        <rFont val="Calibri"/>
      </rPr>
      <t xml:space="preserve">
</t>
    </r>
    <r>
      <rPr>
        <sz val="11"/>
        <color rgb="FF000000"/>
        <rFont val="Calibri"/>
      </rPr>
      <t>For each of the DOD Root CA certificates noted below:</t>
    </r>
    <r>
      <rPr>
        <sz val="11"/>
        <color rgb="FF000000"/>
        <rFont val="Calibri"/>
      </rPr>
      <t xml:space="preserve">
</t>
    </r>
    <r>
      <rPr>
        <sz val="11"/>
        <color rgb="FF000000"/>
        <rFont val="Calibri"/>
      </rPr>
      <t>Right-click the certificate and select "Open".</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to the bottom and select "Thumbprint".</t>
    </r>
    <r>
      <rPr>
        <sz val="11"/>
        <color rgb="FF000000"/>
        <rFont val="Calibri"/>
      </rPr>
      <t xml:space="preserve">
</t>
    </r>
    <r>
      <rPr>
        <sz val="11"/>
        <color rgb="FF000000"/>
        <rFont val="Calibri"/>
      </rPr>
      <t>If the DOD Root CA certificates below are not listed or the value for the "Thumbprint" field is not as noted, this is a finding:</t>
    </r>
    <r>
      <rPr>
        <sz val="11"/>
        <color rgb="FF000000"/>
        <rFont val="Calibri"/>
      </rPr>
      <t xml:space="preserve">
</t>
    </r>
    <r>
      <rPr>
        <sz val="11"/>
        <color rgb="FF000000"/>
        <rFont val="Calibri"/>
      </rPr>
      <t>DOD Root CA 3</t>
    </r>
    <r>
      <rPr>
        <sz val="11"/>
        <color rgb="FF000000"/>
        <rFont val="Calibri"/>
      </rPr>
      <t xml:space="preserve">
</t>
    </r>
    <r>
      <rPr>
        <sz val="11"/>
        <color rgb="FF000000"/>
        <rFont val="Calibri"/>
      </rPr>
      <t>Thumbprint: D73CA91102A2204A36459ED32213B467D7CE97FB</t>
    </r>
    <r>
      <rPr>
        <sz val="11"/>
        <color rgb="FF000000"/>
        <rFont val="Calibri"/>
      </rPr>
      <t xml:space="preserve">
</t>
    </r>
    <r>
      <rPr>
        <sz val="11"/>
        <color rgb="FF000000"/>
        <rFont val="Calibri"/>
      </rPr>
      <t>Valid to: Sunday, December 30, 2029</t>
    </r>
    <r>
      <rPr>
        <sz val="11"/>
        <color rgb="FF000000"/>
        <rFont val="Calibri"/>
      </rPr>
      <t xml:space="preserve">
</t>
    </r>
    <r>
      <rPr>
        <sz val="11"/>
        <color rgb="FF000000"/>
        <rFont val="Calibri"/>
      </rPr>
      <t>DOD Root CA 4</t>
    </r>
    <r>
      <rPr>
        <sz val="11"/>
        <color rgb="FF000000"/>
        <rFont val="Calibri"/>
      </rPr>
      <t xml:space="preserve">
</t>
    </r>
    <r>
      <rPr>
        <sz val="11"/>
        <color rgb="FF000000"/>
        <rFont val="Calibri"/>
      </rPr>
      <t>Thumbprint: B8269F25DBD937ECAFD4C35A9838571723F2D026</t>
    </r>
    <r>
      <rPr>
        <sz val="11"/>
        <color rgb="FF000000"/>
        <rFont val="Calibri"/>
      </rPr>
      <t xml:space="preserve">
</t>
    </r>
    <r>
      <rPr>
        <sz val="11"/>
        <color rgb="FF000000"/>
        <rFont val="Calibri"/>
      </rPr>
      <t>Valid to: Sunday, July 25, 2032</t>
    </r>
    <r>
      <rPr>
        <sz val="11"/>
        <color rgb="FF000000"/>
        <rFont val="Calibri"/>
      </rPr>
      <t xml:space="preserve">
</t>
    </r>
    <r>
      <rPr>
        <sz val="11"/>
        <color rgb="FF000000"/>
        <rFont val="Calibri"/>
      </rPr>
      <t>DOD Root CA 5</t>
    </r>
    <r>
      <rPr>
        <sz val="11"/>
        <color rgb="FF000000"/>
        <rFont val="Calibri"/>
      </rPr>
      <t xml:space="preserve">
</t>
    </r>
    <r>
      <rPr>
        <sz val="11"/>
        <color rgb="FF000000"/>
        <rFont val="Calibri"/>
      </rPr>
      <t>Thumbprint: 4ECB5CC3095670454DA1CBD410FC921F46B8564B</t>
    </r>
    <r>
      <rPr>
        <sz val="11"/>
        <color rgb="FF000000"/>
        <rFont val="Calibri"/>
      </rPr>
      <t xml:space="preserve">
</t>
    </r>
    <r>
      <rPr>
        <sz val="11"/>
        <color rgb="FF000000"/>
        <rFont val="Calibri"/>
      </rPr>
      <t>Valid to: Friday, June 14, 2041</t>
    </r>
  </si>
  <si>
    <t>V-278193</t>
  </si>
  <si>
    <r>
      <rPr>
        <sz val="11"/>
        <rFont val="Calibri"/>
      </rPr>
      <t>Windows Server 2025 must have the DOD Interoperability Root Certificate Authority (CA) cross-certificates installed in the Untrusted Certificates Store on unclassified systems.</t>
    </r>
  </si>
  <si>
    <r>
      <rPr>
        <sz val="11"/>
        <color rgb="FF000000"/>
        <rFont val="Calibri"/>
      </rPr>
      <t>Install the DOD Interoperability Root CA cross-certificates on unclassified systems.</t>
    </r>
    <r>
      <rPr>
        <sz val="11"/>
        <color rgb="FF000000"/>
        <rFont val="Calibri"/>
      </rPr>
      <t xml:space="preserve">
</t>
    </r>
    <r>
      <rPr>
        <sz val="11"/>
        <color rgb="FF000000"/>
        <rFont val="Calibri"/>
      </rPr>
      <t>Issued To - Issued By - Thumbprint</t>
    </r>
    <r>
      <rPr>
        <sz val="11"/>
        <color rgb="FF000000"/>
        <rFont val="Calibri"/>
      </rPr>
      <t xml:space="preserve">
</t>
    </r>
    <r>
      <rPr>
        <sz val="11"/>
        <color rgb="FF000000"/>
        <rFont val="Calibri"/>
      </rPr>
      <t>DOD Root CA 3- DOD Interoperability Root CA 2 - 49CBE933151872E17C8EAE7F0ABA97FB610F6477</t>
    </r>
    <r>
      <rPr>
        <sz val="11"/>
        <color rgb="FF000000"/>
        <rFont val="Calibri"/>
      </rPr>
      <t xml:space="preserve">
</t>
    </r>
    <r>
      <rPr>
        <sz val="11"/>
        <color rgb="FF000000"/>
        <rFont val="Calibri"/>
      </rPr>
      <t>DOD Root CA 3 - DOD Interoperability Root CA 2 - AC06108CA348CC03B53795C64BF84403C1DBD341</t>
    </r>
    <r>
      <rPr>
        <sz val="11"/>
        <color rgb="FF000000"/>
        <rFont val="Calibri"/>
      </rPr>
      <t xml:space="preserve">
</t>
    </r>
    <r>
      <rPr>
        <sz val="11"/>
        <color rgb="FF000000"/>
        <rFont val="Calibri"/>
      </rPr>
      <t>Administrators must run the Federal Bridge Certification Authority (FBCA) Cross-Certificate Removal Tool once as an administrator and once as the current user.</t>
    </r>
    <r>
      <rPr>
        <sz val="11"/>
        <color rgb="FF000000"/>
        <rFont val="Calibri"/>
      </rPr>
      <t xml:space="preserve">
</t>
    </r>
    <r>
      <rPr>
        <sz val="11"/>
        <color rgb="FF000000"/>
        <rFont val="Calibri"/>
      </rPr>
      <t>The FBCA Cross-Certificate Remover Tool and User Guide are available on Cyber Exchange at https://cyber.mil/pki-pke/tools-configuration-files.</t>
    </r>
  </si>
  <si>
    <r>
      <rPr>
        <sz val="11"/>
        <color rgb="FF000000"/>
        <rFont val="Calibri"/>
      </rPr>
      <t>To ensure users do not experience denial of service when performing certificate-based authentication to DOD websites due to the system chaining to a root other than DOD Root CAs, the DOD Interoperability Root CA cross-certificates must be installed in the Untrusted Certificate Store. This requirement only applies to unclassified systems.</t>
    </r>
    <r>
      <rPr>
        <sz val="11"/>
        <color rgb="FF000000"/>
        <rFont val="Calibri"/>
      </rPr>
      <t xml:space="preserve">
</t>
    </r>
    <r>
      <rPr>
        <sz val="11"/>
        <color rgb="FF000000"/>
        <rFont val="Calibri"/>
      </rPr>
      <t>Satisfies: SRG-OS-000066-GPOS-00034, SRG-OS-000403-GPOS-00182</t>
    </r>
  </si>
  <si>
    <r>
      <rPr>
        <sz val="11"/>
        <color rgb="FF000000"/>
        <rFont val="Calibri"/>
      </rPr>
      <t>This is applicable to unclassified systems. It is not applicable for others.</t>
    </r>
    <r>
      <rPr>
        <sz val="11"/>
        <color rgb="FF000000"/>
        <rFont val="Calibri"/>
      </rPr>
      <t xml:space="preserve">
</t>
    </r>
    <r>
      <rPr>
        <sz val="11"/>
        <color rgb="FF000000"/>
        <rFont val="Calibri"/>
      </rPr>
      <t>Open PowerShell as an administrator.</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Get-ChildItem -Path Cert:Localmachine\disallowed | Where {$_.Issuer -Like "*DOD Interoperability*" -and $_.Subject -Like "*DOD*"} | FL Subject, Issuer, Thumbprint, NotAfter</t>
    </r>
    <r>
      <rPr>
        <sz val="11"/>
        <color rgb="FF000000"/>
        <rFont val="Calibri"/>
      </rPr>
      <t xml:space="preserve">
</t>
    </r>
    <r>
      <rPr>
        <sz val="11"/>
        <color rgb="FF000000"/>
        <rFont val="Calibri"/>
      </rPr>
      <t>If the following certificate "Subject", "Issuer", and "Thumbprint" information is not displayed, this is a finding:</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Issuer: CN=DOD Interoperability Root CA 2, OU=PKI, OU=DOD, O=U.S. Government, C=US</t>
    </r>
    <r>
      <rPr>
        <sz val="11"/>
        <color rgb="FF000000"/>
        <rFont val="Calibri"/>
      </rPr>
      <t xml:space="preserve">
</t>
    </r>
    <r>
      <rPr>
        <sz val="11"/>
        <color rgb="FF000000"/>
        <rFont val="Calibri"/>
      </rPr>
      <t>Thumbprint: AC06108CA348CC03B53795C64BF84403C1DBD341</t>
    </r>
    <r>
      <rPr>
        <sz val="11"/>
        <color rgb="FF000000"/>
        <rFont val="Calibri"/>
      </rPr>
      <t xml:space="preserve">
</t>
    </r>
    <r>
      <rPr>
        <sz val="11"/>
        <color rgb="FF000000"/>
        <rFont val="Calibri"/>
      </rPr>
      <t>NotAfter: 1/22/2025 10:22:56 AM</t>
    </r>
    <r>
      <rPr>
        <sz val="11"/>
        <color rgb="FF000000"/>
        <rFont val="Calibri"/>
      </rPr>
      <t xml:space="preserve">
</t>
    </r>
    <r>
      <rPr>
        <sz val="11"/>
        <color rgb="FF000000"/>
        <rFont val="Calibri"/>
      </rPr>
      <t>Subject: CN=DOD Root CA 2, OU=PKI, OU=DOD, O=U.S. Government, C=US</t>
    </r>
    <r>
      <rPr>
        <sz val="11"/>
        <color rgb="FF000000"/>
        <rFont val="Calibri"/>
      </rPr>
      <t xml:space="preserve">
</t>
    </r>
    <r>
      <rPr>
        <sz val="11"/>
        <color rgb="FF000000"/>
        <rFont val="Calibri"/>
      </rPr>
      <t>Issuer: CN=DOD Interoperability Root CA 1, OU=PKI, OU=DOD, O=U.S. Government, C=US</t>
    </r>
    <r>
      <rPr>
        <sz val="11"/>
        <color rgb="FF000000"/>
        <rFont val="Calibri"/>
      </rPr>
      <t xml:space="preserve">
</t>
    </r>
    <r>
      <rPr>
        <sz val="11"/>
        <color rgb="FF000000"/>
        <rFont val="Calibri"/>
      </rPr>
      <t>Thumbprint: A8C27332CCB4CA49554CE55D34062A7DD2850C02</t>
    </r>
    <r>
      <rPr>
        <sz val="11"/>
        <color rgb="FF000000"/>
        <rFont val="Calibri"/>
      </rPr>
      <t xml:space="preserve">
</t>
    </r>
    <r>
      <rPr>
        <sz val="11"/>
        <color rgb="FF000000"/>
        <rFont val="Calibri"/>
      </rPr>
      <t>NotAfter: 8/26/2025 9:25:51 AM</t>
    </r>
    <r>
      <rPr>
        <sz val="11"/>
        <color rgb="FF000000"/>
        <rFont val="Calibri"/>
      </rPr>
      <t xml:space="preserve">
</t>
    </r>
    <r>
      <rPr>
        <sz val="11"/>
        <color rgb="FF000000"/>
        <rFont val="Calibri"/>
      </rPr>
      <t>Alternately, use the Certificates MMC snap-in:</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"File", "Add/Remove Snap-in".</t>
    </r>
    <r>
      <rPr>
        <sz val="11"/>
        <color rgb="FF000000"/>
        <rFont val="Calibri"/>
      </rPr>
      <t xml:space="preserve">
</t>
    </r>
    <r>
      <rPr>
        <sz val="11"/>
        <color rgb="FF000000"/>
        <rFont val="Calibri"/>
      </rPr>
      <t>Select "Certificates" and click "Add".</t>
    </r>
    <r>
      <rPr>
        <sz val="11"/>
        <color rgb="FF000000"/>
        <rFont val="Calibri"/>
      </rPr>
      <t xml:space="preserve">
</t>
    </r>
    <r>
      <rPr>
        <sz val="11"/>
        <color rgb="FF000000"/>
        <rFont val="Calibri"/>
      </rPr>
      <t>Select "Computer account" and click "Next".</t>
    </r>
    <r>
      <rPr>
        <sz val="11"/>
        <color rgb="FF000000"/>
        <rFont val="Calibri"/>
      </rPr>
      <t xml:space="preserve">
</t>
    </r>
    <r>
      <rPr>
        <sz val="11"/>
        <color rgb="FF000000"/>
        <rFont val="Calibri"/>
      </rPr>
      <t>Select "Local computer: (the computer this console is running on)" and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Expand "Certificates" and navigate to Untrusted Certificates &gt;&gt; Certificates.</t>
    </r>
    <r>
      <rPr>
        <sz val="11"/>
        <color rgb="FF000000"/>
        <rFont val="Calibri"/>
      </rPr>
      <t xml:space="preserve">
</t>
    </r>
    <r>
      <rPr>
        <sz val="11"/>
        <color rgb="FF000000"/>
        <rFont val="Calibri"/>
      </rPr>
      <t>For each certificate with "DOD Root CA..." under "Issued To" and "DOD Interoperability Root CA..." under "Issued By":</t>
    </r>
    <r>
      <rPr>
        <sz val="11"/>
        <color rgb="FF000000"/>
        <rFont val="Calibri"/>
      </rPr>
      <t xml:space="preserve">
</t>
    </r>
    <r>
      <rPr>
        <sz val="11"/>
        <color rgb="FF000000"/>
        <rFont val="Calibri"/>
      </rPr>
      <t>Right-click the certificate and select "Open".</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to the bottom and select "Thumbprint".</t>
    </r>
    <r>
      <rPr>
        <sz val="11"/>
        <color rgb="FF000000"/>
        <rFont val="Calibri"/>
      </rPr>
      <t xml:space="preserve">
</t>
    </r>
    <r>
      <rPr>
        <sz val="11"/>
        <color rgb="FF000000"/>
        <rFont val="Calibri"/>
      </rPr>
      <t>If the certificates below are not listed or the value for the "Thumbprint" field is not as noted, this is a finding:</t>
    </r>
    <r>
      <rPr>
        <sz val="11"/>
        <color rgb="FF000000"/>
        <rFont val="Calibri"/>
      </rPr>
      <t xml:space="preserve">
</t>
    </r>
    <r>
      <rPr>
        <sz val="11"/>
        <color rgb="FF000000"/>
        <rFont val="Calibri"/>
      </rPr>
      <t>Issued To: DOD Root CA 3</t>
    </r>
    <r>
      <rPr>
        <sz val="11"/>
        <color rgb="FF000000"/>
        <rFont val="Calibri"/>
      </rPr>
      <t xml:space="preserve">
</t>
    </r>
    <r>
      <rPr>
        <sz val="11"/>
        <color rgb="FF000000"/>
        <rFont val="Calibri"/>
      </rPr>
      <t>Issued By: DOD Interoperability Root CA 2</t>
    </r>
    <r>
      <rPr>
        <sz val="11"/>
        <color rgb="FF000000"/>
        <rFont val="Calibri"/>
      </rPr>
      <t xml:space="preserve">
</t>
    </r>
    <r>
      <rPr>
        <sz val="11"/>
        <color rgb="FF000000"/>
        <rFont val="Calibri"/>
      </rPr>
      <t>Thumbprint: 49CBE933151872E17C8EAE7F0ABA97FB610F6477</t>
    </r>
    <r>
      <rPr>
        <sz val="11"/>
        <color rgb="FF000000"/>
        <rFont val="Calibri"/>
      </rPr>
      <t xml:space="preserve">
</t>
    </r>
    <r>
      <rPr>
        <sz val="11"/>
        <color rgb="FF000000"/>
        <rFont val="Calibri"/>
      </rPr>
      <t>Valid to: Wednesday, November 16, 2024</t>
    </r>
    <r>
      <rPr>
        <sz val="11"/>
        <color rgb="FF000000"/>
        <rFont val="Calibri"/>
      </rPr>
      <t xml:space="preserve">
</t>
    </r>
    <r>
      <rPr>
        <sz val="11"/>
        <color rgb="FF000000"/>
        <rFont val="Calibri"/>
      </rPr>
      <t>Issued To: DOD Root CA 3</t>
    </r>
    <r>
      <rPr>
        <sz val="11"/>
        <color rgb="FF000000"/>
        <rFont val="Calibri"/>
      </rPr>
      <t xml:space="preserve">
</t>
    </r>
    <r>
      <rPr>
        <sz val="11"/>
        <color rgb="FF000000"/>
        <rFont val="Calibri"/>
      </rPr>
      <t>Issued By: DOD Interoperability Root CA 2</t>
    </r>
    <r>
      <rPr>
        <sz val="11"/>
        <color rgb="FF000000"/>
        <rFont val="Calibri"/>
      </rPr>
      <t xml:space="preserve">
</t>
    </r>
    <r>
      <rPr>
        <sz val="11"/>
        <color rgb="FF000000"/>
        <rFont val="Calibri"/>
      </rPr>
      <t>Thumbprint: AC06108CA348CC03B53795C64BF84403C1DBD341</t>
    </r>
    <r>
      <rPr>
        <sz val="11"/>
        <color rgb="FF000000"/>
        <rFont val="Calibri"/>
      </rPr>
      <t xml:space="preserve">
</t>
    </r>
    <r>
      <rPr>
        <sz val="11"/>
        <color rgb="FF000000"/>
        <rFont val="Calibri"/>
      </rPr>
      <t>Valid to: Saturday, January 22, 2025</t>
    </r>
  </si>
  <si>
    <t>V-278194</t>
  </si>
  <si>
    <r>
      <rPr>
        <sz val="11"/>
        <rFont val="Calibri"/>
      </rPr>
      <t>Windows Server 2025 must have the US DOD CCEB Interoperability Root CA cross-certificates in the Untrusted Certificates Store on unclassified systems.</t>
    </r>
  </si>
  <si>
    <r>
      <rPr>
        <sz val="11"/>
        <color rgb="FF000000"/>
        <rFont val="Calibri"/>
      </rPr>
      <t>Install the US DOD CCEB Interoperability Root CA cross-certificate on unclassified systems.</t>
    </r>
    <r>
      <rPr>
        <sz val="11"/>
        <color rgb="FF000000"/>
        <rFont val="Calibri"/>
      </rPr>
      <t xml:space="preserve">
</t>
    </r>
    <r>
      <rPr>
        <sz val="11"/>
        <color rgb="FF000000"/>
        <rFont val="Calibri"/>
      </rPr>
      <t>Issued To - Issued By - Thumbprint</t>
    </r>
    <r>
      <rPr>
        <sz val="11"/>
        <color rgb="FF000000"/>
        <rFont val="Calibri"/>
      </rPr>
      <t xml:space="preserve">
</t>
    </r>
    <r>
      <rPr>
        <sz val="11"/>
        <color rgb="FF000000"/>
        <rFont val="Calibri"/>
      </rPr>
      <t>DOD Root CA 3 - US DOD CCEB Interoperability Root CA 2 - AF132AC65DE86FC4FB3FE51FD637EBA0FF0B12A9</t>
    </r>
    <r>
      <rPr>
        <sz val="11"/>
        <color rgb="FF000000"/>
        <rFont val="Calibri"/>
      </rPr>
      <t xml:space="preserve">
</t>
    </r>
    <r>
      <rPr>
        <sz val="11"/>
        <color rgb="FF000000"/>
        <rFont val="Calibri"/>
      </rPr>
      <t>DOD Root CA 3 - US DOD CCEB Interoperability Root CA 2 - 929BF3196896994C0A201DF4A5B71F603FEFBF2E</t>
    </r>
    <r>
      <rPr>
        <sz val="11"/>
        <color rgb="FF000000"/>
        <rFont val="Calibri"/>
      </rPr>
      <t xml:space="preserve">
</t>
    </r>
    <r>
      <rPr>
        <sz val="11"/>
        <color rgb="FF000000"/>
        <rFont val="Calibri"/>
      </rPr>
      <t>Administrators must run the Federal Bridge Certification Authority (FBCA) Cross-Certificate Removal Tool once as an administrator and once as the current user.</t>
    </r>
    <r>
      <rPr>
        <sz val="11"/>
        <color rgb="FF000000"/>
        <rFont val="Calibri"/>
      </rPr>
      <t xml:space="preserve">
</t>
    </r>
    <r>
      <rPr>
        <sz val="11"/>
        <color rgb="FF000000"/>
        <rFont val="Calibri"/>
      </rPr>
      <t>The FBCA Cross-Certificate Remover Tool and User Guide are available on Cyber Exchange at https://cyber.mil/pki-pke/tools-configuration-files.</t>
    </r>
  </si>
  <si>
    <r>
      <rPr>
        <sz val="11"/>
        <color rgb="FF000000"/>
        <rFont val="Calibri"/>
      </rPr>
      <t>To ensure users do not experience denial of service when performing certificate-based authentication to DOD websites due to the system chaining to a root other than DOD Root CAs, the US DOD CCEB Interoperability Root CA cross-certificates must be installed in the Untrusted Certificate Store. This requirement only applies to unclassified systems.</t>
    </r>
    <r>
      <rPr>
        <sz val="11"/>
        <color rgb="FF000000"/>
        <rFont val="Calibri"/>
      </rPr>
      <t xml:space="preserve">
</t>
    </r>
    <r>
      <rPr>
        <sz val="11"/>
        <color rgb="FF000000"/>
        <rFont val="Calibri"/>
      </rPr>
      <t>Satisfies: SRG-OS-000066-GPOS-00034, SRG-OS-000403-GPOS-00182</t>
    </r>
  </si>
  <si>
    <r>
      <rPr>
        <sz val="11"/>
        <color rgb="FF000000"/>
        <rFont val="Calibri"/>
      </rPr>
      <t>This is applicable to unclassified systems. It is not applicable for others.</t>
    </r>
    <r>
      <rPr>
        <sz val="11"/>
        <color rgb="FF000000"/>
        <rFont val="Calibri"/>
      </rPr>
      <t xml:space="preserve">
</t>
    </r>
    <r>
      <rPr>
        <sz val="11"/>
        <color rgb="FF000000"/>
        <rFont val="Calibri"/>
      </rPr>
      <t>Open PowerShell as an administrator.</t>
    </r>
    <r>
      <rPr>
        <sz val="11"/>
        <color rgb="FF000000"/>
        <rFont val="Calibri"/>
      </rPr>
      <t xml:space="preserve">
</t>
    </r>
    <r>
      <rPr>
        <sz val="11"/>
        <color rgb="FF000000"/>
        <rFont val="Calibri"/>
      </rPr>
      <t>Execute the following command:</t>
    </r>
    <r>
      <rPr>
        <sz val="11"/>
        <color rgb="FF000000"/>
        <rFont val="Calibri"/>
      </rPr>
      <t xml:space="preserve">
</t>
    </r>
    <r>
      <rPr>
        <sz val="11"/>
        <color rgb="FF000000"/>
        <rFont val="Calibri"/>
      </rPr>
      <t>Get-ChildItem -Path Cert:Localmachine\disallowed | Where Issuer -Like "*CCEB Interoperability*" | FL Subject, Issuer, Thumbprint, NotAfter</t>
    </r>
    <r>
      <rPr>
        <sz val="11"/>
        <color rgb="FF000000"/>
        <rFont val="Calibri"/>
      </rPr>
      <t xml:space="preserve">
</t>
    </r>
    <r>
      <rPr>
        <sz val="11"/>
        <color rgb="FF000000"/>
        <rFont val="Calibri"/>
      </rPr>
      <t xml:space="preserve">If the following certificate "Subject", "Issuer", and "Thumbprint" information is not displayed, this is a finding. </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Issuer: CN=US DOD CCEB Interoperability Root CA 2, OU=PKI, OU=DOD, O=U.S. Government, C=US</t>
    </r>
    <r>
      <rPr>
        <sz val="11"/>
        <color rgb="FF000000"/>
        <rFont val="Calibri"/>
      </rPr>
      <t xml:space="preserve">
</t>
    </r>
    <r>
      <rPr>
        <sz val="11"/>
        <color rgb="FF000000"/>
        <rFont val="Calibri"/>
      </rPr>
      <t>Thumbprint: AF132AC65DE86FC4FB3FE51FD637EBA0FF0B12A9</t>
    </r>
    <r>
      <rPr>
        <sz val="11"/>
        <color rgb="FF000000"/>
        <rFont val="Calibri"/>
      </rPr>
      <t xml:space="preserve">
</t>
    </r>
    <r>
      <rPr>
        <sz val="11"/>
        <color rgb="FF000000"/>
        <rFont val="Calibri"/>
      </rPr>
      <t>NotAfter: 8/26/2025 9:07:50 AM</t>
    </r>
    <r>
      <rPr>
        <sz val="11"/>
        <color rgb="FF000000"/>
        <rFont val="Calibri"/>
      </rPr>
      <t xml:space="preserve">
</t>
    </r>
    <r>
      <rPr>
        <sz val="11"/>
        <color rgb="FF000000"/>
        <rFont val="Calibri"/>
      </rPr>
      <t>Subject: CN=DOD Root CA 3, OU=PKI, OU=DOD, O=U.S. Government, C=US</t>
    </r>
    <r>
      <rPr>
        <sz val="11"/>
        <color rgb="FF000000"/>
        <rFont val="Calibri"/>
      </rPr>
      <t xml:space="preserve">
</t>
    </r>
    <r>
      <rPr>
        <sz val="11"/>
        <color rgb="FF000000"/>
        <rFont val="Calibri"/>
      </rPr>
      <t>Issuer: CN=US DOD CCEB Interoperability Root CA 2, OU=PKI, OU=DOD, O=U.S. Government, C=US</t>
    </r>
    <r>
      <rPr>
        <sz val="11"/>
        <color rgb="FF000000"/>
        <rFont val="Calibri"/>
      </rPr>
      <t xml:space="preserve">
</t>
    </r>
    <r>
      <rPr>
        <sz val="11"/>
        <color rgb="FF000000"/>
        <rFont val="Calibri"/>
      </rPr>
      <t>Thumbprint: 929BF3196896994C0A201DF4A5B71F603FEFBF2E</t>
    </r>
    <r>
      <rPr>
        <sz val="11"/>
        <color rgb="FF000000"/>
        <rFont val="Calibri"/>
      </rPr>
      <t xml:space="preserve">
</t>
    </r>
    <r>
      <rPr>
        <sz val="11"/>
        <color rgb="FF000000"/>
        <rFont val="Calibri"/>
      </rPr>
      <t>NotAfter: 9/27/2025</t>
    </r>
    <r>
      <rPr>
        <sz val="11"/>
        <color rgb="FF000000"/>
        <rFont val="Calibri"/>
      </rPr>
      <t xml:space="preserve">
</t>
    </r>
    <r>
      <rPr>
        <sz val="11"/>
        <color rgb="FF000000"/>
        <rFont val="Calibri"/>
      </rPr>
      <t>Alternately, use the Certificates MMC snap-in:</t>
    </r>
    <r>
      <rPr>
        <sz val="11"/>
        <color rgb="FF000000"/>
        <rFont val="Calibri"/>
      </rPr>
      <t xml:space="preserve">
</t>
    </r>
    <r>
      <rPr>
        <sz val="11"/>
        <color rgb="FF000000"/>
        <rFont val="Calibri"/>
      </rPr>
      <t>Run "MMC".</t>
    </r>
    <r>
      <rPr>
        <sz val="11"/>
        <color rgb="FF000000"/>
        <rFont val="Calibri"/>
      </rPr>
      <t xml:space="preserve">
</t>
    </r>
    <r>
      <rPr>
        <sz val="11"/>
        <color rgb="FF000000"/>
        <rFont val="Calibri"/>
      </rPr>
      <t>Select "File", "Add/Remove Snap-in".</t>
    </r>
    <r>
      <rPr>
        <sz val="11"/>
        <color rgb="FF000000"/>
        <rFont val="Calibri"/>
      </rPr>
      <t xml:space="preserve">
</t>
    </r>
    <r>
      <rPr>
        <sz val="11"/>
        <color rgb="FF000000"/>
        <rFont val="Calibri"/>
      </rPr>
      <t>Select "Certificates" and click "Add".</t>
    </r>
    <r>
      <rPr>
        <sz val="11"/>
        <color rgb="FF000000"/>
        <rFont val="Calibri"/>
      </rPr>
      <t xml:space="preserve">
</t>
    </r>
    <r>
      <rPr>
        <sz val="11"/>
        <color rgb="FF000000"/>
        <rFont val="Calibri"/>
      </rPr>
      <t>Select "Computer account" and click "Next".</t>
    </r>
    <r>
      <rPr>
        <sz val="11"/>
        <color rgb="FF000000"/>
        <rFont val="Calibri"/>
      </rPr>
      <t xml:space="preserve">
</t>
    </r>
    <r>
      <rPr>
        <sz val="11"/>
        <color rgb="FF000000"/>
        <rFont val="Calibri"/>
      </rPr>
      <t>Select "Local computer: (the computer this console is running on)" and click "Finish".</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Expand "Certificates" and navigate to Untrusted Certificates &gt;&gt; Certificates.</t>
    </r>
    <r>
      <rPr>
        <sz val="11"/>
        <color rgb="FF000000"/>
        <rFont val="Calibri"/>
      </rPr>
      <t xml:space="preserve">
</t>
    </r>
    <r>
      <rPr>
        <sz val="11"/>
        <color rgb="FF000000"/>
        <rFont val="Calibri"/>
      </rPr>
      <t>For each certificate with "US DOD CCEB Interoperability Root CA ..." under "Issued By":</t>
    </r>
    <r>
      <rPr>
        <sz val="11"/>
        <color rgb="FF000000"/>
        <rFont val="Calibri"/>
      </rPr>
      <t xml:space="preserve">
</t>
    </r>
    <r>
      <rPr>
        <sz val="11"/>
        <color rgb="FF000000"/>
        <rFont val="Calibri"/>
      </rPr>
      <t>Right-click the certificate and select "Open".</t>
    </r>
    <r>
      <rPr>
        <sz val="11"/>
        <color rgb="FF000000"/>
        <rFont val="Calibri"/>
      </rPr>
      <t xml:space="preserve">
</t>
    </r>
    <r>
      <rPr>
        <sz val="11"/>
        <color rgb="FF000000"/>
        <rFont val="Calibri"/>
      </rPr>
      <t>Select the "Details" tab.</t>
    </r>
    <r>
      <rPr>
        <sz val="11"/>
        <color rgb="FF000000"/>
        <rFont val="Calibri"/>
      </rPr>
      <t xml:space="preserve">
</t>
    </r>
    <r>
      <rPr>
        <sz val="11"/>
        <color rgb="FF000000"/>
        <rFont val="Calibri"/>
      </rPr>
      <t>Scroll to the bottom and select "Thumbprint".</t>
    </r>
    <r>
      <rPr>
        <sz val="11"/>
        <color rgb="FF000000"/>
        <rFont val="Calibri"/>
      </rPr>
      <t xml:space="preserve">
</t>
    </r>
    <r>
      <rPr>
        <sz val="11"/>
        <color rgb="FF000000"/>
        <rFont val="Calibri"/>
      </rPr>
      <t>If the certificate below is not listed or the value for the "Thumbprint" field is not as noted, this is a finding:</t>
    </r>
    <r>
      <rPr>
        <sz val="11"/>
        <color rgb="FF000000"/>
        <rFont val="Calibri"/>
      </rPr>
      <t xml:space="preserve">
</t>
    </r>
    <r>
      <rPr>
        <sz val="11"/>
        <color rgb="FF000000"/>
        <rFont val="Calibri"/>
      </rPr>
      <t>Issued To: DOD Root CA 3</t>
    </r>
    <r>
      <rPr>
        <sz val="11"/>
        <color rgb="FF000000"/>
        <rFont val="Calibri"/>
      </rPr>
      <t xml:space="preserve">
</t>
    </r>
    <r>
      <rPr>
        <sz val="11"/>
        <color rgb="FF000000"/>
        <rFont val="Calibri"/>
      </rPr>
      <t>Issued By: US DOD CCEB Interoperability Root CA 2</t>
    </r>
    <r>
      <rPr>
        <sz val="11"/>
        <color rgb="FF000000"/>
        <rFont val="Calibri"/>
      </rPr>
      <t xml:space="preserve">
</t>
    </r>
    <r>
      <rPr>
        <sz val="11"/>
        <color rgb="FF000000"/>
        <rFont val="Calibri"/>
      </rPr>
      <t>Thumbprint: AF132AC65DE86FC4FB3FE51FD637EBA0FF0B12A9</t>
    </r>
    <r>
      <rPr>
        <sz val="11"/>
        <color rgb="FF000000"/>
        <rFont val="Calibri"/>
      </rPr>
      <t xml:space="preserve">
</t>
    </r>
    <r>
      <rPr>
        <sz val="11"/>
        <color rgb="FF000000"/>
        <rFont val="Calibri"/>
      </rPr>
      <t>Valid to: Friday, August 26, 2025</t>
    </r>
    <r>
      <rPr>
        <sz val="11"/>
        <color rgb="FF000000"/>
        <rFont val="Calibri"/>
      </rPr>
      <t xml:space="preserve">
</t>
    </r>
    <r>
      <rPr>
        <sz val="11"/>
        <color rgb="FF000000"/>
        <rFont val="Calibri"/>
      </rPr>
      <t>Issued To: DOD Root CA 3</t>
    </r>
    <r>
      <rPr>
        <sz val="11"/>
        <color rgb="FF000000"/>
        <rFont val="Calibri"/>
      </rPr>
      <t xml:space="preserve">
</t>
    </r>
    <r>
      <rPr>
        <sz val="11"/>
        <color rgb="FF000000"/>
        <rFont val="Calibri"/>
      </rPr>
      <t>Issued By: US DOD CCEB Interoperability Root CA 2</t>
    </r>
    <r>
      <rPr>
        <sz val="11"/>
        <color rgb="FF000000"/>
        <rFont val="Calibri"/>
      </rPr>
      <t xml:space="preserve">
</t>
    </r>
    <r>
      <rPr>
        <sz val="11"/>
        <color rgb="FF000000"/>
        <rFont val="Calibri"/>
      </rPr>
      <t>Thumbprint: 929BF3196896994C0A201DF4A5B71F603FEFBF2E</t>
    </r>
    <r>
      <rPr>
        <sz val="11"/>
        <color rgb="FF000000"/>
        <rFont val="Calibri"/>
      </rPr>
      <t xml:space="preserve">
</t>
    </r>
    <r>
      <rPr>
        <sz val="11"/>
        <color rgb="FF000000"/>
        <rFont val="Calibri"/>
      </rPr>
      <t>Valid: Friday, September 27, 2025</t>
    </r>
  </si>
  <si>
    <t>V-278195</t>
  </si>
  <si>
    <r>
      <rPr>
        <sz val="11"/>
        <rFont val="Calibri"/>
      </rPr>
      <t>Windows Server 2025 must have the built-in guest account disabled.</t>
    </r>
  </si>
  <si>
    <r>
      <rPr>
        <sz val="11"/>
        <color rgb="FF000000"/>
        <rFont val="Calibri"/>
      </rPr>
      <t>Configure the policy value for Computer Configuration &gt;&gt; Windows Settings &gt;&gt; Security Settings &gt;&gt; Local Policies &gt;&gt; Security Options &gt;&gt; Accounts: Guest account status to "Disabled".</t>
    </r>
  </si>
  <si>
    <r>
      <rPr>
        <sz val="11"/>
        <color rgb="FF000000"/>
        <rFont val="Calibri"/>
      </rPr>
      <t>A system faces an increased vulnerability threat if the built-in guest account is not disabled. This is a known account that exists on all Windows systems and cannot be deleted. This account is initialized during the installation of the operating system with no password assigned.</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</si>
  <si>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"Accounts: Guest account status" is not set to "Disabled",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"EnableGuestAccount" equals "1" in the file, this is a finding.</t>
    </r>
  </si>
  <si>
    <t>V-278196</t>
  </si>
  <si>
    <r>
      <rPr>
        <sz val="11"/>
        <rFont val="Calibri"/>
      </rPr>
      <t>Windows Server 2025 must prevent local accounts with blank passwords from being used from the network.</t>
    </r>
  </si>
  <si>
    <r>
      <rPr>
        <sz val="11"/>
        <color rgb="FF000000"/>
        <rFont val="Calibri"/>
      </rPr>
      <t>Configure the policy value for Computer Configuration &gt;&gt; Windows Settings &gt;&gt; Security Settings &gt;&gt; Local Policies &gt;&gt; Security Options &gt;&gt; Accounts: Limit local account use of blank passwords to console logon only to "Enabled".</t>
    </r>
  </si>
  <si>
    <r>
      <rPr>
        <sz val="11"/>
        <color rgb="FF000000"/>
        <rFont val="Calibri"/>
      </rPr>
      <t>An account without a password can allow unauthorized access to a system as only the username would be required. Password policies must prevent accounts with blank passwords from existing on a system. However, if a local account with a blank password does exist, enabling this setting will prevent network access, limiting the account to local console logon only.</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</si>
  <si>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LimitBlankPasswordUse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</si>
  <si>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V-278197</t>
  </si>
  <si>
    <r>
      <rPr>
        <sz val="11"/>
        <rFont val="Calibri"/>
      </rPr>
      <t>The Windows Server 2025 built-in administrator account must be renamed.</t>
    </r>
  </si>
  <si>
    <r>
      <rPr>
        <sz val="11"/>
        <color rgb="FF000000"/>
        <rFont val="Calibri"/>
      </rPr>
      <t>Configure the policy value for Computer Configuration &gt;&gt; Windows Settings &gt;&gt; Security Settings &gt;&gt; Local Policies &gt;&gt; Security Options &gt;&gt; Accounts: Rename administrator account to a name other than "Administrator".</t>
    </r>
  </si>
  <si>
    <r>
      <rPr>
        <sz val="11"/>
        <color rgb="FF000000"/>
        <rFont val="Calibri"/>
      </rPr>
      <t>The built-in administrator account is a well-known account subject to attack. Renaming this account to an unidentified name improves the protection of this account and the system.</t>
    </r>
  </si>
  <si>
    <r>
      <rPr>
        <sz val="11"/>
        <color rgb="FF000000"/>
        <rFont val="Calibri"/>
      </rPr>
      <t>This applies to member servers and stand-alone or nondomain-joined systems; it is not applicable for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"Accounts: Rename administrator account" is not set to a value other than "Administrator",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"NewAdministratorName" is not something other than "Administrator" in the file, this is a finding.</t>
    </r>
  </si>
  <si>
    <t>V-278198</t>
  </si>
  <si>
    <r>
      <rPr>
        <sz val="11"/>
        <rFont val="Calibri"/>
      </rPr>
      <t>The Windows Server 2025 built-in guest account must be renamed.</t>
    </r>
  </si>
  <si>
    <r>
      <rPr>
        <sz val="11"/>
        <color rgb="FF000000"/>
        <rFont val="Calibri"/>
      </rPr>
      <t>Configure the policy value for Computer Configuration &gt;&gt; Windows Settings &gt;&gt; Security Settings &gt;&gt; Local Policies &gt;&gt; Security Options &gt;&gt; Accounts: Rename guest account to a name other than "Guest".</t>
    </r>
  </si>
  <si>
    <r>
      <rPr>
        <sz val="11"/>
        <color rgb="FF000000"/>
        <rFont val="Calibri"/>
      </rPr>
      <t>The built-in guest account is a well-known user account on all Windows systems and, as initially installed, does not require a password. This can allow access to system resources by unauthorized users. Renaming this account to an unidentified name improves the protection of this account and the system.</t>
    </r>
  </si>
  <si>
    <r>
      <rPr>
        <sz val="11"/>
        <color rgb="FF000000"/>
        <rFont val="Calibri"/>
      </rPr>
      <t>This applies to member servers and stand-alone or nondomain-joined systems; it is not applicable for domain controllers.</t>
    </r>
    <r>
      <rPr>
        <sz val="11"/>
        <color rgb="FF000000"/>
        <rFont val="Calibri"/>
      </rPr>
      <t xml:space="preserve">
</t>
    </r>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"Accounts: Rename guest account" is not set to a value other than "Guest",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SecurityPolicy /CFG C:\Path\FileName.Txt</t>
    </r>
    <r>
      <rPr>
        <sz val="11"/>
        <color rgb="FF000000"/>
        <rFont val="Calibri"/>
      </rPr>
      <t xml:space="preserve">
</t>
    </r>
    <r>
      <rPr>
        <sz val="11"/>
        <color rgb="FF000000"/>
        <rFont val="Calibri"/>
      </rPr>
      <t>If "NewGuestName" is not something other than "Guest" in the file, this is a finding.</t>
    </r>
  </si>
  <si>
    <t>V-278199</t>
  </si>
  <si>
    <r>
      <rPr>
        <sz val="11"/>
        <rFont val="Calibri"/>
      </rPr>
      <t>Windows Server 2025 must force audit policy subcategory settings to override audit policy category settings.</t>
    </r>
  </si>
  <si>
    <r>
      <rPr>
        <sz val="11"/>
        <color rgb="FF000000"/>
        <rFont val="Calibri"/>
      </rPr>
      <t>Configure the policy value for Computer Configuration &gt;&gt; Windows Settings &gt;&gt; Security Settings &gt;&gt; Local Policies &gt;&gt; Security Options &gt;&gt; Audit: Force audit policy subcategory settings (Windows 7 or later) to override audit policy category settings to "Enabled".</t>
    </r>
  </si>
  <si>
    <r>
      <rPr>
        <sz val="11"/>
        <color rgb="FF000000"/>
        <rFont val="Calibri"/>
      </rPr>
      <t>Maintaining an audit trail of system activity logs can help identify configuration errors, troubleshoot service disruptions, and analyze compromises that have occurred, as well as detect attacks. Audit logs are necessary to provide a trail of evidence in case the system or network is compromised. Collecting this data is essential for analyzing the security of information assets and detecting signs of suspicious and unexpected behavior. This setting allows administrators to enable more precise auditing capabilities.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</si>
  <si>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SCENoApplyLegacyAuditPolicy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</si>
  <si>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V-278200</t>
  </si>
  <si>
    <r>
      <rPr>
        <sz val="11"/>
        <rFont val="Calibri"/>
      </rPr>
      <t>The Windows Server 2025 setting Domain member: Digitally encrypt or sign secure channel data (always) must be configured to Enabled.</t>
    </r>
  </si>
  <si>
    <r>
      <rPr>
        <sz val="11"/>
        <color rgb="FF000000"/>
        <rFont val="Calibri"/>
      </rPr>
      <t>Configure the policy value for Computer Configuration &gt;&gt; Windows Settings &gt;&gt; Security Settings &gt;&gt; Local Policies &gt;&gt; Security Options &gt;&gt; Domain member: Digitally encrypt or sign secure channel data (always) to "Enabled".</t>
    </r>
  </si>
  <si>
    <r>
      <rPr>
        <sz val="11"/>
        <color rgb="FF000000"/>
        <rFont val="Calibri"/>
      </rPr>
      <t>Requests sent on the secure channel are authenticated, and sensitive information (such as passwords) is encrypted, but not all information is encrypted. If this policy is enabled, outgoing secure channel traffic will be encrypted and signed.</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</si>
  <si>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RequireSignOrSeal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</si>
  <si>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V-278201</t>
  </si>
  <si>
    <r>
      <rPr>
        <sz val="11"/>
        <rFont val="Calibri"/>
      </rPr>
      <t>Windows Server 2025 setting Domain member: Digitally encrypt secure channel data (when possible) must be configured to Enabled.</t>
    </r>
  </si>
  <si>
    <r>
      <rPr>
        <sz val="11"/>
        <color rgb="FF000000"/>
        <rFont val="Calibri"/>
      </rPr>
      <t>Configure the policy value for Computer Configuration &gt;&gt; Windows Settings &gt;&gt; Security Settings &gt;&gt; Local Policies &gt;&gt; Security Options &gt;&gt; Domain member: Digitally encrypt secure channel data (when possible) to "Enabled".</t>
    </r>
  </si>
  <si>
    <r>
      <rPr>
        <sz val="11"/>
        <color rgb="FF000000"/>
        <rFont val="Calibri"/>
      </rPr>
      <t>Requests sent on the secure channel are authenticated, and sensitive information (such as passwords) is encrypted, but not all information is encrypted. If this policy is enabled, outgoing secure channel traffic will be encrypted.</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</si>
  <si>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SealSecureChannel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</si>
  <si>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V-278202</t>
  </si>
  <si>
    <r>
      <rPr>
        <sz val="11"/>
        <rFont val="Calibri"/>
      </rPr>
      <t>The Windows Server 2025 setting Domain member: Digitally sign secure channel data (when possible) must be configured to Enabled.</t>
    </r>
  </si>
  <si>
    <r>
      <rPr>
        <sz val="11"/>
        <color rgb="FF000000"/>
        <rFont val="Calibri"/>
      </rPr>
      <t>Configure the policy value for Computer Configuration &gt;&gt; Windows Settings &gt;&gt; Security Settings &gt;&gt; Local Policies &gt;&gt; Security Options &gt;&gt; Domain member: Digitally sign secure channel data (when possible) to "Enabled".</t>
    </r>
  </si>
  <si>
    <r>
      <rPr>
        <sz val="11"/>
        <color rgb="FF000000"/>
        <rFont val="Calibri"/>
      </rPr>
      <t>Requests sent on the secure channel are authenticated, and sensitive information (such as passwords) is encrypted, but the channel is not integrity checked. If this policy is enabled, outgoing secure channel traffic will be signed.</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</si>
  <si>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SignSecureChannel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</si>
  <si>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V-278203</t>
  </si>
  <si>
    <r>
      <rPr>
        <sz val="11"/>
        <rFont val="Calibri"/>
      </rPr>
      <t>Windows Server 2025 computer account password must not be prevented from being reset.</t>
    </r>
  </si>
  <si>
    <r>
      <rPr>
        <sz val="11"/>
        <color rgb="FF000000"/>
        <rFont val="Calibri"/>
      </rPr>
      <t>Configure the policy value for Computer Configuration &gt;&gt; Windows Settings &gt;&gt; Security Settings &gt;&gt; Local Policies &gt;&gt; Security Options &gt;&gt; Domain member: Disable machine account password changes to "Disabled".</t>
    </r>
  </si>
  <si>
    <r>
      <rPr>
        <sz val="11"/>
        <color rgb="FF000000"/>
        <rFont val="Calibri"/>
      </rPr>
      <t>Computer account passwords are changed automatically on a regular basis. Disabling automatic password changes can make the system more vulnerable to malicious access. Frequent password changes can be a significant safeguard for the system. A new password for the computer account will be generated every 30 days.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</si>
  <si>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DisablePasswordChange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</si>
  <si>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V-278204</t>
  </si>
  <si>
    <r>
      <rPr>
        <sz val="11"/>
        <rFont val="Calibri"/>
      </rPr>
      <t>Windows Server 2025 maximum age for machine account passwords must be configured to 30 days or less.</t>
    </r>
  </si>
  <si>
    <r>
      <rPr>
        <sz val="11"/>
        <color rgb="FF000000"/>
        <rFont val="Calibri"/>
      </rPr>
      <t>This is the default configuration for this setting (30 days).</t>
    </r>
    <r>
      <rPr>
        <sz val="11"/>
        <color rgb="FF000000"/>
        <rFont val="Calibri"/>
      </rPr>
      <t xml:space="preserve">
</t>
    </r>
    <r>
      <rPr>
        <sz val="11"/>
        <color rgb="FF000000"/>
        <rFont val="Calibri"/>
      </rPr>
      <t>Configure the policy value for Computer Configuration &gt;&gt; Windows Settings &gt;&gt; Security Settings &gt;&gt; Local Policies &gt;&gt; Security Options &gt;&gt; Domain member: Maximum machine account password age to "30" or less (excluding "0", which is unacceptable).</t>
    </r>
  </si>
  <si>
    <r>
      <rPr>
        <sz val="11"/>
        <color rgb="FF000000"/>
        <rFont val="Calibri"/>
      </rPr>
      <t>Computer account passwords are changed automatically on a regular basis. This setting controls the maximum password age that a machine account may have. This must be set to no more than 30 days, ensuring the machine changes its password monthly.</t>
    </r>
  </si>
  <si>
    <r>
      <rPr>
        <sz val="11"/>
        <color rgb="FF000000"/>
        <rFont val="Calibri"/>
      </rPr>
      <t>This applies to member servers and stand-alone or nondomain-joined systems; it is not applicable for domain controllers.</t>
    </r>
    <r>
      <rPr>
        <sz val="11"/>
        <color rgb="FF000000"/>
        <rFont val="Calibri"/>
      </rPr>
      <t xml:space="preserve">
</t>
    </r>
    <r>
      <rPr>
        <sz val="11"/>
        <color rgb="FF000000"/>
        <rFont val="Calibri"/>
      </rPr>
      <t>This is the default configuration for this setting (30 days).</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MaximumPasswordAge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0x0000001e (30) (or less, but not 0)</t>
    </r>
  </si>
  <si>
    <t>V-278205</t>
  </si>
  <si>
    <r>
      <rPr>
        <sz val="11"/>
        <rFont val="Calibri"/>
      </rPr>
      <t>Windows Server 2025 must be configured to require a strong session key.</t>
    </r>
  </si>
  <si>
    <r>
      <rPr>
        <sz val="11"/>
        <color rgb="FF000000"/>
        <rFont val="Calibri"/>
      </rPr>
      <t>Configure the policy value for Computer Configuration &gt;&gt; Windows Settings &gt;&gt; Security Settings &gt;&gt; Local Policies &gt;&gt; Security Options &gt;&gt; Domain member: Require strong (Windows 2000 or Later) session key to "Enabled".</t>
    </r>
  </si>
  <si>
    <r>
      <rPr>
        <sz val="11"/>
        <color rgb="FF000000"/>
        <rFont val="Calibri"/>
      </rPr>
      <t>A computer connecting to a domain controller will establish a secure channel. The secure channel connection may be subject to compromise, such as hijacking or eavesdropping, if strong session keys are not used to establish the connection. Requiring strong session keys enforces 128-bit encryption between systems.</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</si>
  <si>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\SYSTEM\CurrentControlSet\Services\Netlogon\Parameters\</t>
    </r>
    <r>
      <rPr>
        <sz val="11"/>
        <color rgb="FF000000"/>
        <rFont val="Calibri"/>
      </rPr>
      <t xml:space="preserve">
</t>
    </r>
    <r>
      <rPr>
        <sz val="11"/>
        <color rgb="FF000000"/>
        <rFont val="Calibri"/>
      </rPr>
      <t>Value Name: RequireStrongKey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setting may prevent a system from being joined to a domain if not configured consistently between systems.</t>
    </r>
  </si>
  <si>
    <t>V-278206</t>
  </si>
  <si>
    <r>
      <rPr>
        <sz val="11"/>
        <rFont val="Calibri"/>
      </rPr>
      <t>Windows Server 2025 machine inactivity limit must be set to 15 minutes or less, locking the system with the screen saver.</t>
    </r>
  </si>
  <si>
    <r>
      <rPr>
        <sz val="11"/>
        <color rgb="FF000000"/>
        <rFont val="Calibri"/>
      </rPr>
      <t>Configure the policy value for Computer Configuration &gt;&gt; Windows Settings &gt;&gt; Security Settings &gt;&gt; Local Policies &gt;&gt; Security Options &gt;&gt; Interactive logon: Machine inactivity limit to "900" seconds or less, excluding "0", which is effectively disabled.</t>
    </r>
  </si>
  <si>
    <r>
      <rPr>
        <sz val="11"/>
        <color rgb="FF000000"/>
        <rFont val="Calibri"/>
      </rPr>
      <t>Unattended systems are susceptible to unauthorized use and must be locked when unattended. The screen saver must be set at a maximum of 15 minutes and be password protected. This protects critical and sensitive data from exposure to unauthorized personnel with physical access to the computer.</t>
    </r>
    <r>
      <rPr>
        <sz val="11"/>
        <color rgb="FF000000"/>
        <rFont val="Calibri"/>
      </rPr>
      <t xml:space="preserve">
</t>
    </r>
    <r>
      <rPr>
        <sz val="11"/>
        <color rgb="FF000000"/>
        <rFont val="Calibri"/>
      </rPr>
      <t>Satisfies: SRG-OS-000028-GPOS-00009, SRG-OS-000029-GPOS-00010, SRG-OS-000031-GPOS-00012</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</si>
  <si>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InactivityTimeoutSecs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0x00000384 (900) (or less, excluding "0" which is effectively disabled)</t>
    </r>
  </si>
  <si>
    <t>V-278207</t>
  </si>
  <si>
    <r>
      <rPr>
        <sz val="11"/>
        <rFont val="Calibri"/>
      </rPr>
      <t>The Windows Server 2025 required legal notice must be configured to display before console logon.</t>
    </r>
  </si>
  <si>
    <r>
      <rPr>
        <sz val="11"/>
        <color rgb="FF000000"/>
        <rFont val="Calibri"/>
      </rPr>
      <t>Configure the policy value for Computer Configuration &gt;&gt; Windows Settings &gt;&gt; Security Settings &gt;&gt; Local Policies &gt;&gt; Security Options &gt;&gt; Interactive Logon: Message text for users attempting to log on to the following:</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</si>
  <si>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Failure to display the logon banner prior to a logon attempt will negate legal proceedings resulting from unauthorized access to system resources.</t>
    </r>
    <r>
      <rPr>
        <sz val="11"/>
        <color rgb="FF000000"/>
        <rFont val="Calibri"/>
      </rPr>
      <t xml:space="preserve">
</t>
    </r>
    <r>
      <rPr>
        <sz val="11"/>
        <color rgb="FF000000"/>
        <rFont val="Calibri"/>
      </rPr>
      <t>Satisfies: SRG-OS-000023-GPOS-00006, SRG-OS-000024-GPOS-00007, SRG-OS-000228-GPOS-00088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</si>
  <si>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LegalNoticeText</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See message text below</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</si>
  <si>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t>V-278208</t>
  </si>
  <si>
    <r>
      <rPr>
        <sz val="11"/>
        <rFont val="Calibri"/>
      </rPr>
      <t>Windows Server 2025 title for legal banner dialog box must be configured with the appropriate text.</t>
    </r>
  </si>
  <si>
    <r>
      <rPr>
        <sz val="11"/>
        <color rgb="FF000000"/>
        <rFont val="Calibri"/>
      </rPr>
      <t xml:space="preserve">Configure the policy value for Computer Configuration &gt;&gt; Windows Settings &gt;&gt; Security Settings &gt;&gt; Local Policies &gt;&gt; Security Options &gt;&gt; Interactive Logon: Message title for users attempting to log on to "DOD Notice and Consent Banner", "US Department of Defense Warning Statement", or an organization-defined equivalent. </t>
    </r>
    <r>
      <rPr>
        <sz val="11"/>
        <color rgb="FF000000"/>
        <rFont val="Calibri"/>
      </rPr>
      <t xml:space="preserve">
</t>
    </r>
    <r>
      <rPr>
        <sz val="11"/>
        <color rgb="FF000000"/>
        <rFont val="Calibri"/>
      </rPr>
      <t>If an organization-defined title is used, it can in no case contravene or modify the language of the message text required in WN25-SO-000150.</t>
    </r>
  </si>
  <si>
    <r>
      <rPr>
        <sz val="11"/>
        <color rgb="FF000000"/>
        <rFont val="Calibri"/>
      </rPr>
      <t>Failure to display the logon banner prior to a logon attempt will negate legal proceedings resulting from unauthorized access to system resources.</t>
    </r>
    <r>
      <rPr>
        <sz val="11"/>
        <color rgb="FF000000"/>
        <rFont val="Calibri"/>
      </rPr>
      <t xml:space="preserve">
</t>
    </r>
    <r>
      <rPr>
        <sz val="11"/>
        <color rgb="FF000000"/>
        <rFont val="Calibri"/>
      </rPr>
      <t>Satisfies: SRG-OS-000023-GPOS-00006, SRG-OS-000228-GPOS-00088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</si>
  <si>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LegalNoticeCaption</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See message title options below</t>
    </r>
    <r>
      <rPr>
        <sz val="11"/>
        <color rgb="FF000000"/>
        <rFont val="Calibri"/>
      </rPr>
      <t xml:space="preserve">
</t>
    </r>
    <r>
      <rPr>
        <sz val="11"/>
        <color rgb="FF000000"/>
        <rFont val="Calibri"/>
      </rPr>
      <t xml:space="preserve">"DOD Notice and Consent Banner", "US Department of Defense Warning Statement", or an organization-defined equivalent. </t>
    </r>
    <r>
      <rPr>
        <sz val="11"/>
        <color rgb="FF000000"/>
        <rFont val="Calibri"/>
      </rPr>
      <t xml:space="preserve">
</t>
    </r>
    <r>
      <rPr>
        <sz val="11"/>
        <color rgb="FF000000"/>
        <rFont val="Calibri"/>
      </rPr>
      <t>If an organization-defined title is used, it can in no case contravene or modify the language of the banner text required in WN25-SO-000150.</t>
    </r>
    <r>
      <rPr>
        <sz val="11"/>
        <color rgb="FF000000"/>
        <rFont val="Calibri"/>
      </rPr>
      <t xml:space="preserve">
</t>
    </r>
    <r>
      <rPr>
        <sz val="11"/>
        <color rgb="FF000000"/>
        <rFont val="Calibri"/>
      </rPr>
      <t>Automated tools may only search for the titles defined above. If an organization-defined title is used, a manual review will be required.</t>
    </r>
  </si>
  <si>
    <t>V-278209</t>
  </si>
  <si>
    <r>
      <rPr>
        <sz val="11"/>
        <rFont val="Calibri"/>
      </rPr>
      <t>The Windows Server 2025 Smart Card removal option must be configured to Force Logoff or Lock Workstation.</t>
    </r>
  </si>
  <si>
    <r>
      <rPr>
        <sz val="11"/>
        <color rgb="FF000000"/>
        <rFont val="Calibri"/>
      </rPr>
      <t>Configure the policy value for Computer Configuration &gt;&gt; Windows Settings &gt;&gt; Security Settings &gt;&gt; Local Policies &gt;&gt; Security Options &gt;&gt; Interactive logon: Smart card removal behavior to "Lock Workstation" or "Force Logoff".</t>
    </r>
  </si>
  <si>
    <r>
      <rPr>
        <sz val="11"/>
        <color rgb="FF000000"/>
        <rFont val="Calibri"/>
      </rPr>
      <t>Unattended systems are susceptible to unauthorized use and must be locked. Configuring a system to lock when a smart card is removed will ensure the system is inaccessible when unattended.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</si>
  <si>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 NT\CurrentVersion\Winlogon\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Value Name: scremoveoption</t>
    </r>
    <r>
      <rPr>
        <sz val="11"/>
        <color rgb="FF000000"/>
        <rFont val="Calibri"/>
      </rPr>
      <t xml:space="preserve">
</t>
    </r>
    <r>
      <rPr>
        <sz val="11"/>
        <color rgb="FF000000"/>
        <rFont val="Calibri"/>
      </rPr>
      <t>Value Type: REG_SZ</t>
    </r>
    <r>
      <rPr>
        <sz val="11"/>
        <color rgb="FF000000"/>
        <rFont val="Calibri"/>
      </rPr>
      <t xml:space="preserve">
</t>
    </r>
    <r>
      <rPr>
        <sz val="11"/>
        <color rgb="FF000000"/>
        <rFont val="Calibri"/>
      </rPr>
      <t>Value: 1 (Lock Workstation) or 2 (Force Logoff)</t>
    </r>
    <r>
      <rPr>
        <sz val="11"/>
        <color rgb="FF000000"/>
        <rFont val="Calibri"/>
      </rPr>
      <t xml:space="preserve">
</t>
    </r>
    <r>
      <rPr>
        <sz val="11"/>
        <color rgb="FF000000"/>
        <rFont val="Calibri"/>
      </rPr>
      <t>If configuring this on servers causes issues, such as terminating users' remote sessions, and the organization has a policy in place that any other sessions on the servers, such as administrative console logons, are manually locked or logged off when unattended or not in use, this would be acceptable. This must be documented with the information system security officer (ISSO).</t>
    </r>
  </si>
  <si>
    <t>V-278210</t>
  </si>
  <si>
    <r>
      <rPr>
        <sz val="11"/>
        <rFont val="Calibri"/>
      </rPr>
      <t>The Windows Server 2025 setting Microsoft network client: Digitally sign communications (always) must be configured to Enabled.</t>
    </r>
  </si>
  <si>
    <r>
      <rPr>
        <sz val="11"/>
        <color rgb="FF000000"/>
        <rFont val="Calibri"/>
      </rPr>
      <t>Configure the policy value for Computer Configuration &gt;&gt; Windows Settings &gt;&gt; Security Settings &gt;&gt; Local Policies &gt;&gt; Security Options &gt;&gt; Microsoft network client: Digitally sign communications (always) to "Enabled".</t>
    </r>
  </si>
  <si>
    <r>
      <rPr>
        <sz val="11"/>
        <color rgb="FF000000"/>
        <rFont val="Calibri"/>
      </rPr>
      <t>The server message block (SMB) protocol provides the basis for many network operations. Digitally signed SMB packets aid in preventing man-in-the-middle attacks. If this policy is enabled, the SMB client will only communicate with an SMB server that performs SMB packet signing.</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</si>
  <si>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\SYSTEM\CurrentControlSet\Services\LanmanWorkstation\Parameters\</t>
    </r>
    <r>
      <rPr>
        <sz val="11"/>
        <color rgb="FF000000"/>
        <rFont val="Calibri"/>
      </rPr>
      <t xml:space="preserve">
</t>
    </r>
    <r>
      <rPr>
        <sz val="11"/>
        <color rgb="FF000000"/>
        <rFont val="Calibri"/>
      </rPr>
      <t>Value Name: RequireSecuritySignature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</si>
  <si>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V-278211</t>
  </si>
  <si>
    <r>
      <rPr>
        <sz val="11"/>
        <rFont val="Calibri"/>
      </rPr>
      <t>The Windows Server 2025 setting Microsoft network client: Digitally sign communications (if server agrees) must be configured to Enabled.</t>
    </r>
  </si>
  <si>
    <r>
      <rPr>
        <sz val="11"/>
        <color rgb="FF000000"/>
        <rFont val="Calibri"/>
      </rPr>
      <t>Configure the policy value for Computer Configuration &gt;&gt; Windows Settings &gt;&gt; Security Settings &gt;&gt; Local Policies &gt;&gt; Security Options &gt;&gt; Microsoft network client: Digitally sign communications (if server agrees) to "Enabled".</t>
    </r>
  </si>
  <si>
    <r>
      <rPr>
        <sz val="11"/>
        <color rgb="FF000000"/>
        <rFont val="Calibri"/>
      </rPr>
      <t>The server message block (SMB) protocol provides the basis for many network operations. If this policy is enabled, the SMB client will request packet signing when communicating with an SMB server that is enabled or required to perform SMB packet signing.</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</si>
  <si>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\SYSTEM\CurrentControlSet\Services\LanmanWorkstation\Parameters\</t>
    </r>
    <r>
      <rPr>
        <sz val="11"/>
        <color rgb="FF000000"/>
        <rFont val="Calibri"/>
      </rPr>
      <t xml:space="preserve">
</t>
    </r>
    <r>
      <rPr>
        <sz val="11"/>
        <color rgb="FF000000"/>
        <rFont val="Calibri"/>
      </rPr>
      <t>Value Name: EnableSecuritySignature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</si>
  <si>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V-278212</t>
  </si>
  <si>
    <r>
      <rPr>
        <sz val="11"/>
        <rFont val="Calibri"/>
      </rPr>
      <t>Windows Server 2025 unencrypted passwords must not be sent to third-party Server Message Block (SMB) servers.</t>
    </r>
  </si>
  <si>
    <r>
      <rPr>
        <sz val="11"/>
        <color rgb="FF000000"/>
        <rFont val="Calibri"/>
      </rPr>
      <t>Configure the policy value for Computer Configuration &gt;&gt; Windows Settings &gt;&gt; Security Settings &gt;&gt; Local Policies &gt;&gt; Security Options &gt;&gt; Microsoft Network Client: Send unencrypted password to third-party SMB servers to "Disabled".</t>
    </r>
  </si>
  <si>
    <r>
      <rPr>
        <sz val="11"/>
        <color rgb="FF000000"/>
        <rFont val="Calibri"/>
      </rPr>
      <t>Some non-Microsoft SMB servers only support unencrypted (plain-text) password authentication. Sending plain-text passwords across the network when authenticating to an SMB server reduces the overall security of the environment. Check with the vendor of the SMB server to determine if there is a way to support encrypted password authentication.</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</si>
  <si>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HiveHKEY_LOCAL_MACHINE</t>
    </r>
    <r>
      <rPr>
        <sz val="11"/>
        <color rgb="FF000000"/>
        <rFont val="Calibri"/>
      </rPr>
      <t xml:space="preserve">
</t>
    </r>
    <r>
      <rPr>
        <sz val="11"/>
        <color rgb="FF000000"/>
        <rFont val="Calibri"/>
      </rPr>
      <t>Registry Path\SYSTEM\CurrentControlSet\Services\LanmanWorkstation\Parameters\</t>
    </r>
    <r>
      <rPr>
        <sz val="11"/>
        <color rgb="FF000000"/>
        <rFont val="Calibri"/>
      </rPr>
      <t xml:space="preserve">
</t>
    </r>
    <r>
      <rPr>
        <sz val="11"/>
        <color rgb="FF000000"/>
        <rFont val="Calibri"/>
      </rPr>
      <t>Value NameEnablePlainTextPassword</t>
    </r>
    <r>
      <rPr>
        <sz val="11"/>
        <color rgb="FF000000"/>
        <rFont val="Calibri"/>
      </rPr>
      <t xml:space="preserve">
</t>
    </r>
    <r>
      <rPr>
        <sz val="11"/>
        <color rgb="FF000000"/>
        <rFont val="Calibri"/>
      </rPr>
      <t>Value TypeREG_DWORD</t>
    </r>
    <r>
      <rPr>
        <sz val="11"/>
        <color rgb="FF000000"/>
        <rFont val="Calibri"/>
      </rPr>
      <t xml:space="preserve">
</t>
    </r>
    <r>
      <rPr>
        <sz val="11"/>
        <color rgb="FF000000"/>
        <rFont val="Calibri"/>
      </rPr>
      <t>Value0x00000000 (0)</t>
    </r>
  </si>
  <si>
    <t>V-278213</t>
  </si>
  <si>
    <r>
      <rPr>
        <sz val="11"/>
        <rFont val="Calibri"/>
      </rPr>
      <t>The Windows Server 2025 setting Microsoft network server: Digitally sign communications (always) must be configured to Enabled.</t>
    </r>
  </si>
  <si>
    <r>
      <rPr>
        <sz val="11"/>
        <color rgb="FF000000"/>
        <rFont val="Calibri"/>
      </rPr>
      <t>Configure the policy value for Computer Configuration &gt;&gt; Windows Settings &gt;&gt; Security Settings &gt;&gt; Local Policies &gt;&gt; Security Options &gt;&gt; Microsoft network server: Digitally sign communications (always) to "Enabled".</t>
    </r>
  </si>
  <si>
    <r>
      <rPr>
        <sz val="11"/>
        <color rgb="FF000000"/>
        <rFont val="Calibri"/>
      </rPr>
      <t>The server message block (SMB) protocol provides the basis for many network operations. Digitally signed SMB packets aid in preventing man-in-the-middle attacks. If this policy is enabled, the SMB server will only communicate with an SMB client that performs SMB packet signing.</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</si>
  <si>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RequireSecuritySignature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</si>
  <si>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V-278214</t>
  </si>
  <si>
    <r>
      <rPr>
        <sz val="11"/>
        <rFont val="Calibri"/>
      </rPr>
      <t>The Windows Server 2025 setting Microsoft network server: Digitally sign communications (if client agrees) must be configured to Enabled.</t>
    </r>
  </si>
  <si>
    <r>
      <rPr>
        <sz val="11"/>
        <color rgb="FF000000"/>
        <rFont val="Calibri"/>
      </rPr>
      <t>Configure the policy value for Computer Configuration &gt;&gt; Windows Settings &gt;&gt; Security Settings &gt;&gt; Local Policies &gt;&gt; Security Options &gt;&gt; Microsoft network server: Digitally sign communications (if client agrees) to "Enabled".</t>
    </r>
  </si>
  <si>
    <r>
      <rPr>
        <sz val="11"/>
        <color rgb="FF000000"/>
        <rFont val="Calibri"/>
      </rPr>
      <t>The server message block (SMB) protocol provides the basis for many network operations. Digitally signed SMB packets aid in preventing man-in-the-middle attacks. If this policy is enabled, the SMB server will negotiate SMB packet signing as requested by the client.</t>
    </r>
    <r>
      <rPr>
        <sz val="11"/>
        <color rgb="FF000000"/>
        <rFont val="Calibri"/>
      </rPr>
      <t xml:space="preserve">
</t>
    </r>
    <r>
      <rPr>
        <sz val="11"/>
        <color rgb="FF000000"/>
        <rFont val="Calibri"/>
      </rPr>
      <t>Satisfies: SRG-OS-000423-GPOS-00187, SRG-OS-000424-GPOS-00188</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</si>
  <si>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EnableSecuritySignature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</si>
  <si>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V-278215</t>
  </si>
  <si>
    <r>
      <rPr>
        <sz val="11"/>
        <rFont val="Calibri"/>
      </rPr>
      <t>Windows Server 2025 must not allow anonymous SID/Name translation.</t>
    </r>
  </si>
  <si>
    <r>
      <rPr>
        <sz val="11"/>
        <color rgb="FF000000"/>
        <rFont val="Calibri"/>
      </rPr>
      <t>Configure the policy value for Computer Configuration &gt;&gt; Windows Settings &gt;&gt; Security Settings &gt;&gt; Local Policies &gt;&gt; Security Options &gt;&gt; Network access: Allow anonymous SID/Name translation to "Disabled".</t>
    </r>
  </si>
  <si>
    <r>
      <rPr>
        <sz val="11"/>
        <color rgb="FF000000"/>
        <rFont val="Calibri"/>
      </rPr>
      <t>Allowing anonymous SID/Name translation can provide sensitive information for accessing a system. Only authorized users must be able to perform such translations.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</si>
  <si>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Security Options.</t>
    </r>
    <r>
      <rPr>
        <sz val="11"/>
        <color rgb="FF000000"/>
        <rFont val="Calibri"/>
      </rPr>
      <t xml:space="preserve">
</t>
    </r>
    <r>
      <rPr>
        <sz val="11"/>
        <color rgb="FF000000"/>
        <rFont val="Calibri"/>
      </rPr>
      <t>If the value for "Network access: Allow anonymous SID/Name translation" is not set to "Disabled", this is a finding.</t>
    </r>
  </si>
  <si>
    <t>V-278216</t>
  </si>
  <si>
    <r>
      <rPr>
        <sz val="11"/>
        <rFont val="Calibri"/>
      </rPr>
      <t>Windows Server 2025 must not allow anonymous enumeration of Security Account Manager (SAM) accounts.</t>
    </r>
  </si>
  <si>
    <r>
      <rPr>
        <sz val="11"/>
        <color rgb="FF000000"/>
        <rFont val="Calibri"/>
      </rPr>
      <t>Configure the policy value for Computer Configuration &gt;&gt; Windows Settings &gt;&gt; Security Settings &gt;&gt; Local Policies &gt;&gt; Security Options &gt;&gt; Network access: Do not allow anonymous enumeration of SAM accounts to "Enabled".</t>
    </r>
  </si>
  <si>
    <r>
      <rPr>
        <sz val="11"/>
        <color rgb="FF000000"/>
        <rFont val="Calibri"/>
      </rPr>
      <t>Anonymous enumeration of SAM accounts allows anonymous logon users (null session connections) to list all accounts names, thus providing a list of potential points to attack the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</si>
  <si>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RestrictAnonymousSAM</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</si>
  <si>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V-278217</t>
  </si>
  <si>
    <r>
      <rPr>
        <sz val="11"/>
        <rFont val="Calibri"/>
      </rPr>
      <t>Windows Server 2025 must not allow anonymous enumeration of shares.</t>
    </r>
  </si>
  <si>
    <r>
      <rPr>
        <sz val="11"/>
        <color rgb="FF000000"/>
        <rFont val="Calibri"/>
      </rPr>
      <t>Configure the policy value for Computer Configuration &gt;&gt; Windows Settings &gt;&gt; Security Settings &gt;&gt; Local Policies &gt;&gt; Security Options &gt;&gt; Network access: Do not allow anonymous enumeration of SAM accounts and shares to "Enabled".</t>
    </r>
  </si>
  <si>
    <r>
      <rPr>
        <sz val="11"/>
        <color rgb="FF000000"/>
        <rFont val="Calibri"/>
      </rPr>
      <t>Allowing anonymous logon users (null session connections) to list all account names and enumerate all shared resources can provide a map of potential points to attack the system.</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</si>
  <si>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RestrictAnonymous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</si>
  <si>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V-278218</t>
  </si>
  <si>
    <r>
      <rPr>
        <sz val="11"/>
        <rFont val="Calibri"/>
      </rPr>
      <t>Windows Server 2025 must be configured to prevent anonymous users from having the same permissions as the Everyone group.</t>
    </r>
  </si>
  <si>
    <r>
      <rPr>
        <sz val="11"/>
        <color rgb="FF000000"/>
        <rFont val="Calibri"/>
      </rPr>
      <t>Configure the policy value for Computer Configuration &gt;&gt; Windows Settings &gt;&gt; Security Settings &gt;&gt; Local Policies &gt;&gt; Security Options &gt;&gt; Network access: Let Everyone permissions apply to anonymous users to "Disabled".</t>
    </r>
  </si>
  <si>
    <r>
      <rPr>
        <sz val="11"/>
        <color rgb="FF000000"/>
        <rFont val="Calibri"/>
      </rPr>
      <t>Access by anonymous users must be restricted. If this setting is enabled, anonymous users have the same rights and permissions as the built-in Everyone group. Anonymous users must not have these permissions or rights.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</si>
  <si>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EveryoneIncludesAnonymous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</si>
  <si>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V-278219</t>
  </si>
  <si>
    <r>
      <rPr>
        <sz val="11"/>
        <rFont val="Calibri"/>
      </rPr>
      <t>Windows Server 2025 must restrict anonymous access to Named Pipes and Shares.</t>
    </r>
  </si>
  <si>
    <r>
      <rPr>
        <sz val="11"/>
        <color rgb="FF000000"/>
        <rFont val="Calibri"/>
      </rPr>
      <t>Configure the policy value for Computer Configuration &gt;&gt; Windows Settings &gt;&gt; Security Settings &gt;&gt; Local Policies &gt;&gt; Security Options &gt;&gt; Network access: Restrict anonymous access to Named Pipes and Shares to "Enabled".</t>
    </r>
  </si>
  <si>
    <r>
      <rPr>
        <sz val="11"/>
        <color rgb="FF000000"/>
        <rFont val="Calibri"/>
      </rPr>
      <t>Allowing anonymous access to named pipes or shares provides the potential for unauthorized system access. This setting restricts access to those defined in "Network access: Named Pipes that can be accessed anonymously" and "Network access: Shares that can be accessed anonymously", both of which must be blank under other requirements.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</si>
  <si>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\SYSTEM\CurrentControlSet\Services\LanManServer\Parameters\</t>
    </r>
    <r>
      <rPr>
        <sz val="11"/>
        <color rgb="FF000000"/>
        <rFont val="Calibri"/>
      </rPr>
      <t xml:space="preserve">
</t>
    </r>
    <r>
      <rPr>
        <sz val="11"/>
        <color rgb="FF000000"/>
        <rFont val="Calibri"/>
      </rPr>
      <t>Value Name: RestrictNullSessAccess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</si>
  <si>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V-278220</t>
  </si>
  <si>
    <r>
      <rPr>
        <sz val="11"/>
        <rFont val="Calibri"/>
      </rPr>
      <t>Windows Server 2025 services using Local System that use Negotiate when reverting to NTLM authentication must use the computer identity instead of authenticating anonymously.</t>
    </r>
  </si>
  <si>
    <r>
      <rPr>
        <sz val="11"/>
        <color rgb="FF000000"/>
        <rFont val="Calibri"/>
      </rPr>
      <t>Configure the policy value for Computer Configuration &gt;&gt; Windows Settings &gt;&gt; Security Settings &gt;&gt; Local Policies &gt;&gt; Security Options &gt;&gt; Network security: Allow Local System to use computer identity for NTLM to "Enabled".</t>
    </r>
  </si>
  <si>
    <r>
      <rPr>
        <sz val="11"/>
        <color rgb="FF000000"/>
        <rFont val="Calibri"/>
      </rPr>
      <t>Services using Local System that use Negotiate when reverting to NTLM authentication may gain unauthorized access if allowed to authenticate anonymously versus using the computer identity.</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</si>
  <si>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UseMachineId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</si>
  <si>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V-278221</t>
  </si>
  <si>
    <r>
      <rPr>
        <sz val="11"/>
        <rFont val="Calibri"/>
      </rPr>
      <t>Windows Server 2025 must prevent NTLM from falling back to a Null session.</t>
    </r>
  </si>
  <si>
    <r>
      <rPr>
        <sz val="11"/>
        <color rgb="FF000000"/>
        <rFont val="Calibri"/>
      </rPr>
      <t>Configure the policy value for Computer Configuration &gt;&gt; Windows Settings &gt;&gt; Security Settings &gt;&gt; Local Policies &gt;&gt; Security Options &gt;&gt; Network security: Allow LocalSystem NULL session fallback to "Disabled".</t>
    </r>
  </si>
  <si>
    <r>
      <rPr>
        <sz val="11"/>
        <color rgb="FF000000"/>
        <rFont val="Calibri"/>
      </rPr>
      <t>NTLM sessions that are allowed to fall back to Null (unauthenticated) sessions may gain unauthorized access.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</si>
  <si>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\SYSTEM\CurrentControlSet\Control\LSA\MSV1_0\</t>
    </r>
    <r>
      <rPr>
        <sz val="11"/>
        <color rgb="FF000000"/>
        <rFont val="Calibri"/>
      </rPr>
      <t xml:space="preserve">
</t>
    </r>
    <r>
      <rPr>
        <sz val="11"/>
        <color rgb="FF000000"/>
        <rFont val="Calibri"/>
      </rPr>
      <t>Value Name: allownullsessionfallback</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</si>
  <si>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V-278222</t>
  </si>
  <si>
    <r>
      <rPr>
        <sz val="11"/>
        <rFont val="Calibri"/>
      </rPr>
      <t>Windows Server 2025 must prevent PKU2U authentication using online identities.</t>
    </r>
  </si>
  <si>
    <r>
      <rPr>
        <sz val="11"/>
        <color rgb="FF000000"/>
        <rFont val="Calibri"/>
      </rPr>
      <t>Configure the policy value for Computer Configuration &gt;&gt; Windows Settings &gt;&gt; Security Settings &gt;&gt; Local Policies &gt;&gt; Security Options &gt;&gt; Network security: Allow PKU2U authentication requests to this computer to use online identities to "Disabled".</t>
    </r>
  </si>
  <si>
    <r>
      <rPr>
        <sz val="11"/>
        <color rgb="FF000000"/>
        <rFont val="Calibri"/>
      </rPr>
      <t>PKU2U is a peer-to-peer authentication protocol. This setting prevents online identities from authenticating to domain-joined systems. Authentication will be centrally managed with Windows user accounts.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</si>
  <si>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\SYSTEM\CurrentControlSet\Control\LSA\pku2u\</t>
    </r>
    <r>
      <rPr>
        <sz val="11"/>
        <color rgb="FF000000"/>
        <rFont val="Calibri"/>
      </rPr>
      <t xml:space="preserve">
</t>
    </r>
    <r>
      <rPr>
        <sz val="11"/>
        <color rgb="FF000000"/>
        <rFont val="Calibri"/>
      </rPr>
      <t>Value Name: AllowOnlineID</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</si>
  <si>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V-278223</t>
  </si>
  <si>
    <r>
      <rPr>
        <sz val="11"/>
        <rFont val="Calibri"/>
      </rPr>
      <t>Windows Server 2025 Kerberos encryption types must be configured to prevent the use of DES and RC4 encryption suites.</t>
    </r>
  </si>
  <si>
    <r>
      <rPr>
        <sz val="11"/>
        <color rgb="FF000000"/>
        <rFont val="Calibri"/>
      </rPr>
      <t>Configure the policy value for Computer Configuration &gt;&gt; Windows Settings &gt;&gt; Security Settings &gt;&gt; Local Policies &gt;&gt; Security Options &gt;&gt; Network security: Configure encryption types allowed for Kerberos to "Enabled" with only the following selected:</t>
    </r>
    <r>
      <rPr>
        <sz val="11"/>
        <color rgb="FF000000"/>
        <rFont val="Calibri"/>
      </rPr>
      <t xml:space="preserve">
</t>
    </r>
    <r>
      <rPr>
        <sz val="11"/>
        <color rgb="FF000000"/>
        <rFont val="Calibri"/>
      </rPr>
      <t>AES128_HMAC_SHA1</t>
    </r>
    <r>
      <rPr>
        <sz val="11"/>
        <color rgb="FF000000"/>
        <rFont val="Calibri"/>
      </rPr>
      <t xml:space="preserve">
</t>
    </r>
    <r>
      <rPr>
        <sz val="11"/>
        <color rgb="FF000000"/>
        <rFont val="Calibri"/>
      </rPr>
      <t>AES256_HMAC_SHA1</t>
    </r>
    <r>
      <rPr>
        <sz val="11"/>
        <color rgb="FF000000"/>
        <rFont val="Calibri"/>
      </rPr>
      <t xml:space="preserve">
</t>
    </r>
    <r>
      <rPr>
        <sz val="11"/>
        <color rgb="FF000000"/>
        <rFont val="Calibri"/>
      </rPr>
      <t>Future encryption types</t>
    </r>
    <r>
      <rPr>
        <sz val="11"/>
        <color rgb="FF000000"/>
        <rFont val="Calibri"/>
      </rPr>
      <t xml:space="preserve">
</t>
    </r>
    <r>
      <rPr>
        <sz val="11"/>
        <color rgb="FF000000"/>
        <rFont val="Calibri"/>
      </rPr>
      <t>Note: Organizations with domain controllers running earlier versions of Windows where RC4 encryption is enabled, which select "The other domain supports Kerberos AES Encryption" on domain trusts, may be required to allow client communication across the trust relationship.</t>
    </r>
  </si>
  <si>
    <r>
      <rPr>
        <sz val="11"/>
        <color rgb="FF000000"/>
        <rFont val="Calibri"/>
      </rPr>
      <t>Certain encryption types are no longer considered secure. The DES and RC4 encryption suites must not be used for Kerberos encryption.</t>
    </r>
    <r>
      <rPr>
        <sz val="11"/>
        <color rgb="FF000000"/>
        <rFont val="Calibri"/>
      </rPr>
      <t xml:space="preserve">
</t>
    </r>
    <r>
      <rPr>
        <sz val="11"/>
        <color rgb="FF000000"/>
        <rFont val="Calibri"/>
      </rPr>
      <t>Note: Organizations with domain controllers running earlier versions of Windows where RC4 encryption is enabled, which select "The other domain supports Kerberos AES Encryption" on domain trusts, may be required to allow client communication across the trust relationship.</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</si>
  <si>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\SOFTWARE\Microsoft\Windows\CurrentVersion\Policies\System\Kerberos\Parameters\</t>
    </r>
    <r>
      <rPr>
        <sz val="11"/>
        <color rgb="FF000000"/>
        <rFont val="Calibri"/>
      </rPr>
      <t xml:space="preserve">
</t>
    </r>
    <r>
      <rPr>
        <sz val="11"/>
        <color rgb="FF000000"/>
        <rFont val="Calibri"/>
      </rPr>
      <t>Value Name: SupportedEncryptionTypes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0x7ffffff8 (2147483640)</t>
    </r>
  </si>
  <si>
    <t>V-278225</t>
  </si>
  <si>
    <r>
      <rPr>
        <sz val="11"/>
        <rFont val="Calibri"/>
      </rPr>
      <t>Windows Server 2025 LAN Manager authentication level must be configured to send NTLMv2 response only and to refuse LM and NTLM.</t>
    </r>
  </si>
  <si>
    <r>
      <rPr>
        <sz val="11"/>
        <color rgb="FF000000"/>
        <rFont val="Calibri"/>
      </rPr>
      <t>Configure the policy value for Computer Configuration &gt;&gt; Windows Settings &gt;&gt; Security Settings &gt;&gt; Local Policies &gt;&gt; Security Options &gt;&gt; Network security: LAN Manager authentication level to "Send NTLMv2 response only. Refuse LM &amp; NTLM".</t>
    </r>
  </si>
  <si>
    <r>
      <rPr>
        <sz val="11"/>
        <color rgb="FF000000"/>
        <rFont val="Calibri"/>
      </rPr>
      <t>The Kerberos v5 authentication protocol is the default for authentication of users who are logging on to domain accounts. NTLM, which is less secure, is retained in later Windows versions for compatibility with clients and servers that are running earlier versions of Windows or applications that still use it. It is also used to authenticate logons to stand-alone or nondomain-joined computers that are running later versions.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</si>
  <si>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t>
    </r>
    <r>
      <rPr>
        <sz val="11"/>
        <color rgb="FF000000"/>
        <rFont val="Calibri"/>
      </rPr>
      <t xml:space="preserve">
</t>
    </r>
    <r>
      <rPr>
        <sz val="11"/>
        <color rgb="FF000000"/>
        <rFont val="Calibri"/>
      </rPr>
      <t>Value Name: LmCompatibilityLevel</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0x00000005 (5)</t>
    </r>
  </si>
  <si>
    <t>V-278226</t>
  </si>
  <si>
    <r>
      <rPr>
        <sz val="11"/>
        <rFont val="Calibri"/>
      </rPr>
      <t>Windows Server 2025 must be configured to at least negotiate signing for LDAP client signing.</t>
    </r>
  </si>
  <si>
    <r>
      <rPr>
        <sz val="11"/>
        <color rgb="FF000000"/>
        <rFont val="Calibri"/>
      </rPr>
      <t>Configure the policy value for Computer Configuration &gt;&gt; Windows Settings &gt;&gt; Security Settings &gt;&gt; Local Policies &gt;&gt; Security Options &gt;&gt; Network security: LDAP client signing requirements to "Negotiate signing" at a minimum.</t>
    </r>
  </si>
  <si>
    <r>
      <rPr>
        <sz val="11"/>
        <color rgb="FF000000"/>
        <rFont val="Calibri"/>
      </rPr>
      <t>This setting controls the signing requirements for LDAP clients. This must be set to "Negotiate signing" or "Require signing", depending on the environment and type of LDAP server in use.</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</si>
  <si>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\SYSTEM\CurrentControlSet\Services\LDAP\</t>
    </r>
    <r>
      <rPr>
        <sz val="11"/>
        <color rgb="FF000000"/>
        <rFont val="Calibri"/>
      </rPr>
      <t xml:space="preserve">
</t>
    </r>
    <r>
      <rPr>
        <sz val="11"/>
        <color rgb="FF000000"/>
        <rFont val="Calibri"/>
      </rPr>
      <t>Value Name: LDAPClientIntegrity</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</si>
  <si>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V-278227</t>
  </si>
  <si>
    <r>
      <rPr>
        <sz val="11"/>
        <rFont val="Calibri"/>
      </rPr>
      <t>Windows Server 2025 session security for NTLM SSP-based clients must be configured to require NTLMv2 session security and 128-bit encryption.</t>
    </r>
  </si>
  <si>
    <r>
      <rPr>
        <sz val="11"/>
        <color rgb="FF000000"/>
        <rFont val="Calibri"/>
      </rPr>
      <t>Configure the policy value for Computer Configuration &gt;&gt; Windows Settings &gt;&gt; Security Settings &gt;&gt; Local Policies &gt;&gt; Security Options &gt;&gt; Network security: Minimum session security for NTLM SSP based (including secure RPC) clients to "Require NTLMv2 session security" and "Require 128-bit encryption" (all options selected).</t>
    </r>
  </si>
  <si>
    <r>
      <rPr>
        <sz val="11"/>
        <color rgb="FF000000"/>
        <rFont val="Calibri"/>
      </rPr>
      <t>Microsoft has implemented a variety of security support providers for use with Remote Procedure Call (RPC) sessions. All of the options must be enabled to ensure the maximum security level.</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</si>
  <si>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\SYSTEM\CurrentControlSet\Control\Lsa\MSV1_0\</t>
    </r>
    <r>
      <rPr>
        <sz val="11"/>
        <color rgb="FF000000"/>
        <rFont val="Calibri"/>
      </rPr>
      <t xml:space="preserve">
</t>
    </r>
    <r>
      <rPr>
        <sz val="11"/>
        <color rgb="FF000000"/>
        <rFont val="Calibri"/>
      </rPr>
      <t>Value Name: NTLMMinClientSec</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0x20080000 (537395200)</t>
    </r>
  </si>
  <si>
    <t>V-278228</t>
  </si>
  <si>
    <r>
      <rPr>
        <sz val="11"/>
        <rFont val="Calibri"/>
      </rPr>
      <t>Windows Server 2025 session security for NTLM SSP-based servers must be configured to require NTLMv2 session security and 128-bit encryption.</t>
    </r>
  </si>
  <si>
    <r>
      <rPr>
        <sz val="11"/>
        <color rgb="FF000000"/>
        <rFont val="Calibri"/>
      </rPr>
      <t>Configure the policy value for Computer Configuration &gt;&gt; Windows Settings &gt;&gt; Security Settings &gt;&gt; Local Policies &gt;&gt; Security Options &gt;&gt; Network security: Minimum session security for NTLM SSP based (including secure RPC) servers to "Require NTLMv2 session security" and "Require 128-bit encryption" (all options selected).</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</si>
  <si>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\SYSTEM\CurrentControlSet\Control\Lsa\MSV1_0\</t>
    </r>
    <r>
      <rPr>
        <sz val="11"/>
        <color rgb="FF000000"/>
        <rFont val="Calibri"/>
      </rPr>
      <t xml:space="preserve">
</t>
    </r>
    <r>
      <rPr>
        <sz val="11"/>
        <color rgb="FF000000"/>
        <rFont val="Calibri"/>
      </rPr>
      <t>Value Name: NTLMMinServerSec</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0x20080000 (537395200)</t>
    </r>
  </si>
  <si>
    <t>V-278229</t>
  </si>
  <si>
    <r>
      <rPr>
        <sz val="11"/>
        <rFont val="Calibri"/>
      </rPr>
      <t>Windows Server 2025 users must be required to enter a password to access private keys stored on the computer.</t>
    </r>
  </si>
  <si>
    <r>
      <rPr>
        <sz val="11"/>
        <color rgb="FF000000"/>
        <rFont val="Calibri"/>
      </rPr>
      <t>Configure the policy value for Computer Configuration &gt;&gt; Windows Settings &gt;&gt; Security Settings &gt;&gt; Local Policies &gt;&gt; Security Options &gt;&gt; System cryptography: Force strong key protection for user keys stored on the computer to "User must enter a password each time they use a key".</t>
    </r>
  </si>
  <si>
    <r>
      <rPr>
        <sz val="11"/>
        <color rgb="FF000000"/>
        <rFont val="Calibri"/>
      </rPr>
      <t>If the private key is discovered, an attacker can use the key to authenticate as an authorized user and gain access to the network infrastructure.</t>
    </r>
    <r>
      <rPr>
        <sz val="11"/>
        <color rgb="FF000000"/>
        <rFont val="Calibri"/>
      </rPr>
      <t xml:space="preserve">
</t>
    </r>
    <r>
      <rPr>
        <sz val="11"/>
        <color rgb="FF000000"/>
        <rFont val="Calibri"/>
      </rPr>
      <t>The cornerstone of the PKI is the private key used to encrypt or digitally sign information.</t>
    </r>
    <r>
      <rPr>
        <sz val="11"/>
        <color rgb="FF000000"/>
        <rFont val="Calibri"/>
      </rPr>
      <t xml:space="preserve">
</t>
    </r>
    <r>
      <rPr>
        <sz val="11"/>
        <color rgb="FF000000"/>
        <rFont val="Calibri"/>
      </rPr>
      <t>If the private key is stolen, this will lead to the compromise of the authentication and nonrepudiation gained through PKI because the attacker can use the private key to digitally sign documents and pretend to be the authorized user.</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</si>
  <si>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\SOFTWARE\Policies\Microsoft\Cryptography\</t>
    </r>
    <r>
      <rPr>
        <sz val="11"/>
        <color rgb="FF000000"/>
        <rFont val="Calibri"/>
      </rPr>
      <t xml:space="preserve">
</t>
    </r>
    <r>
      <rPr>
        <sz val="11"/>
        <color rgb="FF000000"/>
        <rFont val="Calibri"/>
      </rPr>
      <t>Value Name: ForceKeyProtection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0x00000002 (2)</t>
    </r>
  </si>
  <si>
    <t>V-278230</t>
  </si>
  <si>
    <r>
      <rPr>
        <sz val="11"/>
        <rFont val="Calibri"/>
      </rPr>
      <t>Windows Server 2025 must be configured to use FIPS-compliant algorithms for encryption, hashing, and signing.</t>
    </r>
  </si>
  <si>
    <r>
      <rPr>
        <sz val="11"/>
        <color rgb="FF000000"/>
        <rFont val="Calibri"/>
      </rPr>
      <t>Configure the policy value for Computer Configuration &gt;&gt; Windows Settings &gt;&gt; Security Settings &gt;&gt; Local Policies &gt;&gt; Security Options &gt;&gt; System cryptography: Use FIPS compliant algorithms for encryption, hashing, and signing to "Enabled".</t>
    </r>
  </si>
  <si>
    <r>
      <rPr>
        <sz val="11"/>
        <color rgb="FF000000"/>
        <rFont val="Calibri"/>
      </rPr>
      <t>This setting ensures the system uses FIPS-compliant algorithms for encryption, hashing, and signing. FIPS-compliant algorithms meet specific standards established by the U.S. Government and must be the algorithms used for all OS encryption functions.</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</si>
  <si>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\SYSTEM\CurrentControlSet\Control\Lsa\FIPSAlgorithmPolicy\</t>
    </r>
    <r>
      <rPr>
        <sz val="11"/>
        <color rgb="FF000000"/>
        <rFont val="Calibri"/>
      </rPr>
      <t xml:space="preserve">
</t>
    </r>
    <r>
      <rPr>
        <sz val="11"/>
        <color rgb="FF000000"/>
        <rFont val="Calibri"/>
      </rPr>
      <t>Value Name: Enabled</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Clients with this setting enabled will not be able to communicate via digitally encrypted or signed protocols with servers that do not support these algorithms. Both the browser and web server must be configured to use TLS; otherwise, the browser will not be able to connect to a secure site.</t>
    </r>
  </si>
  <si>
    <t>V-278231</t>
  </si>
  <si>
    <r>
      <rPr>
        <sz val="11"/>
        <rFont val="Calibri"/>
      </rPr>
      <t>Windows Server 2025 default permissions of global system objects must be strengthened.</t>
    </r>
  </si>
  <si>
    <r>
      <rPr>
        <sz val="11"/>
        <color rgb="FF000000"/>
        <rFont val="Calibri"/>
      </rPr>
      <t>Configure the policy value for Computer Configuration &gt;&gt; Windows Settings &gt;&gt; Security Settings &gt;&gt; Local Policies &gt;&gt; Security Options &gt;&gt; System objects: Strengthen default permissions of internal system objects (e.g., Symbolic Links) to "Enabled".</t>
    </r>
  </si>
  <si>
    <r>
      <rPr>
        <sz val="11"/>
        <color rgb="FF000000"/>
        <rFont val="Calibri"/>
      </rPr>
      <t>Windows systems maintain a global list of shared system resources such as DOS device names, mutexes, and semaphores. Each type of object is created with a default Discretionary Access Control List (DACL) that specifies who can access the objects with what permissions. When this policy is enabled, the default DACL is stronger, allowing nonadministrative users to read shared objects but not to modify shared objects they did not create.</t>
    </r>
  </si>
  <si>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\SYSTEM\CurrentControlSet\Control\Session Manager\</t>
    </r>
    <r>
      <rPr>
        <sz val="11"/>
        <color rgb="FF000000"/>
        <rFont val="Calibri"/>
      </rPr>
      <t xml:space="preserve">
</t>
    </r>
    <r>
      <rPr>
        <sz val="11"/>
        <color rgb="FF000000"/>
        <rFont val="Calibri"/>
      </rPr>
      <t>Value Name: ProtectionMode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</si>
  <si>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V-278232</t>
  </si>
  <si>
    <r>
      <rPr>
        <sz val="11"/>
        <rFont val="Calibri"/>
      </rPr>
      <t>Windows Server 2025 User Account Control (UAC) approval mode for the built-in Administrator must be enabled.</t>
    </r>
  </si>
  <si>
    <r>
      <rPr>
        <sz val="11"/>
        <color rgb="FF000000"/>
        <rFont val="Calibri"/>
      </rPr>
      <t>Configure the policy value for Computer Configuration &gt;&gt; Windows Settings &gt;&gt; Security Settings &gt;&gt; Local Policies &gt;&gt; Security Options &gt;&gt; User Account Control: Admin Approval Mode for the Built-in Administrator account to "Enabled".</t>
    </r>
  </si>
  <si>
    <r>
      <rPr>
        <sz val="11"/>
        <color rgb="FF000000"/>
        <rFont val="Calibri"/>
      </rPr>
      <t>UAC is a security mechanism for limiting the elevation of privileges, including administrative accounts, unless authorized. This setting configures the built-in Administrator account so that it runs in Admin Approval Mode.</t>
    </r>
    <r>
      <rPr>
        <sz val="11"/>
        <color rgb="FF000000"/>
        <rFont val="Calibri"/>
      </rPr>
      <t xml:space="preserve">
</t>
    </r>
    <r>
      <rPr>
        <sz val="11"/>
        <color rgb="FF000000"/>
        <rFont val="Calibri"/>
      </rPr>
      <t>Satisfies: SRG-OS-000373-GPOS-00156, SRG-OS-000373-GPOS-00157</t>
    </r>
  </si>
  <si>
    <r>
      <rPr>
        <sz val="11"/>
        <color rgb="FF000000"/>
        <rFont val="Calibri"/>
      </rPr>
      <t>UAC requirements are not applicable for Server Core installations (this is the default installation option for Windows Server 2025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FilterAdministratorToken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</si>
  <si>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V-278233</t>
  </si>
  <si>
    <r>
      <rPr>
        <sz val="11"/>
        <rFont val="Calibri"/>
      </rPr>
      <t>Windows Server 2025 UIAccess applications must not be allowed to prompt for elevation without using the secure desktop.</t>
    </r>
  </si>
  <si>
    <r>
      <rPr>
        <sz val="11"/>
        <color rgb="FF000000"/>
        <rFont val="Calibri"/>
      </rPr>
      <t>Configure the policy value for Computer Configuration &gt;&gt; Windows Settings &gt;&gt; Security Settings &gt;&gt; Local Policies &gt;&gt; Security Options &gt;&gt; User Account Control: Allow UIAccess applications to prompt for elevation without using the secure desktop to "Disabled".</t>
    </r>
  </si>
  <si>
    <r>
      <rPr>
        <sz val="11"/>
        <color rgb="FF000000"/>
        <rFont val="Calibri"/>
      </rPr>
      <t>User Account Control (UAC) is a security mechanism for limiting the elevation of privileges, including administrative accounts, unless authorized. This setting prevents User Interface Accessibility programs from disabling the secure desktop for elevation prompts.</t>
    </r>
  </si>
  <si>
    <r>
      <rPr>
        <sz val="11"/>
        <color rgb="FF000000"/>
        <rFont val="Calibri"/>
      </rPr>
      <t>UAC requirements are not applicable for Server Core installations (this is the default installation option for Windows Server 2025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EnableUIADesktopToggle</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</si>
  <si>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V-278234</t>
  </si>
  <si>
    <r>
      <rPr>
        <sz val="11"/>
        <rFont val="Calibri"/>
      </rPr>
      <t>Windows Server 2025 User Account Control (UAC) must, at a minimum, prompt administrators for consent on the secure desktop.</t>
    </r>
  </si>
  <si>
    <r>
      <rPr>
        <sz val="11"/>
        <color rgb="FF000000"/>
        <rFont val="Calibri"/>
      </rPr>
      <t>Configure the policy value for Computer Configuration &gt;&gt; Windows Settings &gt;&gt; Security Settings &gt;&gt; Local Policies &gt;&gt; Security Options &gt;&gt; User Account Control: Behavior of the elevation prompt for administrators in Admin Approval Mode to "Prompt for consent on the secure desktop".</t>
    </r>
    <r>
      <rPr>
        <sz val="11"/>
        <color rgb="FF000000"/>
        <rFont val="Calibri"/>
      </rPr>
      <t xml:space="preserve">
</t>
    </r>
    <r>
      <rPr>
        <sz val="11"/>
        <color rgb="FF000000"/>
        <rFont val="Calibri"/>
      </rPr>
      <t>The more secure option for this setting, "Prompt for credentials on the secure desktop", would also be acceptable.</t>
    </r>
  </si>
  <si>
    <r>
      <rPr>
        <sz val="11"/>
        <color rgb="FF000000"/>
        <rFont val="Calibri"/>
      </rPr>
      <t>UAC is a security mechanism for limiting the elevation of privileges, including administrative accounts, unless authorized. This setting configures the elevation requirements for logged-on administrators to complete a task that requires raised privileges.</t>
    </r>
  </si>
  <si>
    <r>
      <rPr>
        <sz val="11"/>
        <color rgb="FF000000"/>
        <rFont val="Calibri"/>
      </rPr>
      <t>UAC requirements are not applicable for Server Core installations (this is the default installation option for Windows Server 2025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ConsentPromptBehaviorAdmin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0x00000002 (2) (Prompt for consent on the secure desktop)</t>
    </r>
    <r>
      <rPr>
        <sz val="11"/>
        <color rgb="FF000000"/>
        <rFont val="Calibri"/>
      </rPr>
      <t xml:space="preserve">
</t>
    </r>
    <r>
      <rPr>
        <sz val="11"/>
        <color rgb="FF000000"/>
        <rFont val="Calibri"/>
      </rPr>
      <t>0x00000001 (1) (Prompt for credentials on the secure desktop)</t>
    </r>
  </si>
  <si>
    <t>V-278235</t>
  </si>
  <si>
    <r>
      <rPr>
        <sz val="11"/>
        <rFont val="Calibri"/>
      </rPr>
      <t>Windows Server 2025 User Account Control (UAC) must automatically deny standard user requests for elevation.</t>
    </r>
  </si>
  <si>
    <r>
      <rPr>
        <sz val="11"/>
        <color rgb="FF000000"/>
        <rFont val="Calibri"/>
      </rPr>
      <t>Configure the policy value for Computer Configuration &gt;&gt; Windows Settings &gt;&gt; Security Settings &gt;&gt; Local Policies &gt;&gt; Security Options &gt;&gt; User Account Control: Behavior of the elevation prompt for standard users to "Automatically deny elevation requests".</t>
    </r>
  </si>
  <si>
    <r>
      <rPr>
        <sz val="11"/>
        <color rgb="FF000000"/>
        <rFont val="Calibri"/>
      </rPr>
      <t>UAC is a security mechanism for limiting the elevation of privileges, including administrative accounts, unless authorized. This setting controls the behavior of elevation when requested by a standard user account.</t>
    </r>
    <r>
      <rPr>
        <sz val="11"/>
        <color rgb="FF000000"/>
        <rFont val="Calibri"/>
      </rPr>
      <t xml:space="preserve">
</t>
    </r>
    <r>
      <rPr>
        <sz val="11"/>
        <color rgb="FF000000"/>
        <rFont val="Calibri"/>
      </rPr>
      <t>Satisfies: SRG-OS-000373-GPOS-00156, SRG-OS-000373-GPOS-00157</t>
    </r>
  </si>
  <si>
    <r>
      <rPr>
        <sz val="11"/>
        <color rgb="FF000000"/>
        <rFont val="Calibri"/>
      </rPr>
      <t>UAC requirements are not applicable for Server Core installations (this is the default installation option for Windows Server 2025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ConsentPromptBehaviorUser</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0x00000000 (0)</t>
    </r>
  </si>
  <si>
    <t>V-278236</t>
  </si>
  <si>
    <r>
      <rPr>
        <sz val="11"/>
        <rFont val="Calibri"/>
      </rPr>
      <t>Windows Server 2025 User Account Control (UAC) must be configured to detect application installations and prompt for elevation.</t>
    </r>
  </si>
  <si>
    <r>
      <rPr>
        <sz val="11"/>
        <color rgb="FF000000"/>
        <rFont val="Calibri"/>
      </rPr>
      <t>Configure the policy value for Computer Configuration &gt;&gt; Windows Settings &gt;&gt; Security Settings &gt;&gt; Local Policies &gt;&gt; Security Options &gt;&gt; User Account Control: Detect application installations and prompt for elevation to "Enabled".</t>
    </r>
  </si>
  <si>
    <r>
      <rPr>
        <sz val="11"/>
        <color rgb="FF000000"/>
        <rFont val="Calibri"/>
      </rPr>
      <t>UAC is a security mechanism for limiting the elevation of privileges, including administrative accounts, unless authorized. This setting requires Windows to respond to application installation requests by prompting for credentials.</t>
    </r>
  </si>
  <si>
    <r>
      <rPr>
        <sz val="11"/>
        <color rgb="FF000000"/>
        <rFont val="Calibri"/>
      </rPr>
      <t>UAC requirements are not applicable for Server Core installations (this is the default installation option for Windows Server 2025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EnableInstallerDetection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</si>
  <si>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V-278237</t>
  </si>
  <si>
    <r>
      <rPr>
        <sz val="11"/>
        <rFont val="Calibri"/>
      </rPr>
      <t>Windows Server 2025 User Account Control (UAC) must only elevate UIAccess applications that are installed in secure locations.</t>
    </r>
  </si>
  <si>
    <r>
      <rPr>
        <sz val="11"/>
        <color rgb="FF000000"/>
        <rFont val="Calibri"/>
      </rPr>
      <t>Configure the policy value for Computer Configuration &gt;&gt; Windows Settings &gt;&gt; Security Settings &gt;&gt; Local Policies &gt;&gt; Security Options &gt;&gt; User Account Control: Only elevate UIAccess applications that are installed in secure locations to "Enabled".</t>
    </r>
  </si>
  <si>
    <r>
      <rPr>
        <sz val="11"/>
        <color rgb="FF000000"/>
        <rFont val="Calibri"/>
      </rPr>
      <t>UAC is a security mechanism for limiting the elevation of privileges, including administrative accounts, unless authorized. This setting configures Windows to only allow applications installed in a secure location on the file system, such as the Program Files or the Windows\System32 folders, to run with elevated privileges.</t>
    </r>
  </si>
  <si>
    <r>
      <rPr>
        <sz val="11"/>
        <color rgb="FF000000"/>
        <rFont val="Calibri"/>
      </rPr>
      <t>UAC requirements are not applicable for Server Core installations (this is the default installation option for Windows Server 2025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EnableSecureUIAPaths</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</si>
  <si>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V-278238</t>
  </si>
  <si>
    <r>
      <rPr>
        <sz val="11"/>
        <rFont val="Calibri"/>
      </rPr>
      <t>Windows Server 2025 User Account Control (UAC) must run all administrators in Admin Approval Mode, enabling UAC.</t>
    </r>
  </si>
  <si>
    <r>
      <rPr>
        <sz val="11"/>
        <color rgb="FF000000"/>
        <rFont val="Calibri"/>
      </rPr>
      <t>Configure the policy value for Computer Configuration &gt;&gt; Windows Settings &gt;&gt; Security Settings &gt;&gt; Local Policies &gt;&gt; Security Options &gt;&gt; User Account Control: Run all administrators in Admin Approval Mode to "Enabled".</t>
    </r>
  </si>
  <si>
    <r>
      <rPr>
        <sz val="11"/>
        <color rgb="FF000000"/>
        <rFont val="Calibri"/>
      </rPr>
      <t>UAC is a security mechanism for limiting the elevation of privileges, including administrative accounts, unless authorized. This setting enables UAC.</t>
    </r>
    <r>
      <rPr>
        <sz val="11"/>
        <color rgb="FF000000"/>
        <rFont val="Calibri"/>
      </rPr>
      <t xml:space="preserve">
</t>
    </r>
    <r>
      <rPr>
        <sz val="11"/>
        <color rgb="FF000000"/>
        <rFont val="Calibri"/>
      </rPr>
      <t>Satisfies: SRG-OS-000373-GPOS-00156, SRG-OS-000373-GPOS-00157</t>
    </r>
  </si>
  <si>
    <r>
      <rPr>
        <sz val="11"/>
        <color rgb="FF000000"/>
        <rFont val="Calibri"/>
      </rPr>
      <t>UAC requirements are not applicable for Server Core installations (this is the default installation option for Windows Server 2025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EnableLUA</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</si>
  <si>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V-278239</t>
  </si>
  <si>
    <r>
      <rPr>
        <sz val="11"/>
        <rFont val="Calibri"/>
      </rPr>
      <t>Windows Server 2025 User Account Control (UAC) must virtualize file and registry write failures to per-user locations.</t>
    </r>
  </si>
  <si>
    <r>
      <rPr>
        <sz val="11"/>
        <color rgb="FF000000"/>
        <rFont val="Calibri"/>
      </rPr>
      <t>Configure the policy value for Computer Configuration &gt;&gt; Windows Settings &gt;&gt; Security Settings &gt;&gt; Local Policies &gt;&gt; Security Options &gt;&gt; User Account Control: Virtualize file and registry write failures to per-user locations to "Enabled".</t>
    </r>
  </si>
  <si>
    <r>
      <rPr>
        <sz val="11"/>
        <color rgb="FF000000"/>
        <rFont val="Calibri"/>
      </rPr>
      <t>UAC is a security mechanism for limiting the elevation of privileges, including administrative accounts, unless authorized. This setting configures non-UAC-compliant applications to run in virtualized file and registry entries in per-user locations, allowing them to run.</t>
    </r>
  </si>
  <si>
    <r>
      <rPr>
        <sz val="11"/>
        <color rgb="FF000000"/>
        <rFont val="Calibri"/>
      </rPr>
      <t>UAC requirements are not applicable for Server Core installations (this is the default installation option for Windows Server 2025 versus Server with Desktop Experience).</t>
    </r>
    <r>
      <rPr>
        <sz val="11"/>
        <color rgb="FF000000"/>
        <rFont val="Calibri"/>
      </rPr>
      <t xml:space="preserve">
</t>
    </r>
    <r>
      <rPr>
        <sz val="11"/>
        <color rgb="FF000000"/>
        <rFont val="Calibri"/>
      </rPr>
      <t>If the following registry value does not exist or is not configured as specified, this is a finding:</t>
    </r>
    <r>
      <rPr>
        <sz val="11"/>
        <color rgb="FF000000"/>
        <rFont val="Calibri"/>
      </rPr>
      <t xml:space="preserve">
</t>
    </r>
    <r>
      <rPr>
        <sz val="11"/>
        <color rgb="FF000000"/>
        <rFont val="Calibri"/>
      </rPr>
      <t xml:space="preserve">Registry Hive: HKEY_LOCAL_MACHINE </t>
    </r>
    <r>
      <rPr>
        <sz val="11"/>
        <color rgb="FF000000"/>
        <rFont val="Calibri"/>
      </rPr>
      <t xml:space="preserve">
</t>
    </r>
    <r>
      <rPr>
        <sz val="11"/>
        <color rgb="FF000000"/>
        <rFont val="Calibri"/>
      </rPr>
      <t>Registry Path: \SOFTWARE\Microsoft\Windows\CurrentVersion\Policies\System\</t>
    </r>
    <r>
      <rPr>
        <sz val="11"/>
        <color rgb="FF000000"/>
        <rFont val="Calibri"/>
      </rPr>
      <t xml:space="preserve">
</t>
    </r>
    <r>
      <rPr>
        <sz val="11"/>
        <color rgb="FF000000"/>
        <rFont val="Calibri"/>
      </rPr>
      <t>Value Name: EnableVirtualization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0x00000001 (1)</t>
    </r>
  </si>
  <si>
    <t>V-278240</t>
  </si>
  <si>
    <r>
      <rPr>
        <sz val="11"/>
        <rFont val="Calibri"/>
      </rPr>
      <t>Windows Server 2025 must preserve zone information when saving attachments.</t>
    </r>
  </si>
  <si>
    <r>
      <rPr>
        <sz val="11"/>
        <color rgb="FF000000"/>
        <rFont val="Calibri"/>
      </rPr>
      <t>The default behavior is for Windows to mark file attachments with their zone information.</t>
    </r>
    <r>
      <rPr>
        <sz val="11"/>
        <color rgb="FF000000"/>
        <rFont val="Calibri"/>
      </rPr>
      <t xml:space="preserve">
</t>
    </r>
    <r>
      <rPr>
        <sz val="11"/>
        <color rgb="FF000000"/>
        <rFont val="Calibri"/>
      </rPr>
      <t>To correct this, configure the policy value for User Configuration &gt;&gt; Administrative Templates &gt;&gt; Windows Components &gt;&gt; Attachment Manager &gt;&gt; Do not preserve zone information in file attachments to "Not Configured" or "Disabled".</t>
    </r>
  </si>
  <si>
    <r>
      <rPr>
        <sz val="11"/>
        <color rgb="FF000000"/>
        <rFont val="Calibri"/>
      </rPr>
      <t>Attachments from outside sources may contain malicious code. Preserving zone of origin (internet, intranet, local, restricted) information on file attachments allows Windows to determine risk.</t>
    </r>
  </si>
  <si>
    <r>
      <rPr>
        <sz val="11"/>
        <color rgb="FF000000"/>
        <rFont val="Calibri"/>
      </rPr>
      <t>The default behavior is for Windows to mark file attachments with their zone information.</t>
    </r>
    <r>
      <rPr>
        <sz val="11"/>
        <color rgb="FF000000"/>
        <rFont val="Calibri"/>
      </rPr>
      <t xml:space="preserve">
</t>
    </r>
    <r>
      <rPr>
        <sz val="11"/>
        <color rgb="FF000000"/>
        <rFont val="Calibri"/>
      </rPr>
      <t>If the registry Value Name below does not exist, this is not a finding.</t>
    </r>
    <r>
      <rPr>
        <sz val="11"/>
        <color rgb="FF000000"/>
        <rFont val="Calibri"/>
      </rPr>
      <t xml:space="preserve">
</t>
    </r>
    <r>
      <rPr>
        <sz val="11"/>
        <color rgb="FF000000"/>
        <rFont val="Calibri"/>
      </rPr>
      <t>If it exists and is configured with a value of "2", this is not a finding.</t>
    </r>
    <r>
      <rPr>
        <sz val="11"/>
        <color rgb="FF000000"/>
        <rFont val="Calibri"/>
      </rPr>
      <t xml:space="preserve">
</t>
    </r>
    <r>
      <rPr>
        <sz val="11"/>
        <color rgb="FF000000"/>
        <rFont val="Calibri"/>
      </rPr>
      <t>If it exists and is configured with a value of "1", this is a finding.</t>
    </r>
    <r>
      <rPr>
        <sz val="11"/>
        <color rgb="FF000000"/>
        <rFont val="Calibri"/>
      </rPr>
      <t xml:space="preserve">
</t>
    </r>
    <r>
      <rPr>
        <sz val="11"/>
        <color rgb="FF000000"/>
        <rFont val="Calibri"/>
      </rPr>
      <t>Registry Hive: HKEY_CURRENT_USER</t>
    </r>
    <r>
      <rPr>
        <sz val="11"/>
        <color rgb="FF000000"/>
        <rFont val="Calibri"/>
      </rPr>
      <t xml:space="preserve">
</t>
    </r>
    <r>
      <rPr>
        <sz val="11"/>
        <color rgb="FF000000"/>
        <rFont val="Calibri"/>
      </rPr>
      <t>Registry Path: \SOFTWARE\Microsoft\Windows\CurrentVersion\Policies\Attachments\</t>
    </r>
    <r>
      <rPr>
        <sz val="11"/>
        <color rgb="FF000000"/>
        <rFont val="Calibri"/>
      </rPr>
      <t xml:space="preserve">
</t>
    </r>
    <r>
      <rPr>
        <sz val="11"/>
        <color rgb="FF000000"/>
        <rFont val="Calibri"/>
      </rPr>
      <t>Value Name: SaveZoneInformation</t>
    </r>
    <r>
      <rPr>
        <sz val="11"/>
        <color rgb="FF000000"/>
        <rFont val="Calibri"/>
      </rPr>
      <t xml:space="preserve">
</t>
    </r>
    <r>
      <rPr>
        <sz val="11"/>
        <color rgb="FF000000"/>
        <rFont val="Calibri"/>
      </rPr>
      <t>Value Type: REG_DWORD</t>
    </r>
    <r>
      <rPr>
        <sz val="11"/>
        <color rgb="FF000000"/>
        <rFont val="Calibri"/>
      </rPr>
      <t xml:space="preserve">
</t>
    </r>
    <r>
      <rPr>
        <sz val="11"/>
        <color rgb="FF000000"/>
        <rFont val="Calibri"/>
      </rPr>
      <t>Value: 0x00000002 (2) (or if the Value Name does not exist)</t>
    </r>
  </si>
  <si>
    <t>V-278241</t>
  </si>
  <si>
    <r>
      <rPr>
        <sz val="11"/>
        <rFont val="Calibri"/>
      </rPr>
      <t xml:space="preserve">The Windows Server 2025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user right must not be assigned to any groups or accounts.</t>
    </r>
  </si>
  <si>
    <r>
      <rPr>
        <sz val="11"/>
        <color rgb="FF000000"/>
        <rFont val="Calibri"/>
      </rPr>
      <t>Configure the policy value for Computer Configuration &gt;&gt; Windows Settings &gt;&gt; Security Settings &gt;&gt; Local Policies &gt;&gt; User Rights Assignment &gt;&gt; Access Credential Manager as a trusted caller to be defined but containing no entries (blank).</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</si>
  <si>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"Access Credential Manager as a trusted caller" user right may be able to retrieve the credentials of other accounts from Credential Manager.</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</si>
  <si>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granted the "Access Credential Manager as a trusted caller"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"SeTrustedCredManAccessPrivilege" user right, this is a finding.</t>
    </r>
  </si>
  <si>
    <t>V-278242</t>
  </si>
  <si>
    <r>
      <rPr>
        <sz val="11"/>
        <rFont val="Calibri"/>
      </rPr>
      <t xml:space="preserve">The Windows Server 2025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user right must not be assigned to any groups or accounts.</t>
    </r>
  </si>
  <si>
    <r>
      <rPr>
        <sz val="11"/>
        <color rgb="FF000000"/>
        <rFont val="Calibri"/>
      </rPr>
      <t>Configure the policy value for Computer Configuration &gt;&gt; Windows Settings &gt;&gt; Security Settings &gt;&gt; Local Policies &gt;&gt; User Rights Assignment &gt;&gt; Act as part of the operating system to be defined but containing no entries (blank).</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</si>
  <si>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"Act as part of the operating system" user right can assume the identity of any user and gain access to resources that the user is authorized to access. Any accounts with this right can take complete control of a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</si>
  <si>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(to include administrators), are granted the "Act as part of the operating system"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"SeTcbPrivilege" user right, this is a finding.</t>
    </r>
    <r>
      <rPr>
        <sz val="11"/>
        <color rgb="FF000000"/>
        <rFont val="Calibri"/>
      </rPr>
      <t xml:space="preserve">
</t>
    </r>
    <r>
      <rPr>
        <sz val="11"/>
        <color rgb="FF000000"/>
        <rFont val="Calibri"/>
      </rPr>
      <t>If an application requires this user right, this is not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(WN25-00-000050) and required frequency of changes (WN25-00-000060).</t>
    </r>
    <r>
      <rPr>
        <sz val="11"/>
        <color rgb="FF000000"/>
        <rFont val="Calibri"/>
      </rPr>
      <t xml:space="preserve">
</t>
    </r>
    <r>
      <rPr>
        <sz val="11"/>
        <color rgb="FF000000"/>
        <rFont val="Calibri"/>
      </rPr>
      <t>Passwords for accounts with this user right must be protected as highly privileged accounts.</t>
    </r>
  </si>
  <si>
    <t>V-278243</t>
  </si>
  <si>
    <r>
      <rPr>
        <sz val="11"/>
        <rFont val="Calibri"/>
      </rPr>
      <t xml:space="preserve">The Windows Server 2025 </t>
    </r>
    <r>
      <rPr>
        <sz val="11"/>
        <color rgb="FF000000"/>
        <rFont val="Calibri"/>
      </rPr>
      <t>"</t>
    </r>
    <r>
      <rPr>
        <b/>
        <sz val="11"/>
        <color rgb="FF000000"/>
        <rFont val="Calibri"/>
      </rPr>
      <t>Allow log on locally</t>
    </r>
    <r>
      <rPr>
        <sz val="11"/>
        <color rgb="FF000000"/>
        <rFont val="Calibri"/>
      </rPr>
      <t>"</t>
    </r>
    <r>
      <rPr>
        <sz val="11"/>
        <color rgb="FF000000"/>
        <rFont val="Calibri"/>
      </rPr>
      <t xml:space="preserve"> user right must only be assigned to the Administrators group.</t>
    </r>
  </si>
  <si>
    <r>
      <rPr>
        <sz val="11"/>
        <color rgb="FF000000"/>
        <rFont val="Calibri"/>
      </rPr>
      <t>Configure the policy value for Computer Configuration &gt;&gt; Windows Settings &gt;&gt; Security Settings &gt;&gt; Local Policies &gt;&gt; User Rights Assignment &gt;&gt; Allow log on locally to include only the following accounts or groups:</t>
    </r>
    <r>
      <rPr>
        <sz val="11"/>
        <color rgb="FF000000"/>
        <rFont val="Calibri"/>
      </rPr>
      <t xml:space="preserve">
</t>
    </r>
    <r>
      <rPr>
        <sz val="11"/>
        <color rgb="FF000000"/>
        <rFont val="Calibri"/>
      </rPr>
      <t>- Administrators.</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</si>
  <si>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"Allow log on locally" user right can log on interactively to a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</si>
  <si>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"Allow log on locally"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"SeInteractiveLogonRight"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is not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(WN25-00-000050) and required frequency of changes (WN25-00-000060).</t>
    </r>
  </si>
  <si>
    <t>V-278244</t>
  </si>
  <si>
    <r>
      <rPr>
        <sz val="11"/>
        <rFont val="Calibri"/>
      </rPr>
      <t xml:space="preserve">The Windows Server 2025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user right must only be assigned to the Administrators group.</t>
    </r>
  </si>
  <si>
    <r>
      <rPr>
        <sz val="11"/>
        <color rgb="FF000000"/>
        <rFont val="Calibri"/>
      </rPr>
      <t>Configure the policy value for Computer Configuration &gt;&gt; Windows Settings &gt;&gt; Security Settings &gt;&gt; Local Policies &gt;&gt; User Rights Assignment &gt;&gt; Back up files and directories to include only the following accounts or groups:</t>
    </r>
    <r>
      <rPr>
        <sz val="11"/>
        <color rgb="FF000000"/>
        <rFont val="Calibri"/>
      </rPr>
      <t xml:space="preserve">
</t>
    </r>
    <r>
      <rPr>
        <sz val="11"/>
        <color rgb="FF000000"/>
        <rFont val="Calibri"/>
      </rPr>
      <t>- Administrators.</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</si>
  <si>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"Back up files and directories" user right can circumvent file and directory permissions and could allow access to sensitive data.</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</si>
  <si>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"Back up files and directories"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"SeBackupPrivilege"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is not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(WN25-00-000050) and required frequency of changes (WN25-00-000060).</t>
    </r>
  </si>
  <si>
    <t>V-278245</t>
  </si>
  <si>
    <r>
      <rPr>
        <sz val="11"/>
        <rFont val="Calibri"/>
      </rPr>
      <t xml:space="preserve">The Windows Server 2025 </t>
    </r>
    <r>
      <rPr>
        <sz val="11"/>
        <color rgb="FF000000"/>
        <rFont val="Calibri"/>
      </rPr>
      <t>"</t>
    </r>
    <r>
      <rPr>
        <b/>
        <sz val="11"/>
        <color rgb="FF000000"/>
        <rFont val="Calibri"/>
      </rPr>
      <t>Create a pagefile</t>
    </r>
    <r>
      <rPr>
        <sz val="11"/>
        <color rgb="FF000000"/>
        <rFont val="Calibri"/>
      </rPr>
      <t>"</t>
    </r>
    <r>
      <rPr>
        <sz val="11"/>
        <color rgb="FF000000"/>
        <rFont val="Calibri"/>
      </rPr>
      <t xml:space="preserve"> user right must only be assigned to the Administrators group.</t>
    </r>
  </si>
  <si>
    <r>
      <rPr>
        <sz val="11"/>
        <color rgb="FF000000"/>
        <rFont val="Calibri"/>
      </rPr>
      <t>Configure the policy value for Computer Configuration &gt;&gt; Windows Settings &gt;&gt; Security Settings &gt;&gt; Local Policies &gt;&gt; User Rights Assignment &gt;&gt; Create a pagefile to include only the following accounts or groups:</t>
    </r>
    <r>
      <rPr>
        <sz val="11"/>
        <color rgb="FF000000"/>
        <rFont val="Calibri"/>
      </rPr>
      <t xml:space="preserve">
</t>
    </r>
    <r>
      <rPr>
        <sz val="11"/>
        <color rgb="FF000000"/>
        <rFont val="Calibri"/>
      </rPr>
      <t>- Administrators.</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</si>
  <si>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"Create a pagefile" user right can change the size of a pagefile, which could affect system performance.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</si>
  <si>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"Create a pagefile"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"SeCreatePagefilePrivilege" user right, this is a finding:</t>
    </r>
    <r>
      <rPr>
        <sz val="11"/>
        <color rgb="FF000000"/>
        <rFont val="Calibri"/>
      </rPr>
      <t xml:space="preserve">
</t>
    </r>
    <r>
      <rPr>
        <sz val="11"/>
        <color rgb="FF000000"/>
        <rFont val="Calibri"/>
      </rPr>
      <t>S-1-5-32-544 (Administrators)</t>
    </r>
  </si>
  <si>
    <t>V-278246</t>
  </si>
  <si>
    <r>
      <rPr>
        <sz val="11"/>
        <rFont val="Calibri"/>
      </rPr>
      <t xml:space="preserve">The Windows Server 2025 </t>
    </r>
    <r>
      <rPr>
        <sz val="11"/>
        <color rgb="FF000000"/>
        <rFont val="Calibri"/>
      </rPr>
      <t>"</t>
    </r>
    <r>
      <rPr>
        <b/>
        <sz val="11"/>
        <color rgb="FF000000"/>
        <rFont val="Calibri"/>
      </rPr>
      <t>Create a token object</t>
    </r>
    <r>
      <rPr>
        <sz val="11"/>
        <color rgb="FF000000"/>
        <rFont val="Calibri"/>
      </rPr>
      <t>"</t>
    </r>
    <r>
      <rPr>
        <sz val="11"/>
        <color rgb="FF000000"/>
        <rFont val="Calibri"/>
      </rPr>
      <t xml:space="preserve"> user right must not be assigned to any groups or accounts.</t>
    </r>
  </si>
  <si>
    <r>
      <rPr>
        <sz val="11"/>
        <color rgb="FF000000"/>
        <rFont val="Calibri"/>
      </rPr>
      <t>Configure the policy value for Computer Configuration &gt;&gt; Windows Settings &gt;&gt; Security Settings &gt;&gt; Local Policies &gt;&gt; User Rights Assignment &gt;&gt; Create a token object to be defined but containing no entries (blank).</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</si>
  <si>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The "Create a token object" user right allows a process to create an access token. This could be used to provide elevated rights and compromise a system.</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</si>
  <si>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granted the "Create a token object"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"SeCreateTokenPrivilege" user right, this is a finding.</t>
    </r>
    <r>
      <rPr>
        <sz val="11"/>
        <color rgb="FF000000"/>
        <rFont val="Calibri"/>
      </rPr>
      <t xml:space="preserve">
</t>
    </r>
    <r>
      <rPr>
        <sz val="11"/>
        <color rgb="FF000000"/>
        <rFont val="Calibri"/>
      </rPr>
      <t>If an application requires this user right, this is not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(WN25-00-000050) and required frequency of changes (WN25-00-000060).</t>
    </r>
    <r>
      <rPr>
        <sz val="11"/>
        <color rgb="FF000000"/>
        <rFont val="Calibri"/>
      </rPr>
      <t xml:space="preserve">
</t>
    </r>
    <r>
      <rPr>
        <sz val="11"/>
        <color rgb="FF000000"/>
        <rFont val="Calibri"/>
      </rPr>
      <t>Passwords for application accounts with this user right must be protected as highly privileged accounts.</t>
    </r>
  </si>
  <si>
    <t>V-278247</t>
  </si>
  <si>
    <r>
      <rPr>
        <sz val="11"/>
        <rFont val="Calibri"/>
      </rPr>
      <t xml:space="preserve">The Windows Server 2025 </t>
    </r>
    <r>
      <rPr>
        <sz val="11"/>
        <color rgb="FF000000"/>
        <rFont val="Calibri"/>
      </rPr>
      <t>"</t>
    </r>
    <r>
      <rPr>
        <b/>
        <sz val="11"/>
        <color rgb="FF000000"/>
        <rFont val="Calibri"/>
      </rPr>
      <t>Create global objects</t>
    </r>
    <r>
      <rPr>
        <sz val="11"/>
        <color rgb="FF000000"/>
        <rFont val="Calibri"/>
      </rPr>
      <t>"</t>
    </r>
    <r>
      <rPr>
        <sz val="11"/>
        <color rgb="FF000000"/>
        <rFont val="Calibri"/>
      </rPr>
      <t xml:space="preserve"> user right must only be assigned to Administrators, Service, Local Service, and Network Service.</t>
    </r>
  </si>
  <si>
    <r>
      <rPr>
        <sz val="11"/>
        <color rgb="FF000000"/>
        <rFont val="Calibri"/>
      </rPr>
      <t>Configure the policy value for Computer Configuration &gt;&gt; Windows Settings &gt;&gt; Security Settings &gt;&gt; Local Policies &gt;&gt; User Rights Assignment &gt;&gt; Create global objects to include only the following accounts or groups: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Service.</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</si>
  <si>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"Create global objects" user right can create objects that are available to all sessions, which could affect processes in other users' sessions.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</si>
  <si>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"Create global objects"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Service.</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"SeCreateGlobalPrivilege"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S-1-5-6 (Service)</t>
    </r>
    <r>
      <rPr>
        <sz val="11"/>
        <color rgb="FF000000"/>
        <rFont val="Calibri"/>
      </rPr>
      <t xml:space="preserve">
</t>
    </r>
    <r>
      <rPr>
        <sz val="11"/>
        <color rgb="FF000000"/>
        <rFont val="Calibri"/>
      </rPr>
      <t>S-1-5-19 (Local Service)</t>
    </r>
    <r>
      <rPr>
        <sz val="11"/>
        <color rgb="FF000000"/>
        <rFont val="Calibri"/>
      </rPr>
      <t xml:space="preserve">
</t>
    </r>
    <r>
      <rPr>
        <sz val="11"/>
        <color rgb="FF000000"/>
        <rFont val="Calibri"/>
      </rPr>
      <t>S-1-5-20 (Network Service)</t>
    </r>
    <r>
      <rPr>
        <sz val="11"/>
        <color rgb="FF000000"/>
        <rFont val="Calibri"/>
      </rPr>
      <t xml:space="preserve">
</t>
    </r>
    <r>
      <rPr>
        <sz val="11"/>
        <color rgb="FF000000"/>
        <rFont val="Calibri"/>
      </rPr>
      <t>If an application requires this user right, this is not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(WN25-00-000050) and required frequency of changes (WN25-00-000060).</t>
    </r>
  </si>
  <si>
    <t>V-278248</t>
  </si>
  <si>
    <r>
      <rPr>
        <sz val="11"/>
        <rFont val="Calibri"/>
      </rPr>
      <t xml:space="preserve">The Windows Server 2025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user right must not be assigned to any groups or accounts.</t>
    </r>
  </si>
  <si>
    <r>
      <rPr>
        <sz val="11"/>
        <color rgb="FF000000"/>
        <rFont val="Calibri"/>
      </rPr>
      <t>Configure the policy value for Computer Configuration &gt;&gt; Windows Settings &gt;&gt; Security Settings &gt;&gt; Local Policies &gt;&gt; User Rights Assignment &gt;&gt; Create permanent shared objects to be defined but containing no entries (blank).</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</si>
  <si>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"Create permanent shared objects" user right could expose sensitive data by creating shared objects.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</si>
  <si>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granted the "Create permanent shared objects"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"SeCreatePermanentPrivilege" user right, this is a finding.</t>
    </r>
  </si>
  <si>
    <t>V-278249</t>
  </si>
  <si>
    <r>
      <rPr>
        <sz val="11"/>
        <rFont val="Calibri"/>
      </rPr>
      <t xml:space="preserve">The Windows Server 2025 </t>
    </r>
    <r>
      <rPr>
        <sz val="11"/>
        <color rgb="FF000000"/>
        <rFont val="Calibri"/>
      </rPr>
      <t>"</t>
    </r>
    <r>
      <rPr>
        <b/>
        <sz val="11"/>
        <color rgb="FF000000"/>
        <rFont val="Calibri"/>
      </rPr>
      <t>Create symbolic links</t>
    </r>
    <r>
      <rPr>
        <sz val="11"/>
        <color rgb="FF000000"/>
        <rFont val="Calibri"/>
      </rPr>
      <t>"</t>
    </r>
    <r>
      <rPr>
        <sz val="11"/>
        <color rgb="FF000000"/>
        <rFont val="Calibri"/>
      </rPr>
      <t xml:space="preserve"> user right must only be assigned to the Administrators group.</t>
    </r>
  </si>
  <si>
    <r>
      <rPr>
        <sz val="11"/>
        <color rgb="FF000000"/>
        <rFont val="Calibri"/>
      </rPr>
      <t>Configure the policy value for Computer Configuration &gt;&gt; Windows Settings &gt;&gt; Security Settings &gt;&gt; Local Policies &gt;&gt; User Rights Assignment &gt;&gt; Create symbolic links to include only the following accounts or groups: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Systems that have the Hyper-V role will also have "Virtual Machines" given this user right. To add this manually, enter it as "NT Virtual Machine\Virtual Machines".</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</si>
  <si>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"Create symbolic links" user right can create pointers to other objects, which could expose the system to attack.</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</si>
  <si>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"Create symbolic links"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"SeCreateSymbolicLinkPrivilege"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Systems that have the Hyper-V role will also have "Virtual Machines" given this user right (this may be displayed as "NT Virtual Machine\Virtual Machines", SID S-1-5-83-0). This is not a finding.</t>
    </r>
  </si>
  <si>
    <t>V-278250</t>
  </si>
  <si>
    <r>
      <rPr>
        <sz val="11"/>
        <rFont val="Calibri"/>
      </rPr>
      <t xml:space="preserve">The Windows Server 2025 </t>
    </r>
    <r>
      <rPr>
        <sz val="11"/>
        <color rgb="FF000000"/>
        <rFont val="Calibri"/>
      </rPr>
      <t>"</t>
    </r>
    <r>
      <rPr>
        <b/>
        <sz val="11"/>
        <color rgb="FF000000"/>
        <rFont val="Calibri"/>
      </rPr>
      <t>Debug programs</t>
    </r>
    <r>
      <rPr>
        <sz val="11"/>
        <color rgb="FF000000"/>
        <rFont val="Calibri"/>
      </rPr>
      <t>"</t>
    </r>
    <r>
      <rPr>
        <sz val="11"/>
        <color rgb="FF000000"/>
        <rFont val="Calibri"/>
      </rPr>
      <t xml:space="preserve"> user right must only be assigned to the Administrators group.</t>
    </r>
  </si>
  <si>
    <r>
      <rPr>
        <sz val="11"/>
        <color rgb="FF000000"/>
        <rFont val="Calibri"/>
      </rPr>
      <t>Configure the policy value for Computer Configuration &gt;&gt; Windows Settings &gt;&gt; Security Settings &gt;&gt; Local Policies &gt;&gt; User Rights Assignment &gt;&gt; Debug programs to include only the following accounts or groups:</t>
    </r>
    <r>
      <rPr>
        <sz val="11"/>
        <color rgb="FF000000"/>
        <rFont val="Calibri"/>
      </rPr>
      <t xml:space="preserve">
</t>
    </r>
    <r>
      <rPr>
        <sz val="11"/>
        <color rgb="FF000000"/>
        <rFont val="Calibri"/>
      </rPr>
      <t>- Administrators.</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</si>
  <si>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"Debug programs" user right can attach a debugger to any process or to the kernel, providing complete access to sensitive and critical operating system components. This right is given to Administrators in the default configuration.</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</si>
  <si>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"Debug programs"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"SeDebugPrivilege"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is not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(WN25-00-000050) and required frequency of changes (WN25-00-000060).</t>
    </r>
    <r>
      <rPr>
        <sz val="11"/>
        <color rgb="FF000000"/>
        <rFont val="Calibri"/>
      </rPr>
      <t xml:space="preserve">
</t>
    </r>
    <r>
      <rPr>
        <sz val="11"/>
        <color rgb="FF000000"/>
        <rFont val="Calibri"/>
      </rPr>
      <t>Passwords for application accounts with this user right must be protected as highly privileged accounts.</t>
    </r>
  </si>
  <si>
    <t>V-278251</t>
  </si>
  <si>
    <r>
      <rPr>
        <sz val="11"/>
        <rFont val="Calibri"/>
      </rPr>
      <t xml:space="preserve">The Windows Server 2025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user right must only be assigned to the Administrators group.</t>
    </r>
  </si>
  <si>
    <r>
      <rPr>
        <sz val="11"/>
        <color rgb="FF000000"/>
        <rFont val="Calibri"/>
      </rPr>
      <t>Configure the policy value for Computer Configuration &gt;&gt; Windows Settings &gt;&gt; Security Settings &gt;&gt; Local Policies &gt;&gt; User Rights Assignment &gt;&gt; Force shutdown from a remote system to include only the following accounts or groups:</t>
    </r>
    <r>
      <rPr>
        <sz val="11"/>
        <color rgb="FF000000"/>
        <rFont val="Calibri"/>
      </rPr>
      <t xml:space="preserve">
</t>
    </r>
    <r>
      <rPr>
        <sz val="11"/>
        <color rgb="FF000000"/>
        <rFont val="Calibri"/>
      </rPr>
      <t>- Administrators.</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</si>
  <si>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"Force shutdown from a remote system" user right can remotely shut down a system, which could result in a denial of service.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</si>
  <si>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"Force shutdown from a remote system"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"SeRemoteShutdownPrivilege" user right, this is a finding:</t>
    </r>
    <r>
      <rPr>
        <sz val="11"/>
        <color rgb="FF000000"/>
        <rFont val="Calibri"/>
      </rPr>
      <t xml:space="preserve">
</t>
    </r>
    <r>
      <rPr>
        <sz val="11"/>
        <color rgb="FF000000"/>
        <rFont val="Calibri"/>
      </rPr>
      <t>S-1-5-32-544 (Administrators)</t>
    </r>
  </si>
  <si>
    <t>V-278252</t>
  </si>
  <si>
    <r>
      <rPr>
        <sz val="11"/>
        <rFont val="Calibri"/>
      </rPr>
      <t xml:space="preserve">The Windows Server 2025 </t>
    </r>
    <r>
      <rPr>
        <sz val="11"/>
        <color rgb="FF000000"/>
        <rFont val="Calibri"/>
      </rPr>
      <t>"</t>
    </r>
    <r>
      <rPr>
        <b/>
        <sz val="11"/>
        <color rgb="FF000000"/>
        <rFont val="Calibri"/>
      </rPr>
      <t>Generate security audits</t>
    </r>
    <r>
      <rPr>
        <sz val="11"/>
        <color rgb="FF000000"/>
        <rFont val="Calibri"/>
      </rPr>
      <t>"</t>
    </r>
    <r>
      <rPr>
        <sz val="11"/>
        <color rgb="FF000000"/>
        <rFont val="Calibri"/>
      </rPr>
      <t xml:space="preserve"> user right must only be assigned to Local Service and Network Service.</t>
    </r>
  </si>
  <si>
    <r>
      <rPr>
        <sz val="11"/>
        <color rgb="FF000000"/>
        <rFont val="Calibri"/>
      </rPr>
      <t>Configure the policy value for Computer Configuration &gt;&gt; Windows Settings &gt;&gt; Security Settings &gt;&gt; Local Policies &gt;&gt; User Rights Assignment &gt;&gt; Generate security audits to include only the following accounts or groups:</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</si>
  <si>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The "Generate security audits" user right specifies users and processes that can generate Security Log audit records, which must only be the system service accounts defined.</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</si>
  <si>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"Generate security audits" user right, this is a finding:</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"SeAuditPrivilege" user right, this is a finding:</t>
    </r>
    <r>
      <rPr>
        <sz val="11"/>
        <color rgb="FF000000"/>
        <rFont val="Calibri"/>
      </rPr>
      <t xml:space="preserve">
</t>
    </r>
    <r>
      <rPr>
        <sz val="11"/>
        <color rgb="FF000000"/>
        <rFont val="Calibri"/>
      </rPr>
      <t>S-1-5-19 (Local Service)</t>
    </r>
    <r>
      <rPr>
        <sz val="11"/>
        <color rgb="FF000000"/>
        <rFont val="Calibri"/>
      </rPr>
      <t xml:space="preserve">
</t>
    </r>
    <r>
      <rPr>
        <sz val="11"/>
        <color rgb="FF000000"/>
        <rFont val="Calibri"/>
      </rPr>
      <t>S-1-5-20 (Network Service)</t>
    </r>
    <r>
      <rPr>
        <sz val="11"/>
        <color rgb="FF000000"/>
        <rFont val="Calibri"/>
      </rPr>
      <t xml:space="preserve">
</t>
    </r>
    <r>
      <rPr>
        <sz val="11"/>
        <color rgb="FF000000"/>
        <rFont val="Calibri"/>
      </rPr>
      <t>If an application requires this user right, this is not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(WN25-00-000050) and required frequency of changes (WN25-00-000060).</t>
    </r>
  </si>
  <si>
    <t>V-278253</t>
  </si>
  <si>
    <r>
      <rPr>
        <sz val="11"/>
        <rFont val="Calibri"/>
      </rPr>
      <t xml:space="preserve">The Windows Server 2025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user right must only be assigned to Administrators, Service, Local Service, and Network Service.</t>
    </r>
  </si>
  <si>
    <r>
      <rPr>
        <sz val="11"/>
        <color rgb="FF000000"/>
        <rFont val="Calibri"/>
      </rPr>
      <t>Configure the policy value for Computer Configuration &gt;&gt; Windows Settings &gt;&gt; Security Settings &gt;&gt; Local Policies &gt;&gt; User Rights Assignment &gt;&gt; Impersonate a client after authentication to include only the following accounts or groups:</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Service.</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</si>
  <si>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The "Impersonate a client after authentication" user right allows a program to impersonate another user or account to run on their behalf. An attacker could use this to elevate privileges.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</si>
  <si>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"Impersonate a client after authentication"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 Service.</t>
    </r>
    <r>
      <rPr>
        <sz val="11"/>
        <color rgb="FF000000"/>
        <rFont val="Calibri"/>
      </rPr>
      <t xml:space="preserve">
</t>
    </r>
    <r>
      <rPr>
        <sz val="11"/>
        <color rgb="FF000000"/>
        <rFont val="Calibri"/>
      </rPr>
      <t>- Local Service.</t>
    </r>
    <r>
      <rPr>
        <sz val="11"/>
        <color rgb="FF000000"/>
        <rFont val="Calibri"/>
      </rPr>
      <t xml:space="preserve">
</t>
    </r>
    <r>
      <rPr>
        <sz val="11"/>
        <color rgb="FF000000"/>
        <rFont val="Calibri"/>
      </rPr>
      <t>- Network Service.</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"SeImpersonatePrivilege"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S-1-5-6 (Service)</t>
    </r>
    <r>
      <rPr>
        <sz val="11"/>
        <color rgb="FF000000"/>
        <rFont val="Calibri"/>
      </rPr>
      <t xml:space="preserve">
</t>
    </r>
    <r>
      <rPr>
        <sz val="11"/>
        <color rgb="FF000000"/>
        <rFont val="Calibri"/>
      </rPr>
      <t>S-1-5-19 (Local Service)</t>
    </r>
    <r>
      <rPr>
        <sz val="11"/>
        <color rgb="FF000000"/>
        <rFont val="Calibri"/>
      </rPr>
      <t xml:space="preserve">
</t>
    </r>
    <r>
      <rPr>
        <sz val="11"/>
        <color rgb="FF000000"/>
        <rFont val="Calibri"/>
      </rPr>
      <t>S-1-5-20 (Network Service)</t>
    </r>
    <r>
      <rPr>
        <sz val="11"/>
        <color rgb="FF000000"/>
        <rFont val="Calibri"/>
      </rPr>
      <t xml:space="preserve">
</t>
    </r>
    <r>
      <rPr>
        <sz val="11"/>
        <color rgb="FF000000"/>
        <rFont val="Calibri"/>
      </rPr>
      <t>If an application requires this user right, this is not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(WN25-00-000050) and required frequency of changes (WN25-00-000060).</t>
    </r>
  </si>
  <si>
    <t>V-278254</t>
  </si>
  <si>
    <r>
      <rPr>
        <sz val="11"/>
        <rFont val="Calibri"/>
      </rPr>
      <t xml:space="preserve">The Windows Server 2025 </t>
    </r>
    <r>
      <rPr>
        <sz val="11"/>
        <color rgb="FF000000"/>
        <rFont val="Calibri"/>
      </rPr>
      <t>"</t>
    </r>
    <r>
      <rPr>
        <b/>
        <sz val="11"/>
        <color rgb="FF000000"/>
        <rFont val="Calibri"/>
      </rPr>
      <t>Increase scheduling priority</t>
    </r>
    <r>
      <rPr>
        <sz val="11"/>
        <color rgb="FF000000"/>
        <rFont val="Calibri"/>
      </rPr>
      <t>"</t>
    </r>
    <r>
      <rPr>
        <sz val="11"/>
        <color rgb="FF000000"/>
        <rFont val="Calibri"/>
      </rPr>
      <t xml:space="preserve"> user right must only be assigned to the Administrators group.</t>
    </r>
  </si>
  <si>
    <r>
      <rPr>
        <sz val="11"/>
        <color rgb="FF000000"/>
        <rFont val="Calibri"/>
      </rPr>
      <t>Configure the policy value for Computer Configuration &gt;&gt; Windows Settings &gt;&gt; Security Settings &gt;&gt; Local Policies &gt;&gt; User Rights Assignment &gt;&gt; Increase scheduling priority to include only the following accounts or groups:</t>
    </r>
    <r>
      <rPr>
        <sz val="11"/>
        <color rgb="FF000000"/>
        <rFont val="Calibri"/>
      </rPr>
      <t xml:space="preserve">
</t>
    </r>
    <r>
      <rPr>
        <sz val="11"/>
        <color rgb="FF000000"/>
        <rFont val="Calibri"/>
      </rPr>
      <t>- Administrators.</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</si>
  <si>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"Increase scheduling priority" user right can change a scheduling priority, causing performance issues or a denial of service.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</si>
  <si>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"Increase scheduling priority"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"SeIncreaseBasePriorityPrivilege"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is not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(WN25-00-000050) and required frequency of changes (WN25-00-000060).</t>
    </r>
  </si>
  <si>
    <t>V-278255</t>
  </si>
  <si>
    <r>
      <rPr>
        <sz val="11"/>
        <rFont val="Calibri"/>
      </rPr>
      <t xml:space="preserve">The Windows Server 2025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user right must only be assigned to the Administrators group.</t>
    </r>
  </si>
  <si>
    <r>
      <rPr>
        <sz val="11"/>
        <color rgb="FF000000"/>
        <rFont val="Calibri"/>
      </rPr>
      <t>Configure the policy value for Computer Configuration &gt;&gt; Windows Settings &gt;&gt; Security Settings &gt;&gt; Local Policies &gt;&gt; User Rights Assignment &gt;&gt; Load and unload device drivers to include only the following accounts or groups:</t>
    </r>
    <r>
      <rPr>
        <sz val="11"/>
        <color rgb="FF000000"/>
        <rFont val="Calibri"/>
      </rPr>
      <t xml:space="preserve">
</t>
    </r>
    <r>
      <rPr>
        <sz val="11"/>
        <color rgb="FF000000"/>
        <rFont val="Calibri"/>
      </rPr>
      <t>- Administrators.</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</si>
  <si>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The "Load and unload device drivers" user right allows a user to load device drivers dynamically on a system. This could be used by an attacker to install malicious code.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</si>
  <si>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"Load and unload device drivers"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"SeLoadDriverPrivilege" user right, this is a finding:</t>
    </r>
    <r>
      <rPr>
        <sz val="11"/>
        <color rgb="FF000000"/>
        <rFont val="Calibri"/>
      </rPr>
      <t xml:space="preserve">
</t>
    </r>
    <r>
      <rPr>
        <sz val="11"/>
        <color rgb="FF000000"/>
        <rFont val="Calibri"/>
      </rPr>
      <t>S-1-5-32-544 (Administrators)</t>
    </r>
  </si>
  <si>
    <t>V-278256</t>
  </si>
  <si>
    <r>
      <rPr>
        <sz val="11"/>
        <rFont val="Calibri"/>
      </rPr>
      <t xml:space="preserve">The Windows Server 2025 </t>
    </r>
    <r>
      <rPr>
        <sz val="11"/>
        <color rgb="FF000000"/>
        <rFont val="Calibri"/>
      </rPr>
      <t>"</t>
    </r>
    <r>
      <rPr>
        <b/>
        <sz val="11"/>
        <color rgb="FF000000"/>
        <rFont val="Calibri"/>
      </rPr>
      <t>Lock pages in memory</t>
    </r>
    <r>
      <rPr>
        <sz val="11"/>
        <color rgb="FF000000"/>
        <rFont val="Calibri"/>
      </rPr>
      <t>"</t>
    </r>
    <r>
      <rPr>
        <sz val="11"/>
        <color rgb="FF000000"/>
        <rFont val="Calibri"/>
      </rPr>
      <t xml:space="preserve"> user right must not be assigned to any groups or accounts.</t>
    </r>
  </si>
  <si>
    <r>
      <rPr>
        <sz val="11"/>
        <color rgb="FF000000"/>
        <rFont val="Calibri"/>
      </rPr>
      <t>Configure the policy value for Computer Configuration &gt;&gt; Windows Settings &gt;&gt; Security Settings &gt;&gt; Local Policies &gt;&gt; User Rights Assignment &gt;&gt; Lock pages in memory to be defined but containing no entries (blank).</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</si>
  <si>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The "Lock pages in memory" user right allows physical memory to be assigned to processes, which could cause performance issues or a denial of service.</t>
    </r>
    <r>
      <rPr>
        <sz val="11"/>
        <color rgb="FF000000"/>
        <rFont val="Calibri"/>
      </rPr>
      <t xml:space="preserve">
</t>
    </r>
    <r>
      <rPr>
        <sz val="11"/>
        <color rgb="FF000000"/>
        <rFont val="Calibri"/>
      </rPr>
      <t>Satisfies: SRG-OS-000324-GPOS-00125, SRG-OS-000433-GPOS-00193</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</si>
  <si>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are granted the "Lock pages in memory" user right, this is a finding.</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are granted the "SeLockMemoryPrivilege" user right, this is a finding.</t>
    </r>
    <r>
      <rPr>
        <sz val="11"/>
        <color rgb="FF000000"/>
        <rFont val="Calibri"/>
      </rPr>
      <t xml:space="preserve">
</t>
    </r>
    <r>
      <rPr>
        <sz val="11"/>
        <color rgb="FF000000"/>
        <rFont val="Calibri"/>
      </rPr>
      <t>If an application requires this user right, this is not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(WN25-00-000050) and required frequency of changes (WN25-00-000060).</t>
    </r>
  </si>
  <si>
    <t>V-278257</t>
  </si>
  <si>
    <r>
      <rPr>
        <sz val="11"/>
        <rFont val="Calibri"/>
      </rPr>
      <t xml:space="preserve">The Windows Server 2025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user right must only be assigned to the Administrators group.</t>
    </r>
  </si>
  <si>
    <r>
      <rPr>
        <sz val="11"/>
        <color rgb="FF000000"/>
        <rFont val="Calibri"/>
      </rPr>
      <t>Configure the policy value for Computer Configuration &gt;&gt; Windows Settings &gt;&gt; Security Settings &gt;&gt; Local Policies &gt;&gt; User Rights Assignment &gt;&gt; Manage auditing and security log to include only the following accounts or groups:</t>
    </r>
    <r>
      <rPr>
        <sz val="11"/>
        <color rgb="FF000000"/>
        <rFont val="Calibri"/>
      </rPr>
      <t xml:space="preserve">
</t>
    </r>
    <r>
      <rPr>
        <sz val="11"/>
        <color rgb="FF000000"/>
        <rFont val="Calibri"/>
      </rPr>
      <t>- Administrators.</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</si>
  <si>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"Manage auditing and security log" user right can manage the security log and change auditing configurations. This could be used to clear evidence of tampering.</t>
    </r>
    <r>
      <rPr>
        <sz val="11"/>
        <color rgb="FF000000"/>
        <rFont val="Calibri"/>
      </rPr>
      <t xml:space="preserve">
</t>
    </r>
    <r>
      <rPr>
        <sz val="11"/>
        <color rgb="FF000000"/>
        <rFont val="Calibri"/>
      </rPr>
      <t>Satisfies: SRG-OS-000057-GPOS-00027, SRG-OS-000058-GPOS-00028, SRG-OS-000059-GPOS-00029, SRG-OS-000063-GPOS-00032, SRG-OS-000337-GPOS-00129</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</si>
  <si>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"Manage auditing and security log"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"SeSecurityPrivilege"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the organization has an Auditors group, the assignment of this group the assignment of this group to the user right is not a finding.</t>
    </r>
    <r>
      <rPr>
        <sz val="11"/>
        <color rgb="FF000000"/>
        <rFont val="Calibri"/>
      </rPr>
      <t xml:space="preserve">
</t>
    </r>
    <r>
      <rPr>
        <sz val="11"/>
        <color rgb="FF000000"/>
        <rFont val="Calibri"/>
      </rPr>
      <t>If an application requires this user right, this is not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(WN25-00-000050) and required frequency of changes (WN25-00-000060).</t>
    </r>
  </si>
  <si>
    <t>V-278258</t>
  </si>
  <si>
    <r>
      <rPr>
        <sz val="11"/>
        <rFont val="Calibri"/>
      </rPr>
      <t xml:space="preserve">The Windows Server 2025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user right must only be assigned to the Administrators group.</t>
    </r>
  </si>
  <si>
    <r>
      <rPr>
        <sz val="11"/>
        <color rgb="FF000000"/>
        <rFont val="Calibri"/>
      </rPr>
      <t>Configure the policy value for Computer Configuration &gt;&gt; Windows Settings &gt;&gt; Security Settings &gt;&gt; Local Policies &gt;&gt; User Rights Assignment &gt;&gt; Modify firmware environment values to include only the following accounts or groups:</t>
    </r>
    <r>
      <rPr>
        <sz val="11"/>
        <color rgb="FF000000"/>
        <rFont val="Calibri"/>
      </rPr>
      <t xml:space="preserve">
</t>
    </r>
    <r>
      <rPr>
        <sz val="11"/>
        <color rgb="FF000000"/>
        <rFont val="Calibri"/>
      </rPr>
      <t>- Administrators.</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</si>
  <si>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"Modify firmware environment values" user right can change hardware configuration environment variables. This could result in hardware failures or a denial of service.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</si>
  <si>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"Modify firmware environment values"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"SeSystemEnvironmentPrivilege" user right, this is a finding:</t>
    </r>
    <r>
      <rPr>
        <sz val="11"/>
        <color rgb="FF000000"/>
        <rFont val="Calibri"/>
      </rPr>
      <t xml:space="preserve">
</t>
    </r>
    <r>
      <rPr>
        <sz val="11"/>
        <color rgb="FF000000"/>
        <rFont val="Calibri"/>
      </rPr>
      <t>S-1-5-32-544 (Administrators)</t>
    </r>
  </si>
  <si>
    <t>V-278259</t>
  </si>
  <si>
    <r>
      <rPr>
        <sz val="11"/>
        <rFont val="Calibri"/>
      </rPr>
      <t xml:space="preserve">The Windows Server 2025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user right must only be assigned to the Administrators group.</t>
    </r>
  </si>
  <si>
    <r>
      <rPr>
        <sz val="11"/>
        <color rgb="FF000000"/>
        <rFont val="Calibri"/>
      </rPr>
      <t>Configure the policy value for Computer Configuration &gt;&gt; Windows Settings &gt;&gt; Security Settings &gt;&gt; Local Policies &gt;&gt; User Rights Assignment &gt;&gt; Perform volume maintenance tasks to include only the following accounts or groups:</t>
    </r>
    <r>
      <rPr>
        <sz val="11"/>
        <color rgb="FF000000"/>
        <rFont val="Calibri"/>
      </rPr>
      <t xml:space="preserve">
</t>
    </r>
    <r>
      <rPr>
        <sz val="11"/>
        <color rgb="FF000000"/>
        <rFont val="Calibri"/>
      </rPr>
      <t>- Administrators.</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</si>
  <si>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"Perform volume maintenance tasks" user right can manage volume and disk configurations. This could be used to delete volumes, resulting in data loss or a denial of service.</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</si>
  <si>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"Perform volume maintenance tasks"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"SeManageVolumePrivilege" user right, this is a finding:</t>
    </r>
    <r>
      <rPr>
        <sz val="11"/>
        <color rgb="FF000000"/>
        <rFont val="Calibri"/>
      </rPr>
      <t xml:space="preserve">
</t>
    </r>
    <r>
      <rPr>
        <sz val="11"/>
        <color rgb="FF000000"/>
        <rFont val="Calibri"/>
      </rPr>
      <t>S-1-5-32-544 (Administrators)</t>
    </r>
  </si>
  <si>
    <t>V-278260</t>
  </si>
  <si>
    <r>
      <rPr>
        <sz val="11"/>
        <rFont val="Calibri"/>
      </rPr>
      <t xml:space="preserve">The Windows Server 2025 </t>
    </r>
    <r>
      <rPr>
        <sz val="11"/>
        <color rgb="FF000000"/>
        <rFont val="Calibri"/>
      </rPr>
      <t>"</t>
    </r>
    <r>
      <rPr>
        <b/>
        <sz val="11"/>
        <color rgb="FF000000"/>
        <rFont val="Calibri"/>
      </rPr>
      <t>Profile single process</t>
    </r>
    <r>
      <rPr>
        <sz val="11"/>
        <color rgb="FF000000"/>
        <rFont val="Calibri"/>
      </rPr>
      <t>"</t>
    </r>
    <r>
      <rPr>
        <sz val="11"/>
        <color rgb="FF000000"/>
        <rFont val="Calibri"/>
      </rPr>
      <t xml:space="preserve"> user right must only be assigned to the Administrators group.</t>
    </r>
  </si>
  <si>
    <r>
      <rPr>
        <sz val="11"/>
        <color rgb="FF000000"/>
        <rFont val="Calibri"/>
      </rPr>
      <t>Configure the policy value for Computer Configuration &gt;&gt; Windows Settings &gt;&gt; Security Settings &gt;&gt; Local Policies &gt;&gt; User Rights Assignment &gt;&gt; Profile single process to include only the following accounts or groups:</t>
    </r>
    <r>
      <rPr>
        <sz val="11"/>
        <color rgb="FF000000"/>
        <rFont val="Calibri"/>
      </rPr>
      <t xml:space="preserve">
</t>
    </r>
    <r>
      <rPr>
        <sz val="11"/>
        <color rgb="FF000000"/>
        <rFont val="Calibri"/>
      </rPr>
      <t>- Administrators.</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</si>
  <si>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"Profile single process" user right can monitor nonsystem processes performance. An attacker could use this to identify processes to attack.</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</si>
  <si>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"Profile single process"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"SeProfileSingleProcessPrivilege" user right, this is a finding:</t>
    </r>
    <r>
      <rPr>
        <sz val="11"/>
        <color rgb="FF000000"/>
        <rFont val="Calibri"/>
      </rPr>
      <t xml:space="preserve">
</t>
    </r>
    <r>
      <rPr>
        <sz val="11"/>
        <color rgb="FF000000"/>
        <rFont val="Calibri"/>
      </rPr>
      <t>S-1-5-32-544 (Administrators)</t>
    </r>
  </si>
  <si>
    <t>V-278261</t>
  </si>
  <si>
    <r>
      <rPr>
        <sz val="11"/>
        <rFont val="Calibri"/>
      </rPr>
      <t xml:space="preserve">The Windows Server 2025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user right must only be assigned to the Administrators group.</t>
    </r>
  </si>
  <si>
    <r>
      <rPr>
        <sz val="11"/>
        <color rgb="FF000000"/>
        <rFont val="Calibri"/>
      </rPr>
      <t>Configure the policy value for Computer Configuration &gt;&gt; Windows Settings &gt;&gt; Security Settings &gt;&gt; Local Policies &gt;&gt; User Rights Assignment &gt;&gt; Restore files and directories to include only the following accounts or groups:</t>
    </r>
    <r>
      <rPr>
        <sz val="11"/>
        <color rgb="FF000000"/>
        <rFont val="Calibri"/>
      </rPr>
      <t xml:space="preserve">
</t>
    </r>
    <r>
      <rPr>
        <sz val="11"/>
        <color rgb="FF000000"/>
        <rFont val="Calibri"/>
      </rPr>
      <t>- Administrators.</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</si>
  <si>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"Restore files and directories" user right can circumvent file and directory permissions and could allow access to sensitive data. It could also be used to overwrite more current data.</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</si>
  <si>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"Restore files and directories"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"SeRestorePrivilege"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is not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(WN25-00-000050) and required frequency of changes (WN25-00-000060).</t>
    </r>
  </si>
  <si>
    <t>V-278262</t>
  </si>
  <si>
    <r>
      <rPr>
        <sz val="11"/>
        <rFont val="Calibri"/>
      </rPr>
      <t xml:space="preserve">The Windows Server 2025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user right must only be assigned to the Administrators group.</t>
    </r>
  </si>
  <si>
    <r>
      <rPr>
        <sz val="11"/>
        <color rgb="FF000000"/>
        <rFont val="Calibri"/>
      </rPr>
      <t>Configure the policy value for Computer Configuration &gt;&gt; Windows Settings &gt;&gt; Security Settings &gt;&gt; Local Policies &gt;&gt; User Rights Assignment &gt;&gt; Take ownership of files or other objects to include only the following accounts or groups:</t>
    </r>
    <r>
      <rPr>
        <sz val="11"/>
        <color rgb="FF000000"/>
        <rFont val="Calibri"/>
      </rPr>
      <t xml:space="preserve">
</t>
    </r>
    <r>
      <rPr>
        <sz val="11"/>
        <color rgb="FF000000"/>
        <rFont val="Calibri"/>
      </rPr>
      <t>- Administrators.</t>
    </r>
  </si>
  <si>
    <r>
      <rPr>
        <sz val="11"/>
        <color rgb="FF000000"/>
        <rFont val="Calibri"/>
      </rPr>
      <t>Inappropriately granting user rights provides system, administrative, and other high-level capabilities.</t>
    </r>
    <r>
      <rPr>
        <sz val="11"/>
        <color rgb="FF000000"/>
        <rFont val="Calibri"/>
      </rPr>
      <t xml:space="preserve">
</t>
    </r>
    <r>
      <rPr>
        <sz val="11"/>
        <color rgb="FF000000"/>
        <rFont val="Calibri"/>
      </rPr>
      <t>Accounts with the "Take ownership of files or other objects" user right can take ownership of objects and make changes.</t>
    </r>
  </si>
  <si>
    <r>
      <rPr>
        <sz val="11"/>
        <color rgb="FF000000"/>
        <rFont val="Calibri"/>
      </rPr>
      <t>Verify the effective setting in Local Group Policy Editor.</t>
    </r>
    <r>
      <rPr>
        <sz val="11"/>
        <color rgb="FF000000"/>
        <rFont val="Calibri"/>
      </rPr>
      <t xml:space="preserve">
</t>
    </r>
    <r>
      <rPr>
        <sz val="11"/>
        <color rgb="FF000000"/>
        <rFont val="Calibri"/>
      </rPr>
      <t>Run gpedit.msc.</t>
    </r>
    <r>
      <rPr>
        <sz val="11"/>
        <color rgb="FF000000"/>
        <rFont val="Calibri"/>
      </rPr>
      <t xml:space="preserve">
</t>
    </r>
    <r>
      <rPr>
        <sz val="11"/>
        <color rgb="FF000000"/>
        <rFont val="Calibri"/>
      </rPr>
      <t>Navigate to Local Computer Policy &gt;&gt; Computer Configuration &gt;&gt; Windows Settings &gt;&gt; Security Settings &gt;&gt; Local Policies &gt;&gt; User Rights Assignment.</t>
    </r>
    <r>
      <rPr>
        <sz val="11"/>
        <color rgb="FF000000"/>
        <rFont val="Calibri"/>
      </rPr>
      <t xml:space="preserve">
</t>
    </r>
    <r>
      <rPr>
        <sz val="11"/>
        <color rgb="FF000000"/>
        <rFont val="Calibri"/>
      </rPr>
      <t>If any accounts or groups other than the following are granted the "Take ownership of files or other objects" user right, this is a finding:</t>
    </r>
    <r>
      <rPr>
        <sz val="11"/>
        <color rgb="FF000000"/>
        <rFont val="Calibri"/>
      </rPr>
      <t xml:space="preserve">
</t>
    </r>
    <r>
      <rPr>
        <sz val="11"/>
        <color rgb="FF000000"/>
        <rFont val="Calibri"/>
      </rPr>
      <t>- Administrators.</t>
    </r>
    <r>
      <rPr>
        <sz val="11"/>
        <color rgb="FF000000"/>
        <rFont val="Calibri"/>
      </rPr>
      <t xml:space="preserve">
</t>
    </r>
    <r>
      <rPr>
        <sz val="11"/>
        <color rgb="FF000000"/>
        <rFont val="Calibri"/>
      </rPr>
      <t>For server core installations, run the following command:</t>
    </r>
    <r>
      <rPr>
        <sz val="11"/>
        <color rgb="FF000000"/>
        <rFont val="Calibri"/>
      </rPr>
      <t xml:space="preserve">
</t>
    </r>
    <r>
      <rPr>
        <sz val="11"/>
        <color rgb="FF000000"/>
        <rFont val="Calibri"/>
      </rPr>
      <t>Secedit /Export /Areas User_Rights /cfg c:\path\filename.txt</t>
    </r>
    <r>
      <rPr>
        <sz val="11"/>
        <color rgb="FF000000"/>
        <rFont val="Calibri"/>
      </rPr>
      <t xml:space="preserve">
</t>
    </r>
    <r>
      <rPr>
        <sz val="11"/>
        <color rgb="FF000000"/>
        <rFont val="Calibri"/>
      </rPr>
      <t>Review the text file.</t>
    </r>
    <r>
      <rPr>
        <sz val="11"/>
        <color rgb="FF000000"/>
        <rFont val="Calibri"/>
      </rPr>
      <t xml:space="preserve">
</t>
    </r>
    <r>
      <rPr>
        <sz val="11"/>
        <color rgb="FF000000"/>
        <rFont val="Calibri"/>
      </rPr>
      <t>If any SIDs other than the following are granted the "SeTakeOwnershipPrivilege" user right, this is a finding:</t>
    </r>
    <r>
      <rPr>
        <sz val="11"/>
        <color rgb="FF000000"/>
        <rFont val="Calibri"/>
      </rPr>
      <t xml:space="preserve">
</t>
    </r>
    <r>
      <rPr>
        <sz val="11"/>
        <color rgb="FF000000"/>
        <rFont val="Calibri"/>
      </rPr>
      <t>S-1-5-32-544 (Administrators)</t>
    </r>
    <r>
      <rPr>
        <sz val="11"/>
        <color rgb="FF000000"/>
        <rFont val="Calibri"/>
      </rPr>
      <t xml:space="preserve">
</t>
    </r>
    <r>
      <rPr>
        <sz val="11"/>
        <color rgb="FF000000"/>
        <rFont val="Calibri"/>
      </rPr>
      <t>If an application requires this user right, this is not a finding.</t>
    </r>
    <r>
      <rPr>
        <sz val="11"/>
        <color rgb="FF000000"/>
        <rFont val="Calibri"/>
      </rPr>
      <t xml:space="preserve">
</t>
    </r>
    <r>
      <rPr>
        <sz val="11"/>
        <color rgb="FF000000"/>
        <rFont val="Calibri"/>
      </rPr>
      <t>Vendor documentation must support the requirement for having the user right.</t>
    </r>
    <r>
      <rPr>
        <sz val="11"/>
        <color rgb="FF000000"/>
        <rFont val="Calibri"/>
      </rPr>
      <t xml:space="preserve">
</t>
    </r>
    <r>
      <rPr>
        <sz val="11"/>
        <color rgb="FF000000"/>
        <rFont val="Calibri"/>
      </rPr>
      <t>The requirement must be documented with the information system security officer (ISSO).</t>
    </r>
    <r>
      <rPr>
        <sz val="11"/>
        <color rgb="FF000000"/>
        <rFont val="Calibri"/>
      </rPr>
      <t xml:space="preserve">
</t>
    </r>
    <r>
      <rPr>
        <sz val="11"/>
        <color rgb="FF000000"/>
        <rFont val="Calibri"/>
      </rPr>
      <t>The application account must meet requirements for application account passwords, such as length (WN25-00-000050) and required frequency of changes (WN25-00-000060).</t>
    </r>
  </si>
  <si>
    <t>V-279916</t>
  </si>
  <si>
    <r>
      <rPr>
        <sz val="11"/>
        <rFont val="Calibri"/>
      </rPr>
      <t>Windows Server 2025 must be configured to audit file system failures.</t>
    </r>
  </si>
  <si>
    <r>
      <rPr>
        <sz val="11"/>
        <color rgb="FF000000"/>
        <rFont val="Calibri"/>
      </rPr>
      <t>Configure the policy value for Computer Configuration &gt;&gt; Windows Settings &gt;&gt; Security Settings &gt;&gt; Advanced Audit Policy Configuration &gt;&gt; System Audit Policies &gt;&gt; Object Access &gt;&gt; "Audit File System" with "Failure" selected.</t>
    </r>
  </si>
  <si>
    <r>
      <rPr>
        <sz val="11"/>
        <color rgb="FF000000"/>
        <rFont val="Calibri"/>
      </rPr>
      <t>Maintaining an audit trail of system activity logs can help identify configuration errors, troubleshoot service disruptions, analyze compromises that have occurred, and detect attacks. Audit logs are necessary to provide a trail of evidence in case the system or network is compromised. Collecting this data is essential for analyzing the security of information assets and detecting signs of suspicious and unexpected behavior. Credential validation records events related to validation tests on credentials for a user account logon.</t>
    </r>
  </si>
  <si>
    <r>
      <rPr>
        <sz val="11"/>
        <color rgb="FF000000"/>
        <rFont val="Calibri"/>
      </rPr>
      <t xml:space="preserve">Verify Audit File System auditing is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File System. </t>
    </r>
    <r>
      <rPr>
        <sz val="11"/>
        <color rgb="FF000000"/>
        <rFont val="Calibri"/>
      </rPr>
      <t xml:space="preserve">
</t>
    </r>
    <r>
      <rPr>
        <sz val="11"/>
        <color rgb="FF000000"/>
        <rFont val="Calibri"/>
      </rPr>
      <t>If "Audit File System" is not set to "Failure", this is a finding.</t>
    </r>
  </si>
  <si>
    <t>V-279917</t>
  </si>
  <si>
    <r>
      <rPr>
        <sz val="11"/>
        <rFont val="Calibri"/>
      </rPr>
      <t>Windows Server 2025 must be configured to audit file system successes.</t>
    </r>
  </si>
  <si>
    <r>
      <rPr>
        <sz val="11"/>
        <color rgb="FF000000"/>
        <rFont val="Calibri"/>
      </rPr>
      <t>Configure the policy value for Computer Configuration &gt;&gt; Windows Settings &gt;&gt; Security Settings &gt;&gt; Advanced Audit Policy Configuration &gt;&gt; System Audit Policies &gt;&gt; Object Access &gt;&gt; "Audit File System" with "Success" selected.</t>
    </r>
  </si>
  <si>
    <r>
      <rPr>
        <sz val="11"/>
        <color rgb="FF000000"/>
        <rFont val="Calibri"/>
      </rPr>
      <t xml:space="preserve">Verify Audit File System auditing is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File System. </t>
    </r>
    <r>
      <rPr>
        <sz val="11"/>
        <color rgb="FF000000"/>
        <rFont val="Calibri"/>
      </rPr>
      <t xml:space="preserve">
</t>
    </r>
    <r>
      <rPr>
        <sz val="11"/>
        <color rgb="FF000000"/>
        <rFont val="Calibri"/>
      </rPr>
      <t>If "Audit File System" is not set to "Success", this is a finding.</t>
    </r>
  </si>
  <si>
    <t>V-279918</t>
  </si>
  <si>
    <r>
      <rPr>
        <sz val="11"/>
        <rFont val="Calibri"/>
      </rPr>
      <t>Windows Server 2025 must be configured to audit handle manipulation failures.</t>
    </r>
  </si>
  <si>
    <r>
      <rPr>
        <sz val="11"/>
        <color rgb="FF000000"/>
        <rFont val="Calibri"/>
      </rPr>
      <t>Configure the policy value for Computer Configuration &gt;&gt; Windows Settings &gt;&gt; Security Settings &gt;&gt; Advanced Audit Policy Configuration &gt;&gt; System Audit Policies &gt;&gt; Object Access &gt;&gt; "Audit Handle Manipulation" with "Failure" selected.</t>
    </r>
  </si>
  <si>
    <r>
      <rPr>
        <sz val="11"/>
        <color rgb="FF000000"/>
        <rFont val="Calibri"/>
      </rPr>
      <t xml:space="preserve">Verify Audit Handle Manipulation auditing is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Handle Manipulation. </t>
    </r>
    <r>
      <rPr>
        <sz val="11"/>
        <color rgb="FF000000"/>
        <rFont val="Calibri"/>
      </rPr>
      <t xml:space="preserve">
</t>
    </r>
    <r>
      <rPr>
        <sz val="11"/>
        <color rgb="FF000000"/>
        <rFont val="Calibri"/>
      </rPr>
      <t>If "Audit Handle Manipulation" is not set to "Failure", this is a finding.</t>
    </r>
  </si>
  <si>
    <t>V-279919</t>
  </si>
  <si>
    <r>
      <rPr>
        <sz val="11"/>
        <rFont val="Calibri"/>
      </rPr>
      <t>Windows Server 2025 must be configured to audit handle manipulation successes.</t>
    </r>
  </si>
  <si>
    <r>
      <rPr>
        <sz val="11"/>
        <color rgb="FF000000"/>
        <rFont val="Calibri"/>
      </rPr>
      <t>Configure the policy value for Computer Configuration &gt;&gt; Windows Settings &gt;&gt; Security Settings &gt;&gt; Advanced Audit Policy Configuration &gt;&gt; System Audit Policies &gt;&gt; Object Access &gt;&gt; "Audit Handle Manipulation" with "Success" selected.</t>
    </r>
  </si>
  <si>
    <r>
      <rPr>
        <sz val="11"/>
        <color rgb="FF000000"/>
        <rFont val="Calibri"/>
      </rPr>
      <t xml:space="preserve">Verify Audit Handle Manipulation auditing is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Handle Manipulation. </t>
    </r>
    <r>
      <rPr>
        <sz val="11"/>
        <color rgb="FF000000"/>
        <rFont val="Calibri"/>
      </rPr>
      <t xml:space="preserve">
</t>
    </r>
    <r>
      <rPr>
        <sz val="11"/>
        <color rgb="FF000000"/>
        <rFont val="Calibri"/>
      </rPr>
      <t>If "Audit Handle Manipulation" is not set to "Success", this is a finding.</t>
    </r>
  </si>
  <si>
    <t>V-279920</t>
  </si>
  <si>
    <r>
      <rPr>
        <sz val="11"/>
        <rFont val="Calibri"/>
      </rPr>
      <t>Windows Server 2025 must be configured to audit registry failures.</t>
    </r>
  </si>
  <si>
    <r>
      <rPr>
        <sz val="11"/>
        <color rgb="FF000000"/>
        <rFont val="Calibri"/>
      </rPr>
      <t>Configure the policy value for Computer Configuration &gt;&gt; Windows Settings &gt;&gt; Security Settings &gt;&gt; Advanced Audit Policy Configuration &gt;&gt; System Audit Policies &gt;&gt; Object Access &gt;&gt; "Audit Registry" with "Failure" selected.</t>
    </r>
  </si>
  <si>
    <r>
      <rPr>
        <sz val="11"/>
        <color rgb="FF000000"/>
        <rFont val="Calibri"/>
      </rPr>
      <t xml:space="preserve">Verify Audit Registry auditing is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Registry. </t>
    </r>
    <r>
      <rPr>
        <sz val="11"/>
        <color rgb="FF000000"/>
        <rFont val="Calibri"/>
      </rPr>
      <t xml:space="preserve">
</t>
    </r>
    <r>
      <rPr>
        <sz val="11"/>
        <color rgb="FF000000"/>
        <rFont val="Calibri"/>
      </rPr>
      <t>If "Audit Registry" is not set to "Failure", this is a finding.</t>
    </r>
  </si>
  <si>
    <t>V-279921</t>
  </si>
  <si>
    <r>
      <rPr>
        <sz val="11"/>
        <rFont val="Calibri"/>
      </rPr>
      <t>Windows Server 2025 must be configured to audit registry successes.</t>
    </r>
  </si>
  <si>
    <r>
      <rPr>
        <sz val="11"/>
        <color rgb="FF000000"/>
        <rFont val="Calibri"/>
      </rPr>
      <t>Configure the policy value for Computer Configuration &gt;&gt; Windows Settings &gt;&gt; Security Settings &gt;&gt; Advanced Audit Policy Configuration &gt;&gt; System Audit Policies &gt;&gt; Object Access &gt;&gt; "Audit Registry" with "Success" selected.</t>
    </r>
  </si>
  <si>
    <r>
      <rPr>
        <sz val="11"/>
        <color rgb="FF000000"/>
        <rFont val="Calibri"/>
      </rPr>
      <t xml:space="preserve">Verify Audit Registry auditing is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Object Access &gt;&gt; Audit Registry. </t>
    </r>
    <r>
      <rPr>
        <sz val="11"/>
        <color rgb="FF000000"/>
        <rFont val="Calibri"/>
      </rPr>
      <t xml:space="preserve">
</t>
    </r>
    <r>
      <rPr>
        <sz val="11"/>
        <color rgb="FF000000"/>
        <rFont val="Calibri"/>
      </rPr>
      <t>If "Audit Registry" is not set to "Success", this is a finding.</t>
    </r>
  </si>
  <si>
    <t>V-279922</t>
  </si>
  <si>
    <r>
      <rPr>
        <sz val="11"/>
        <rFont val="Calibri"/>
      </rPr>
      <t>Windows Server 2025 must be configured to audit sensitive privilege use successes.</t>
    </r>
  </si>
  <si>
    <r>
      <rPr>
        <sz val="11"/>
        <color rgb="FF000000"/>
        <rFont val="Calibri"/>
      </rPr>
      <t xml:space="preserve">Verify Audit Sensitive Privilege Use auditing is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Privilege Use &gt;&gt; Audit Sensitive Privilege Use. </t>
    </r>
    <r>
      <rPr>
        <sz val="11"/>
        <color rgb="FF000000"/>
        <rFont val="Calibri"/>
      </rPr>
      <t xml:space="preserve">
</t>
    </r>
    <r>
      <rPr>
        <sz val="11"/>
        <color rgb="FF000000"/>
        <rFont val="Calibri"/>
      </rPr>
      <t>If "Audit Sensitive Privilege Use" is not set to "Success", this is a finding.</t>
    </r>
  </si>
  <si>
    <t>V-279923</t>
  </si>
  <si>
    <r>
      <rPr>
        <sz val="11"/>
        <rFont val="Calibri"/>
      </rPr>
      <t>Windows Server 2025 must be configured to audit sensitive privilege use failures.</t>
    </r>
  </si>
  <si>
    <r>
      <rPr>
        <sz val="11"/>
        <color rgb="FF000000"/>
        <rFont val="Calibri"/>
      </rPr>
      <t xml:space="preserve">Verify Audit Sensitive Privilege Use auditing is enabled: </t>
    </r>
    <r>
      <rPr>
        <sz val="11"/>
        <color rgb="FF000000"/>
        <rFont val="Calibri"/>
      </rPr>
      <t xml:space="preserve">
</t>
    </r>
    <r>
      <rPr>
        <sz val="11"/>
        <color rgb="FF000000"/>
        <rFont val="Calibri"/>
      </rPr>
      <t xml:space="preserve">Computer Configuration &gt;&gt; Windows Settings &gt;&gt; Security Settings &gt;&gt; Advanced Audit Policy Configuration &gt;&gt; System Audit Policies &gt;&gt; Privilege Use &gt;&gt; Audit Sensitive Privilege Use. </t>
    </r>
    <r>
      <rPr>
        <sz val="11"/>
        <color rgb="FF000000"/>
        <rFont val="Calibri"/>
      </rPr>
      <t xml:space="preserve">
</t>
    </r>
    <r>
      <rPr>
        <sz val="11"/>
        <color rgb="FF000000"/>
        <rFont val="Calibri"/>
      </rPr>
      <t>If "Audit Sensitive Privilege Use" is not set to "Failure",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</si>
  <si>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</si>
  <si>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</si>
  <si>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</si>
  <si>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</si>
  <si>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</si>
  <si>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</si>
  <si>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</si>
  <si>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</si>
  <si>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</si>
  <si>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</si>
  <si>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</si>
  <si>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</si>
  <si>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</si>
  <si>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</si>
  <si>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</si>
  <si>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</si>
  <si>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</si>
  <si>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</si>
  <si>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</si>
  <si>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</si>
  <si>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</si>
  <si>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</si>
  <si>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</si>
  <si>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</si>
  <si>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</si>
  <si>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</si>
  <si>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</si>
  <si>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</si>
  <si>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</si>
  <si>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Windows Server 2025 Security Technical Implementation Guide V1R1</t>
  </si>
  <si>
    <t>Developed By:</t>
  </si>
  <si>
    <t>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</si>
  <si>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</si>
  <si>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26 January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284</t>
    </r>
  </si>
  <si>
    <t>Download Url:</t>
  </si>
  <si>
    <t>https://www.cyber.mil/stigs</t>
  </si>
  <si>
    <t>Guide Overview:</t>
  </si>
  <si>
    <r>
      <rPr>
        <sz val="11"/>
        <color rgb="FF000000"/>
        <rFont val="Calibri"/>
      </rPr>
      <t>The Microsoft Windows Server 2025 Security Technical Implementation Guide (STIG) is published as a tool to improve the security of Department of Defense (DOD) information systems. The requirements were developed by DOD Consensus as well as Windows security guidance by Microsoft Corporation. This document is meant for use in conjunction with other applicable STIGs, including such topics as Active Directory Domain, Active Directory Forest, and Domain Name Service (DNS).</t>
    </r>
    <r>
      <rPr>
        <sz val="11"/>
        <color rgb="FF000000"/>
        <rFont val="Calibri"/>
      </rPr>
      <t xml:space="preserve">
</t>
    </r>
    <r>
      <rPr>
        <sz val="11"/>
        <color rgb="FF000000"/>
        <rFont val="Calibri"/>
      </rPr>
      <t>The Windows Server 2025 STIG includes requirements for both domain controllers and member servers/standalone systems. Requirements specific to domain controllers have “DC” as the second component of the STIG IDs. Requirements specific to member servers have “MS” as the second component of the STIG IDs. All other requirements apply to all systems.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</si>
  <si>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</si>
  <si>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</si>
  <si>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</si>
  <si>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</si>
  <si>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</si>
  <si>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</si>
  <si>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</si>
  <si>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</si>
  <si>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</si>
  <si>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</si>
  <si>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</si>
  <si>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</si>
  <si>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</si>
  <si>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</si>
  <si>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</si>
  <si>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</si>
  <si>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</si>
  <si>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</si>
  <si>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</si>
  <si>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</si>
  <si>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</si>
  <si>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</si>
  <si>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</si>
  <si>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</si>
  <si>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</si>
  <si>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</si>
  <si>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</si>
  <si>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</si>
  <si>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</si>
  <si>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</si>
  <si>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</si>
  <si>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</si>
  <si>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</si>
  <si>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</si>
  <si>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</si>
  <si>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</si>
  <si>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</si>
  <si>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</si>
  <si>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</si>
  <si>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</si>
  <si>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</si>
  <si>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</si>
  <si>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</si>
  <si>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</si>
  <si>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</si>
  <si>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</si>
  <si>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</si>
  <si>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Windows Server 2025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</si>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</sst>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ED0-4E12-84E8-AD429CCA189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ED0-4E12-84E8-AD429CCA189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284</c:v>
                </c:pt>
              </c:numCache>
            </c:numRef>
          </c:val>
          <c:extLst>
            <c:ext xmlns:c16="http://schemas.microsoft.com/office/drawing/2014/chart" uri="{C3380CC4-5D6E-409C-BE32-E72D297353CC}">
              <c16:uniqueId val="{00000002-EED0-4E12-84E8-AD429CCA189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C92-48B5-A2A4-F315B2F4D65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AC92-48B5-A2A4-F315B2F4D65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284</c:v>
                </c:pt>
              </c:numCache>
            </c:numRef>
          </c:val>
          <c:extLst>
            <c:ext xmlns:c16="http://schemas.microsoft.com/office/drawing/2014/chart" uri="{C3380CC4-5D6E-409C-BE32-E72D297353CC}">
              <c16:uniqueId val="{00000002-AC92-48B5-A2A4-F315B2F4D65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613B-4328-A1E6-D2CABA1AA5F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613B-4328-A1E6-D2CABA1AA5F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29</c:v>
                </c:pt>
                <c:pt idx="1">
                  <c:v>243</c:v>
                </c:pt>
                <c:pt idx="2">
                  <c:v>12</c:v>
                </c:pt>
              </c:numCache>
            </c:numRef>
          </c:val>
          <c:extLst>
            <c:ext xmlns:c16="http://schemas.microsoft.com/office/drawing/2014/chart" uri="{C3380CC4-5D6E-409C-BE32-E72D297353CC}">
              <c16:uniqueId val="{00000002-613B-4328-A1E6-D2CABA1AA5F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BD2-455A-988E-EE57D0BECD6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BD2-455A-988E-EE57D0BECD6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284</c:v>
                </c:pt>
              </c:numCache>
            </c:numRef>
          </c:val>
          <c:extLst>
            <c:ext xmlns:c16="http://schemas.microsoft.com/office/drawing/2014/chart" uri="{C3380CC4-5D6E-409C-BE32-E72D297353CC}">
              <c16:uniqueId val="{00000002-5BD2-455A-988E-EE57D0BECD6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F26-4379-85A6-24BC41D0479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F26-4379-85A6-24BC41D0479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284</c:v>
                </c:pt>
              </c:numCache>
            </c:numRef>
          </c:val>
          <c:extLst>
            <c:ext xmlns:c16="http://schemas.microsoft.com/office/drawing/2014/chart" uri="{C3380CC4-5D6E-409C-BE32-E72D297353CC}">
              <c16:uniqueId val="{00000002-EF26-4379-85A6-24BC41D0479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731-48DC-B228-8120A7EF59C0}"/>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731-48DC-B228-8120A7EF59C0}"/>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731-48DC-B228-8120A7EF59C0}"/>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731-48DC-B228-8120A7EF59C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713-404C-A5BF-0E677211967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ddxsdz">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vnopkh">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bbhu2l">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1vw44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nx0wda">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b3l4w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quphmh">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85">
  <autoFilter ref="A1:M28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1405</v>
      </c>
    </row>
    <row r="3" spans="2:3" ht="15" customHeight="1" x14ac:dyDescent="0.35"/>
    <row r="4" spans="2:3" ht="58" x14ac:dyDescent="0.35">
      <c r="B4" s="18" t="s">
        <v>1406</v>
      </c>
      <c r="C4" s="19" t="s">
        <v>1407</v>
      </c>
    </row>
    <row r="5" spans="2:3" x14ac:dyDescent="0.35">
      <c r="C5" s="19" t="s">
        <v>1408</v>
      </c>
    </row>
    <row r="6" spans="2:3" x14ac:dyDescent="0.35">
      <c r="C6" s="16" t="s">
        <v>1409</v>
      </c>
    </row>
    <row r="7" spans="2:3" ht="10" customHeight="1" x14ac:dyDescent="0.35"/>
    <row r="8" spans="2:3" ht="232" x14ac:dyDescent="0.35">
      <c r="B8" s="20" t="s">
        <v>1410</v>
      </c>
      <c r="C8" s="19" t="s">
        <v>1411</v>
      </c>
    </row>
    <row r="9" spans="2:3" ht="10" customHeight="1" x14ac:dyDescent="0.35"/>
    <row r="10" spans="2:3" ht="35" customHeight="1" x14ac:dyDescent="0.35">
      <c r="B10" s="20" t="s">
        <v>1412</v>
      </c>
      <c r="C10" s="19" t="s">
        <v>1413</v>
      </c>
    </row>
    <row r="11" spans="2:3" ht="75" customHeight="1" x14ac:dyDescent="0.35">
      <c r="B11" s="16" t="s">
        <v>19</v>
      </c>
      <c r="C11" s="19" t="s">
        <v>1414</v>
      </c>
    </row>
    <row r="12" spans="2:3" ht="47" customHeight="1" x14ac:dyDescent="0.35">
      <c r="B12" s="16" t="s">
        <v>19</v>
      </c>
      <c r="C12" s="19" t="s">
        <v>1415</v>
      </c>
    </row>
    <row r="13" spans="2:3" ht="35" customHeight="1" x14ac:dyDescent="0.35">
      <c r="B13" s="16" t="s">
        <v>19</v>
      </c>
      <c r="C13" s="19" t="s">
        <v>1416</v>
      </c>
    </row>
    <row r="14" spans="2:3" ht="32" customHeight="1" x14ac:dyDescent="0.35">
      <c r="B14" s="16" t="s">
        <v>19</v>
      </c>
      <c r="C14" s="19" t="s">
        <v>1417</v>
      </c>
    </row>
    <row r="15" spans="2:3" ht="30" customHeight="1" x14ac:dyDescent="0.35">
      <c r="B15" s="16" t="s">
        <v>19</v>
      </c>
      <c r="C15" s="19" t="s">
        <v>1418</v>
      </c>
    </row>
    <row r="16" spans="2:3" ht="10" customHeight="1" x14ac:dyDescent="0.35"/>
    <row r="17" spans="1:3" ht="145" customHeight="1" x14ac:dyDescent="0.35">
      <c r="B17" s="20" t="s">
        <v>1419</v>
      </c>
      <c r="C17" s="19" t="s">
        <v>1420</v>
      </c>
    </row>
    <row r="18" spans="1:3" ht="10" customHeight="1" x14ac:dyDescent="0.35"/>
    <row r="19" spans="1:3" ht="3" customHeight="1" x14ac:dyDescent="0.35">
      <c r="B19" s="21"/>
      <c r="C19" s="21"/>
    </row>
    <row r="20" spans="1:3" ht="12" customHeight="1" x14ac:dyDescent="0.35"/>
    <row r="21" spans="1:3" ht="35" customHeight="1" x14ac:dyDescent="0.35">
      <c r="A21" s="23"/>
      <c r="B21" s="24" t="s">
        <v>1421</v>
      </c>
      <c r="C21" s="25" t="s">
        <v>1422</v>
      </c>
    </row>
    <row r="22" spans="1:3" ht="18" customHeight="1" x14ac:dyDescent="0.35">
      <c r="A22" s="23"/>
      <c r="B22" s="23" t="s">
        <v>19</v>
      </c>
      <c r="C22" s="25" t="s">
        <v>1423</v>
      </c>
    </row>
    <row r="23" spans="1:3" ht="18" customHeight="1" x14ac:dyDescent="0.35">
      <c r="A23" s="23"/>
      <c r="B23" s="23" t="s">
        <v>19</v>
      </c>
      <c r="C23" s="25" t="s">
        <v>1424</v>
      </c>
    </row>
    <row r="24" spans="1:3" ht="18" customHeight="1" x14ac:dyDescent="0.35">
      <c r="A24" s="23"/>
      <c r="B24" s="23" t="s">
        <v>19</v>
      </c>
      <c r="C24" s="25" t="s">
        <v>1425</v>
      </c>
    </row>
    <row r="25" spans="1:3" ht="18" customHeight="1" x14ac:dyDescent="0.35">
      <c r="A25" s="23"/>
      <c r="B25" s="23" t="s">
        <v>19</v>
      </c>
      <c r="C25" s="25" t="s">
        <v>1426</v>
      </c>
    </row>
    <row r="26" spans="1:3" ht="18" customHeight="1" x14ac:dyDescent="0.35">
      <c r="A26" s="23"/>
      <c r="B26" s="23" t="s">
        <v>19</v>
      </c>
      <c r="C26" s="25" t="s">
        <v>1427</v>
      </c>
    </row>
    <row r="27" spans="1:3" ht="18" customHeight="1" x14ac:dyDescent="0.35">
      <c r="A27" s="23"/>
      <c r="B27" s="23" t="s">
        <v>19</v>
      </c>
      <c r="C27" s="25" t="s">
        <v>1428</v>
      </c>
    </row>
    <row r="28" spans="1:3" ht="18" customHeight="1" x14ac:dyDescent="0.35">
      <c r="A28" s="23"/>
      <c r="B28" s="23" t="s">
        <v>19</v>
      </c>
      <c r="C28" s="25" t="s">
        <v>1429</v>
      </c>
    </row>
    <row r="29" spans="1:3" ht="18" customHeight="1" x14ac:dyDescent="0.35">
      <c r="A29" s="23"/>
      <c r="B29" s="23" t="s">
        <v>19</v>
      </c>
      <c r="C29" s="25" t="s">
        <v>1430</v>
      </c>
    </row>
    <row r="30" spans="1:3" ht="44" customHeight="1" x14ac:dyDescent="0.35">
      <c r="A30" s="23"/>
      <c r="B30" s="23" t="s">
        <v>19</v>
      </c>
      <c r="C30" s="26" t="s">
        <v>1431</v>
      </c>
    </row>
    <row r="31" spans="1:3" ht="10" customHeight="1" x14ac:dyDescent="0.35"/>
    <row r="32" spans="1:3" ht="3" customHeight="1" x14ac:dyDescent="0.35">
      <c r="B32" s="21"/>
      <c r="C32" s="21"/>
    </row>
    <row r="33" spans="2:3" ht="12" customHeight="1" x14ac:dyDescent="0.35"/>
    <row r="34" spans="2:3" ht="24" customHeight="1" x14ac:dyDescent="0.35">
      <c r="B34" s="27" t="s">
        <v>1432</v>
      </c>
      <c r="C34" s="28" t="s">
        <v>1433</v>
      </c>
    </row>
    <row r="35" spans="2:3" ht="18.5" x14ac:dyDescent="0.35">
      <c r="B35" s="27" t="s">
        <v>1434</v>
      </c>
      <c r="C35" s="29" t="s">
        <v>1435</v>
      </c>
    </row>
    <row r="36" spans="2:3" ht="27" customHeight="1" x14ac:dyDescent="0.35">
      <c r="B36" s="30" t="s">
        <v>1436</v>
      </c>
      <c r="C36" s="22" t="s">
        <v>1437</v>
      </c>
    </row>
    <row r="37" spans="2:3" x14ac:dyDescent="0.35">
      <c r="B37" s="27" t="s">
        <v>1438</v>
      </c>
      <c r="C37" s="31" t="s">
        <v>1439</v>
      </c>
    </row>
    <row r="38" spans="2:3" ht="10" customHeight="1" x14ac:dyDescent="0.35"/>
    <row r="39" spans="2:3" ht="145" x14ac:dyDescent="0.35">
      <c r="B39" s="27" t="s">
        <v>1440</v>
      </c>
      <c r="C39" s="32" t="s">
        <v>1441</v>
      </c>
    </row>
    <row r="40" spans="2:3" ht="10" customHeight="1" x14ac:dyDescent="0.35"/>
    <row r="41" spans="2:3" ht="43.5" x14ac:dyDescent="0.35">
      <c r="B41" s="27" t="s">
        <v>1442</v>
      </c>
      <c r="C41" s="19" t="s">
        <v>1443</v>
      </c>
    </row>
    <row r="42" spans="2:3" ht="10" customHeight="1" x14ac:dyDescent="0.35"/>
    <row r="43" spans="2:3" ht="15.5" x14ac:dyDescent="0.35">
      <c r="C43" s="33" t="s">
        <v>40</v>
      </c>
    </row>
    <row r="44" spans="2:3" ht="29" x14ac:dyDescent="0.35">
      <c r="C44" s="19" t="s">
        <v>1444</v>
      </c>
    </row>
    <row r="45" spans="2:3" ht="10" customHeight="1" x14ac:dyDescent="0.35"/>
    <row r="46" spans="2:3" ht="15.5" x14ac:dyDescent="0.35">
      <c r="C46" s="34" t="s">
        <v>15</v>
      </c>
    </row>
    <row r="47" spans="2:3" ht="29" x14ac:dyDescent="0.35">
      <c r="C47" s="19" t="s">
        <v>1445</v>
      </c>
    </row>
    <row r="48" spans="2:3" ht="10" customHeight="1" x14ac:dyDescent="0.35"/>
    <row r="49" spans="2:3" ht="15.5" x14ac:dyDescent="0.35">
      <c r="C49" s="35" t="s">
        <v>109</v>
      </c>
    </row>
    <row r="50" spans="2:3" ht="29" x14ac:dyDescent="0.35">
      <c r="C50" s="19" t="s">
        <v>1446</v>
      </c>
    </row>
    <row r="51" spans="2:3" ht="10" customHeight="1" x14ac:dyDescent="0.35"/>
    <row r="52" spans="2:3" ht="3" customHeight="1" x14ac:dyDescent="0.35">
      <c r="B52" s="21"/>
      <c r="C52" s="21"/>
    </row>
    <row r="53" spans="2:3" ht="12" customHeight="1" x14ac:dyDescent="0.35"/>
    <row r="54" spans="2:3" ht="130.5" x14ac:dyDescent="0.35">
      <c r="B54" s="18" t="s">
        <v>1447</v>
      </c>
      <c r="C54" s="19" t="s">
        <v>1448</v>
      </c>
    </row>
    <row r="55" spans="2:3" ht="6" customHeight="1" x14ac:dyDescent="0.35"/>
    <row r="56" spans="2:3" ht="217.5" x14ac:dyDescent="0.35">
      <c r="C56" s="19" t="s">
        <v>1449</v>
      </c>
    </row>
    <row r="57" spans="2:3" ht="6" customHeight="1" x14ac:dyDescent="0.35"/>
    <row r="58" spans="2:3" ht="43.5" x14ac:dyDescent="0.35">
      <c r="C58" s="19" t="s">
        <v>1450</v>
      </c>
    </row>
    <row r="59" spans="2:3" ht="10" customHeight="1" x14ac:dyDescent="0.35"/>
    <row r="60" spans="2:3" ht="3" customHeight="1" x14ac:dyDescent="0.35">
      <c r="B60" s="21"/>
      <c r="C60" s="21"/>
    </row>
    <row r="61" spans="2:3" ht="12" customHeight="1" x14ac:dyDescent="0.35"/>
    <row r="62" spans="2:3" ht="145" x14ac:dyDescent="0.35">
      <c r="B62" s="18" t="s">
        <v>1451</v>
      </c>
      <c r="C62" s="19" t="s">
        <v>1452</v>
      </c>
    </row>
    <row r="63" spans="2:3" ht="6" customHeight="1" x14ac:dyDescent="0.35"/>
    <row r="64" spans="2:3" ht="203" x14ac:dyDescent="0.35">
      <c r="C64" s="19" t="s">
        <v>1453</v>
      </c>
    </row>
    <row r="65" spans="2:3" ht="6" customHeight="1" x14ac:dyDescent="0.35"/>
    <row r="66" spans="2:3" ht="43.5" x14ac:dyDescent="0.35">
      <c r="C66" s="19" t="s">
        <v>1454</v>
      </c>
    </row>
    <row r="67" spans="2:3" ht="10" customHeight="1" x14ac:dyDescent="0.35"/>
    <row r="68" spans="2:3" ht="3" customHeight="1" x14ac:dyDescent="0.35">
      <c r="B68" s="21"/>
      <c r="C68" s="21"/>
    </row>
    <row r="69" spans="2:3" ht="12" customHeight="1" x14ac:dyDescent="0.35"/>
    <row r="70" spans="2:3" ht="101.5" x14ac:dyDescent="0.35">
      <c r="B70" s="18" t="s">
        <v>1455</v>
      </c>
      <c r="C70" s="19" t="s">
        <v>1456</v>
      </c>
    </row>
    <row r="71" spans="2:3" ht="6" customHeight="1" x14ac:dyDescent="0.35"/>
    <row r="72" spans="2:3" ht="145" x14ac:dyDescent="0.35">
      <c r="C72" s="19" t="s">
        <v>1457</v>
      </c>
    </row>
    <row r="73" spans="2:3" ht="6" customHeight="1" x14ac:dyDescent="0.35"/>
    <row r="74" spans="2:3" ht="43.5" x14ac:dyDescent="0.35">
      <c r="C74" s="19" t="s">
        <v>1458</v>
      </c>
    </row>
    <row r="75" spans="2:3" ht="10" customHeight="1" x14ac:dyDescent="0.35"/>
    <row r="76" spans="2:3" ht="3" customHeight="1" x14ac:dyDescent="0.35">
      <c r="B76" s="21"/>
      <c r="C76" s="21"/>
    </row>
    <row r="77" spans="2:3" ht="12" customHeight="1" x14ac:dyDescent="0.35"/>
    <row r="78" spans="2:3" ht="26" customHeight="1" x14ac:dyDescent="0.35">
      <c r="B78" s="36" t="s">
        <v>1459</v>
      </c>
    </row>
    <row r="79" spans="2:3" ht="8" customHeight="1" x14ac:dyDescent="0.35"/>
    <row r="80" spans="2:3" ht="20" customHeight="1" x14ac:dyDescent="0.35">
      <c r="B80" s="27" t="s">
        <v>1460</v>
      </c>
      <c r="C80" s="37" t="s">
        <v>1461</v>
      </c>
    </row>
    <row r="81" spans="2:3" ht="116" x14ac:dyDescent="0.35">
      <c r="C81" s="19" t="s">
        <v>1462</v>
      </c>
    </row>
    <row r="82" spans="2:3" ht="10" customHeight="1" x14ac:dyDescent="0.35"/>
    <row r="83" spans="2:3" ht="20" customHeight="1" x14ac:dyDescent="0.35">
      <c r="B83" s="27" t="s">
        <v>1463</v>
      </c>
      <c r="C83" s="37" t="s">
        <v>1464</v>
      </c>
    </row>
    <row r="84" spans="2:3" ht="116" x14ac:dyDescent="0.35">
      <c r="C84" s="19" t="s">
        <v>1465</v>
      </c>
    </row>
    <row r="85" spans="2:3" ht="10" customHeight="1" x14ac:dyDescent="0.35"/>
    <row r="86" spans="2:3" ht="20" customHeight="1" x14ac:dyDescent="0.35">
      <c r="B86" s="27" t="s">
        <v>1466</v>
      </c>
      <c r="C86" s="37" t="s">
        <v>1467</v>
      </c>
    </row>
    <row r="87" spans="2:3" ht="130.5" x14ac:dyDescent="0.35">
      <c r="C87" s="19" t="s">
        <v>1468</v>
      </c>
    </row>
    <row r="88" spans="2:3" ht="10" customHeight="1" x14ac:dyDescent="0.35"/>
    <row r="89" spans="2:3" ht="20" customHeight="1" x14ac:dyDescent="0.35">
      <c r="B89" s="27" t="s">
        <v>1469</v>
      </c>
      <c r="C89" s="37" t="s">
        <v>1470</v>
      </c>
    </row>
    <row r="90" spans="2:3" ht="130.5" x14ac:dyDescent="0.35">
      <c r="C90" s="19" t="s">
        <v>1471</v>
      </c>
    </row>
    <row r="91" spans="2:3" ht="10" customHeight="1" x14ac:dyDescent="0.35"/>
    <row r="92" spans="2:3" ht="20" customHeight="1" x14ac:dyDescent="0.35">
      <c r="B92" s="27" t="s">
        <v>1472</v>
      </c>
      <c r="C92" s="37" t="s">
        <v>1473</v>
      </c>
    </row>
    <row r="93" spans="2:3" ht="116" x14ac:dyDescent="0.35">
      <c r="C93" s="19" t="s">
        <v>1474</v>
      </c>
    </row>
    <row r="94" spans="2:3" ht="10" customHeight="1" x14ac:dyDescent="0.35"/>
    <row r="95" spans="2:3" ht="20" customHeight="1" x14ac:dyDescent="0.35">
      <c r="B95" s="27" t="s">
        <v>1475</v>
      </c>
      <c r="C95" s="37" t="s">
        <v>1476</v>
      </c>
    </row>
    <row r="96" spans="2:3" ht="116" x14ac:dyDescent="0.35">
      <c r="C96" s="19" t="s">
        <v>1477</v>
      </c>
    </row>
    <row r="97" spans="2:3" ht="10" customHeight="1" x14ac:dyDescent="0.35"/>
    <row r="98" spans="2:3" ht="20" customHeight="1" x14ac:dyDescent="0.35">
      <c r="B98" s="27" t="s">
        <v>1478</v>
      </c>
      <c r="C98" s="37" t="s">
        <v>1479</v>
      </c>
    </row>
    <row r="99" spans="2:3" ht="130.5" x14ac:dyDescent="0.35">
      <c r="C99" s="19" t="s">
        <v>1480</v>
      </c>
    </row>
    <row r="100" spans="2:3" ht="10" customHeight="1" x14ac:dyDescent="0.35"/>
    <row r="101" spans="2:3" ht="20" customHeight="1" x14ac:dyDescent="0.35">
      <c r="B101" s="27" t="s">
        <v>1481</v>
      </c>
      <c r="C101" s="37" t="s">
        <v>1482</v>
      </c>
    </row>
    <row r="102" spans="2:3" ht="203" x14ac:dyDescent="0.35">
      <c r="C102" s="19" t="s">
        <v>1483</v>
      </c>
    </row>
    <row r="103" spans="2:3" ht="10" customHeight="1" x14ac:dyDescent="0.35"/>
    <row r="106" spans="2:3" ht="32" customHeight="1" x14ac:dyDescent="0.35">
      <c r="B106" s="288" t="s">
        <v>1404</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4166</v>
      </c>
      <c r="B1" s="230" t="s">
        <v>0</v>
      </c>
      <c r="C1" s="230" t="s">
        <v>1643</v>
      </c>
      <c r="D1" s="230" t="s">
        <v>1644</v>
      </c>
      <c r="E1" s="230" t="s">
        <v>1649</v>
      </c>
      <c r="F1" s="230" t="s">
        <v>1650</v>
      </c>
      <c r="G1" s="230" t="s">
        <v>1651</v>
      </c>
      <c r="H1" s="230" t="s">
        <v>1652</v>
      </c>
      <c r="I1" s="230" t="s">
        <v>1653</v>
      </c>
      <c r="J1" s="230" t="s">
        <v>1654</v>
      </c>
      <c r="K1" s="230" t="s">
        <v>1655</v>
      </c>
      <c r="L1" s="230" t="s">
        <v>1656</v>
      </c>
      <c r="M1" s="230" t="s">
        <v>1657</v>
      </c>
      <c r="N1" s="230" t="s">
        <v>1658</v>
      </c>
      <c r="O1" s="230" t="s">
        <v>1659</v>
      </c>
      <c r="P1" s="230" t="s">
        <v>1660</v>
      </c>
      <c r="Q1" s="230" t="s">
        <v>1661</v>
      </c>
      <c r="R1" s="230" t="s">
        <v>1662</v>
      </c>
      <c r="S1" s="230" t="s">
        <v>1663</v>
      </c>
      <c r="T1" s="230" t="s">
        <v>1664</v>
      </c>
      <c r="U1" s="230" t="s">
        <v>1665</v>
      </c>
      <c r="V1" s="230" t="s">
        <v>1666</v>
      </c>
      <c r="W1" s="230" t="s">
        <v>1667</v>
      </c>
      <c r="X1" s="230" t="s">
        <v>1668</v>
      </c>
      <c r="Y1" s="230" t="s">
        <v>1669</v>
      </c>
      <c r="Z1" s="230" t="s">
        <v>1670</v>
      </c>
      <c r="AA1" s="230" t="s">
        <v>1671</v>
      </c>
      <c r="AB1" s="230" t="s">
        <v>1672</v>
      </c>
      <c r="AC1" s="230" t="s">
        <v>1673</v>
      </c>
      <c r="AD1" s="230" t="s">
        <v>1674</v>
      </c>
      <c r="AE1" s="230" t="s">
        <v>1675</v>
      </c>
      <c r="AF1" s="230" t="s">
        <v>1676</v>
      </c>
      <c r="AG1" s="230" t="s">
        <v>1677</v>
      </c>
      <c r="AH1" s="230" t="s">
        <v>1678</v>
      </c>
      <c r="AI1" s="230" t="s">
        <v>1679</v>
      </c>
      <c r="AJ1" s="230" t="s">
        <v>1680</v>
      </c>
      <c r="AK1" s="230" t="s">
        <v>1681</v>
      </c>
      <c r="AL1" s="230" t="s">
        <v>1682</v>
      </c>
      <c r="AM1" s="230" t="s">
        <v>1683</v>
      </c>
      <c r="AN1" s="230" t="s">
        <v>1684</v>
      </c>
      <c r="AO1" s="230" t="s">
        <v>1685</v>
      </c>
      <c r="AP1" s="230" t="s">
        <v>1686</v>
      </c>
      <c r="AQ1" s="230" t="s">
        <v>1687</v>
      </c>
      <c r="AR1" s="230" t="s">
        <v>1688</v>
      </c>
      <c r="AS1" s="231" t="s">
        <v>1689</v>
      </c>
    </row>
    <row r="2" spans="1:45" ht="60" customHeight="1" outlineLevel="1" x14ac:dyDescent="0.35">
      <c r="A2" s="223" t="s">
        <v>4167</v>
      </c>
      <c r="B2" s="210" t="s">
        <v>4168</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4167</v>
      </c>
      <c r="B3" s="211" t="s">
        <v>4169</v>
      </c>
      <c r="C3" s="212" t="s">
        <v>4170</v>
      </c>
      <c r="D3" s="214" t="s">
        <v>4171</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4167</v>
      </c>
      <c r="B4" s="211" t="s">
        <v>4172</v>
      </c>
      <c r="C4" s="212" t="s">
        <v>4173</v>
      </c>
      <c r="D4" s="214" t="s">
        <v>4174</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4167</v>
      </c>
      <c r="B5" s="211" t="s">
        <v>4175</v>
      </c>
      <c r="C5" s="212" t="s">
        <v>4176</v>
      </c>
      <c r="D5" s="214" t="s">
        <v>4177</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4167</v>
      </c>
      <c r="B6" s="211" t="s">
        <v>4178</v>
      </c>
      <c r="C6" s="212" t="s">
        <v>4179</v>
      </c>
      <c r="D6" s="214" t="s">
        <v>4180</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4167</v>
      </c>
      <c r="B7" s="211" t="s">
        <v>4181</v>
      </c>
      <c r="C7" s="212" t="s">
        <v>4182</v>
      </c>
      <c r="D7" s="214" t="s">
        <v>4183</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4167</v>
      </c>
      <c r="B8" s="211" t="s">
        <v>4184</v>
      </c>
      <c r="C8" s="212" t="s">
        <v>4185</v>
      </c>
      <c r="D8" s="214" t="s">
        <v>4186</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4167</v>
      </c>
      <c r="B9" s="211" t="s">
        <v>4187</v>
      </c>
      <c r="C9" s="212" t="s">
        <v>4188</v>
      </c>
      <c r="D9" s="214" t="s">
        <v>4189</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4167</v>
      </c>
      <c r="B10" s="211" t="s">
        <v>4190</v>
      </c>
      <c r="C10" s="212" t="s">
        <v>4191</v>
      </c>
      <c r="D10" s="214" t="s">
        <v>4192</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4167</v>
      </c>
      <c r="B11" s="211" t="s">
        <v>4193</v>
      </c>
      <c r="C11" s="212" t="s">
        <v>4194</v>
      </c>
      <c r="D11" s="214" t="s">
        <v>4195</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4167</v>
      </c>
      <c r="B12" s="211" t="s">
        <v>4196</v>
      </c>
      <c r="C12" s="212" t="s">
        <v>4197</v>
      </c>
      <c r="D12" s="214" t="s">
        <v>4198</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4167</v>
      </c>
      <c r="B13" s="211" t="s">
        <v>4199</v>
      </c>
      <c r="C13" s="212" t="s">
        <v>4200</v>
      </c>
      <c r="D13" s="214" t="s">
        <v>4201</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4167</v>
      </c>
      <c r="B14" s="211" t="s">
        <v>4202</v>
      </c>
      <c r="C14" s="212" t="s">
        <v>4203</v>
      </c>
      <c r="D14" s="214" t="s">
        <v>4204</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4167</v>
      </c>
      <c r="B15" s="211" t="s">
        <v>4205</v>
      </c>
      <c r="C15" s="212" t="s">
        <v>4206</v>
      </c>
      <c r="D15" s="214" t="s">
        <v>4207</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4167</v>
      </c>
      <c r="B16" s="211" t="s">
        <v>4208</v>
      </c>
      <c r="C16" s="212" t="s">
        <v>4209</v>
      </c>
      <c r="D16" s="214" t="s">
        <v>4210</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4167</v>
      </c>
      <c r="B17" s="211" t="s">
        <v>4211</v>
      </c>
      <c r="C17" s="212" t="s">
        <v>4212</v>
      </c>
      <c r="D17" s="214" t="s">
        <v>4213</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4167</v>
      </c>
      <c r="B18" s="211" t="s">
        <v>4214</v>
      </c>
      <c r="C18" s="212" t="s">
        <v>4215</v>
      </c>
      <c r="D18" s="214" t="s">
        <v>4216</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4167</v>
      </c>
      <c r="B19" s="211" t="s">
        <v>4217</v>
      </c>
      <c r="C19" s="212" t="s">
        <v>4218</v>
      </c>
      <c r="D19" s="214" t="s">
        <v>4219</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4167</v>
      </c>
      <c r="B20" s="211" t="s">
        <v>4220</v>
      </c>
      <c r="C20" s="212" t="s">
        <v>4221</v>
      </c>
      <c r="D20" s="214" t="s">
        <v>4222</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4167</v>
      </c>
      <c r="B21" s="211" t="s">
        <v>4223</v>
      </c>
      <c r="C21" s="212" t="s">
        <v>4224</v>
      </c>
      <c r="D21" s="214" t="s">
        <v>4225</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4167</v>
      </c>
      <c r="B22" s="211" t="s">
        <v>4226</v>
      </c>
      <c r="C22" s="212" t="s">
        <v>4227</v>
      </c>
      <c r="D22" s="214" t="s">
        <v>4228</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4167</v>
      </c>
      <c r="B23" s="211" t="s">
        <v>4229</v>
      </c>
      <c r="C23" s="212" t="s">
        <v>4230</v>
      </c>
      <c r="D23" s="214" t="s">
        <v>4231</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4167</v>
      </c>
      <c r="B24" s="211" t="s">
        <v>4232</v>
      </c>
      <c r="C24" s="212" t="s">
        <v>4233</v>
      </c>
      <c r="D24" s="214" t="s">
        <v>4234</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4167</v>
      </c>
      <c r="B25" s="211" t="s">
        <v>4235</v>
      </c>
      <c r="C25" s="212" t="s">
        <v>4236</v>
      </c>
      <c r="D25" s="214" t="s">
        <v>4237</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4167</v>
      </c>
      <c r="B26" s="211" t="s">
        <v>4238</v>
      </c>
      <c r="C26" s="212" t="s">
        <v>4239</v>
      </c>
      <c r="D26" s="214" t="s">
        <v>4240</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4167</v>
      </c>
      <c r="B27" s="211" t="s">
        <v>4241</v>
      </c>
      <c r="C27" s="212" t="s">
        <v>4242</v>
      </c>
      <c r="D27" s="214" t="s">
        <v>4243</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4167</v>
      </c>
      <c r="B28" s="211" t="s">
        <v>4244</v>
      </c>
      <c r="C28" s="212" t="s">
        <v>4245</v>
      </c>
      <c r="D28" s="214" t="s">
        <v>4246</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4167</v>
      </c>
      <c r="B29" s="211" t="s">
        <v>4247</v>
      </c>
      <c r="C29" s="212" t="s">
        <v>4248</v>
      </c>
      <c r="D29" s="214" t="s">
        <v>4249</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4167</v>
      </c>
      <c r="B30" s="211" t="s">
        <v>4250</v>
      </c>
      <c r="C30" s="212" t="s">
        <v>4251</v>
      </c>
      <c r="D30" s="214" t="s">
        <v>4252</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4167</v>
      </c>
      <c r="B31" s="211" t="s">
        <v>4253</v>
      </c>
      <c r="C31" s="212" t="s">
        <v>4254</v>
      </c>
      <c r="D31" s="214" t="s">
        <v>4255</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4167</v>
      </c>
      <c r="B32" s="211" t="s">
        <v>4256</v>
      </c>
      <c r="C32" s="212" t="s">
        <v>4257</v>
      </c>
      <c r="D32" s="214" t="s">
        <v>4258</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4167</v>
      </c>
      <c r="B33" s="211" t="s">
        <v>4259</v>
      </c>
      <c r="C33" s="212" t="s">
        <v>4260</v>
      </c>
      <c r="D33" s="214" t="s">
        <v>4261</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4167</v>
      </c>
      <c r="B34" s="211" t="s">
        <v>4262</v>
      </c>
      <c r="C34" s="212" t="s">
        <v>4263</v>
      </c>
      <c r="D34" s="214" t="s">
        <v>4264</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4167</v>
      </c>
      <c r="B35" s="211" t="s">
        <v>4265</v>
      </c>
      <c r="C35" s="212" t="s">
        <v>4266</v>
      </c>
      <c r="D35" s="214" t="s">
        <v>4267</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4167</v>
      </c>
      <c r="B36" s="211" t="s">
        <v>4268</v>
      </c>
      <c r="C36" s="212" t="s">
        <v>4269</v>
      </c>
      <c r="D36" s="214" t="s">
        <v>4270</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4167</v>
      </c>
      <c r="B37" s="211" t="s">
        <v>4271</v>
      </c>
      <c r="C37" s="212" t="s">
        <v>4272</v>
      </c>
      <c r="D37" s="214" t="s">
        <v>4273</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4167</v>
      </c>
      <c r="B38" s="211" t="s">
        <v>4274</v>
      </c>
      <c r="C38" s="212" t="s">
        <v>4275</v>
      </c>
      <c r="D38" s="214" t="s">
        <v>4276</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4167</v>
      </c>
      <c r="B39" s="211" t="s">
        <v>4277</v>
      </c>
      <c r="C39" s="212" t="s">
        <v>4278</v>
      </c>
      <c r="D39" s="214" t="s">
        <v>4279</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4280</v>
      </c>
      <c r="B40" s="210" t="s">
        <v>4281</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4280</v>
      </c>
      <c r="B41" s="211" t="s">
        <v>4282</v>
      </c>
      <c r="C41" s="212" t="s">
        <v>4283</v>
      </c>
      <c r="D41" s="214" t="s">
        <v>4284</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4280</v>
      </c>
      <c r="B42" s="211" t="s">
        <v>4285</v>
      </c>
      <c r="C42" s="212" t="s">
        <v>4286</v>
      </c>
      <c r="D42" s="214" t="s">
        <v>4287</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4280</v>
      </c>
      <c r="B43" s="211" t="s">
        <v>4288</v>
      </c>
      <c r="C43" s="212" t="s">
        <v>4289</v>
      </c>
      <c r="D43" s="214" t="s">
        <v>4290</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4280</v>
      </c>
      <c r="B44" s="211" t="s">
        <v>4291</v>
      </c>
      <c r="C44" s="212" t="s">
        <v>4292</v>
      </c>
      <c r="D44" s="214" t="s">
        <v>4293</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4280</v>
      </c>
      <c r="B45" s="211" t="s">
        <v>4294</v>
      </c>
      <c r="C45" s="212" t="s">
        <v>4295</v>
      </c>
      <c r="D45" s="214" t="s">
        <v>4296</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4280</v>
      </c>
      <c r="B46" s="211" t="s">
        <v>4297</v>
      </c>
      <c r="C46" s="212" t="s">
        <v>4298</v>
      </c>
      <c r="D46" s="214" t="s">
        <v>4299</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4280</v>
      </c>
      <c r="B47" s="211" t="s">
        <v>4300</v>
      </c>
      <c r="C47" s="212" t="s">
        <v>4301</v>
      </c>
      <c r="D47" s="214" t="s">
        <v>4302</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4280</v>
      </c>
      <c r="B48" s="211" t="s">
        <v>4303</v>
      </c>
      <c r="C48" s="212" t="s">
        <v>4304</v>
      </c>
      <c r="D48" s="214" t="s">
        <v>4305</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4306</v>
      </c>
      <c r="B49" s="210" t="s">
        <v>4307</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4306</v>
      </c>
      <c r="B50" s="211" t="s">
        <v>4308</v>
      </c>
      <c r="C50" s="212" t="s">
        <v>4309</v>
      </c>
      <c r="D50" s="214" t="s">
        <v>4310</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4306</v>
      </c>
      <c r="B51" s="211" t="s">
        <v>4311</v>
      </c>
      <c r="C51" s="212" t="s">
        <v>4312</v>
      </c>
      <c r="D51" s="214" t="s">
        <v>4313</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4306</v>
      </c>
      <c r="B52" s="211" t="s">
        <v>4314</v>
      </c>
      <c r="C52" s="212" t="s">
        <v>4315</v>
      </c>
      <c r="D52" s="214" t="s">
        <v>4316</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4306</v>
      </c>
      <c r="B53" s="211" t="s">
        <v>4317</v>
      </c>
      <c r="C53" s="212" t="s">
        <v>4318</v>
      </c>
      <c r="D53" s="214" t="s">
        <v>4319</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4306</v>
      </c>
      <c r="B54" s="211" t="s">
        <v>4320</v>
      </c>
      <c r="C54" s="212" t="s">
        <v>4321</v>
      </c>
      <c r="D54" s="214" t="s">
        <v>4322</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4306</v>
      </c>
      <c r="B55" s="211" t="s">
        <v>4323</v>
      </c>
      <c r="C55" s="212" t="s">
        <v>4324</v>
      </c>
      <c r="D55" s="214" t="s">
        <v>4325</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4306</v>
      </c>
      <c r="B56" s="211" t="s">
        <v>4326</v>
      </c>
      <c r="C56" s="212" t="s">
        <v>4327</v>
      </c>
      <c r="D56" s="214" t="s">
        <v>4328</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4306</v>
      </c>
      <c r="B57" s="211" t="s">
        <v>4329</v>
      </c>
      <c r="C57" s="212" t="s">
        <v>4330</v>
      </c>
      <c r="D57" s="214" t="s">
        <v>4331</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4306</v>
      </c>
      <c r="B58" s="211" t="s">
        <v>4332</v>
      </c>
      <c r="C58" s="212" t="s">
        <v>4333</v>
      </c>
      <c r="D58" s="214" t="s">
        <v>4334</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4306</v>
      </c>
      <c r="B59" s="211" t="s">
        <v>4335</v>
      </c>
      <c r="C59" s="212" t="s">
        <v>4336</v>
      </c>
      <c r="D59" s="214" t="s">
        <v>4337</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4306</v>
      </c>
      <c r="B60" s="211" t="s">
        <v>4338</v>
      </c>
      <c r="C60" s="212" t="s">
        <v>4339</v>
      </c>
      <c r="D60" s="214" t="s">
        <v>4340</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4306</v>
      </c>
      <c r="B61" s="211" t="s">
        <v>4341</v>
      </c>
      <c r="C61" s="212" t="s">
        <v>4342</v>
      </c>
      <c r="D61" s="214" t="s">
        <v>4343</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4306</v>
      </c>
      <c r="B62" s="211" t="s">
        <v>4344</v>
      </c>
      <c r="C62" s="212" t="s">
        <v>4345</v>
      </c>
      <c r="D62" s="214" t="s">
        <v>4346</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4306</v>
      </c>
      <c r="B63" s="211" t="s">
        <v>4347</v>
      </c>
      <c r="C63" s="212" t="s">
        <v>4348</v>
      </c>
      <c r="D63" s="214" t="s">
        <v>4349</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4350</v>
      </c>
      <c r="B64" s="210" t="s">
        <v>4351</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4350</v>
      </c>
      <c r="B65" s="211" t="s">
        <v>4352</v>
      </c>
      <c r="C65" s="212" t="s">
        <v>4353</v>
      </c>
      <c r="D65" s="214" t="s">
        <v>4354</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4350</v>
      </c>
      <c r="B66" s="211" t="s">
        <v>4355</v>
      </c>
      <c r="C66" s="212" t="s">
        <v>4356</v>
      </c>
      <c r="D66" s="214" t="s">
        <v>4357</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4350</v>
      </c>
      <c r="B67" s="211" t="s">
        <v>4358</v>
      </c>
      <c r="C67" s="212" t="s">
        <v>4359</v>
      </c>
      <c r="D67" s="214" t="s">
        <v>4360</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4350</v>
      </c>
      <c r="B68" s="211" t="s">
        <v>4361</v>
      </c>
      <c r="C68" s="212" t="s">
        <v>4362</v>
      </c>
      <c r="D68" s="214" t="s">
        <v>4363</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4350</v>
      </c>
      <c r="B69" s="211" t="s">
        <v>4364</v>
      </c>
      <c r="C69" s="212" t="s">
        <v>4365</v>
      </c>
      <c r="D69" s="214" t="s">
        <v>4366</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4350</v>
      </c>
      <c r="B70" s="211" t="s">
        <v>4367</v>
      </c>
      <c r="C70" s="212" t="s">
        <v>4368</v>
      </c>
      <c r="D70" s="214" t="s">
        <v>4369</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4350</v>
      </c>
      <c r="B71" s="211" t="s">
        <v>4370</v>
      </c>
      <c r="C71" s="212" t="s">
        <v>4371</v>
      </c>
      <c r="D71" s="214" t="s">
        <v>4372</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4350</v>
      </c>
      <c r="B72" s="211" t="s">
        <v>4373</v>
      </c>
      <c r="C72" s="212" t="s">
        <v>4374</v>
      </c>
      <c r="D72" s="214" t="s">
        <v>4375</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4350</v>
      </c>
      <c r="B73" s="211" t="s">
        <v>4376</v>
      </c>
      <c r="C73" s="212" t="s">
        <v>4377</v>
      </c>
      <c r="D73" s="214" t="s">
        <v>4378</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4350</v>
      </c>
      <c r="B74" s="211" t="s">
        <v>4379</v>
      </c>
      <c r="C74" s="212" t="s">
        <v>4380</v>
      </c>
      <c r="D74" s="214" t="s">
        <v>4381</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4350</v>
      </c>
      <c r="B75" s="211" t="s">
        <v>4382</v>
      </c>
      <c r="C75" s="212" t="s">
        <v>4383</v>
      </c>
      <c r="D75" s="214" t="s">
        <v>4384</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4350</v>
      </c>
      <c r="B76" s="211" t="s">
        <v>4385</v>
      </c>
      <c r="C76" s="212" t="s">
        <v>4386</v>
      </c>
      <c r="D76" s="214" t="s">
        <v>4387</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4350</v>
      </c>
      <c r="B77" s="211" t="s">
        <v>4388</v>
      </c>
      <c r="C77" s="212" t="s">
        <v>4389</v>
      </c>
      <c r="D77" s="214" t="s">
        <v>4390</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4350</v>
      </c>
      <c r="B78" s="211" t="s">
        <v>4391</v>
      </c>
      <c r="C78" s="212" t="s">
        <v>4392</v>
      </c>
      <c r="D78" s="214" t="s">
        <v>4393</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4350</v>
      </c>
      <c r="B79" s="211" t="s">
        <v>4394</v>
      </c>
      <c r="C79" s="212" t="s">
        <v>4395</v>
      </c>
      <c r="D79" s="214" t="s">
        <v>4396</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4350</v>
      </c>
      <c r="B80" s="211" t="s">
        <v>4397</v>
      </c>
      <c r="C80" s="212" t="s">
        <v>4398</v>
      </c>
      <c r="D80" s="214" t="s">
        <v>4399</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4350</v>
      </c>
      <c r="B81" s="211" t="s">
        <v>4400</v>
      </c>
      <c r="C81" s="212" t="s">
        <v>4401</v>
      </c>
      <c r="D81" s="214" t="s">
        <v>4402</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4350</v>
      </c>
      <c r="B82" s="211" t="s">
        <v>4403</v>
      </c>
      <c r="C82" s="212" t="s">
        <v>4404</v>
      </c>
      <c r="D82" s="214" t="s">
        <v>4405</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4350</v>
      </c>
      <c r="B83" s="211" t="s">
        <v>4406</v>
      </c>
      <c r="C83" s="212" t="s">
        <v>4407</v>
      </c>
      <c r="D83" s="214" t="s">
        <v>4408</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4350</v>
      </c>
      <c r="B84" s="211" t="s">
        <v>4409</v>
      </c>
      <c r="C84" s="212" t="s">
        <v>4410</v>
      </c>
      <c r="D84" s="214" t="s">
        <v>4411</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4350</v>
      </c>
      <c r="B85" s="211" t="s">
        <v>4412</v>
      </c>
      <c r="C85" s="212" t="s">
        <v>4413</v>
      </c>
      <c r="D85" s="214" t="s">
        <v>4414</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4350</v>
      </c>
      <c r="B86" s="211" t="s">
        <v>4415</v>
      </c>
      <c r="C86" s="212" t="s">
        <v>4416</v>
      </c>
      <c r="D86" s="214" t="s">
        <v>4417</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4350</v>
      </c>
      <c r="B87" s="211" t="s">
        <v>4418</v>
      </c>
      <c r="C87" s="212" t="s">
        <v>4419</v>
      </c>
      <c r="D87" s="214" t="s">
        <v>4420</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4350</v>
      </c>
      <c r="B88" s="211" t="s">
        <v>4421</v>
      </c>
      <c r="C88" s="212" t="s">
        <v>4422</v>
      </c>
      <c r="D88" s="214" t="s">
        <v>4423</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4350</v>
      </c>
      <c r="B89" s="211" t="s">
        <v>4424</v>
      </c>
      <c r="C89" s="212" t="s">
        <v>4425</v>
      </c>
      <c r="D89" s="214" t="s">
        <v>4426</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4350</v>
      </c>
      <c r="B90" s="211" t="s">
        <v>4427</v>
      </c>
      <c r="C90" s="212" t="s">
        <v>4428</v>
      </c>
      <c r="D90" s="214" t="s">
        <v>4429</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4350</v>
      </c>
      <c r="B91" s="211" t="s">
        <v>4430</v>
      </c>
      <c r="C91" s="212" t="s">
        <v>4431</v>
      </c>
      <c r="D91" s="214" t="s">
        <v>4432</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4350</v>
      </c>
      <c r="B92" s="211" t="s">
        <v>4433</v>
      </c>
      <c r="C92" s="212" t="s">
        <v>4434</v>
      </c>
      <c r="D92" s="214" t="s">
        <v>4435</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4350</v>
      </c>
      <c r="B93" s="211" t="s">
        <v>4436</v>
      </c>
      <c r="C93" s="212" t="s">
        <v>4437</v>
      </c>
      <c r="D93" s="214" t="s">
        <v>4438</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4350</v>
      </c>
      <c r="B94" s="211" t="s">
        <v>4439</v>
      </c>
      <c r="C94" s="212" t="s">
        <v>4440</v>
      </c>
      <c r="D94" s="214" t="s">
        <v>4441</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4350</v>
      </c>
      <c r="B95" s="211" t="s">
        <v>4442</v>
      </c>
      <c r="C95" s="212" t="s">
        <v>4443</v>
      </c>
      <c r="D95" s="214" t="s">
        <v>4444</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4350</v>
      </c>
      <c r="B96" s="211" t="s">
        <v>4445</v>
      </c>
      <c r="C96" s="212" t="s">
        <v>4446</v>
      </c>
      <c r="D96" s="214" t="s">
        <v>4447</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4350</v>
      </c>
      <c r="B97" s="211" t="s">
        <v>4448</v>
      </c>
      <c r="C97" s="212" t="s">
        <v>4449</v>
      </c>
      <c r="D97" s="214" t="s">
        <v>4450</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4350</v>
      </c>
      <c r="B98" s="218" t="s">
        <v>4451</v>
      </c>
      <c r="C98" s="219" t="s">
        <v>4452</v>
      </c>
      <c r="D98" s="220" t="s">
        <v>4453</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1404</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IFERROR(INDEX('Recommendations'!$G$2:$G$285, MATCH(F2,'Recommendations'!$A$2:$A$285,0))="Implemented", FALSE))</xm:f>
            <x14:dxf>
              <font>
                <color rgb="FF000000"/>
              </font>
              <fill>
                <patternFill>
                  <bgColor rgb="FF3C7D22"/>
                </patternFill>
              </fill>
            </x14:dxf>
          </x14:cfRule>
          <x14:cfRule type="expression" priority="2" id="{00000000-000E-0000-0900-000002000000}">
            <xm:f>AND(F2&lt;&gt;"", IFERROR(INDEX('Recommendations'!$G$2:$G$285, MATCH(F2,'Recommendations'!$A$2:$A$285,0))="Compensated", FALSE))</xm:f>
            <x14:dxf>
              <font>
                <color rgb="FF000000"/>
              </font>
              <fill>
                <patternFill>
                  <bgColor rgb="FFC6E0B4"/>
                </patternFill>
              </fill>
            </x14:dxf>
          </x14:cfRule>
          <x14:cfRule type="expression" priority="3" id="{00000000-000E-0000-0900-000003000000}">
            <xm:f>AND(F2&lt;&gt;"", IFERROR(INDEX('Recommendations'!$G$2:$G$285, MATCH(F2,'Recommendations'!$A$2:$A$285,0))="Testing", FALSE))</xm:f>
            <x14:dxf>
              <font>
                <color rgb="FF000000"/>
              </font>
              <fill>
                <patternFill>
                  <bgColor rgb="FFFFC000"/>
                </patternFill>
              </fill>
            </x14:dxf>
          </x14:cfRule>
          <x14:cfRule type="expression" priority="4" id="{00000000-000E-0000-0900-000004000000}">
            <xm:f>AND(F2&lt;&gt;"", IFERROR(INDEX('Recommendations'!$G$2:$G$285, MATCH(F2,'Recommendations'!$A$2:$A$285,0))="Failed", FALSE))</xm:f>
            <x14:dxf>
              <font>
                <color rgb="FF000000"/>
              </font>
              <fill>
                <patternFill>
                  <bgColor rgb="FFD82891"/>
                </patternFill>
              </fill>
            </x14:dxf>
          </x14:cfRule>
          <x14:cfRule type="expression" priority="5" id="{00000000-000E-0000-0900-000005000000}">
            <xm:f>AND(F2&lt;&gt;"", IFERROR(INDEX('Recommendations'!$G$2:$G$285, MATCH(F2,'Recommendations'!$A$2:$A$285,0))="Risk Accepted", FALSE))</xm:f>
            <x14:dxf>
              <font>
                <color rgb="FF000000"/>
              </font>
              <fill>
                <patternFill>
                  <bgColor rgb="FFD9D9D9"/>
                </patternFill>
              </fill>
            </x14:dxf>
          </x14:cfRule>
          <x14:cfRule type="expression" priority="6" id="{00000000-000E-0000-0900-000006000000}">
            <xm:f>AND(F2&lt;&gt;"", IFERROR(INDEX('Recommendations'!$G$2:$G$285, MATCH(F2,'Recommendations'!$A$2:$A$285,0))="N/A",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4454</v>
      </c>
      <c r="C1" s="253" t="s">
        <v>4455</v>
      </c>
      <c r="D1" s="253" t="s">
        <v>4456</v>
      </c>
      <c r="E1" s="253" t="s">
        <v>4457</v>
      </c>
      <c r="F1" s="253" t="s">
        <v>3283</v>
      </c>
      <c r="G1" s="253" t="s">
        <v>4458</v>
      </c>
      <c r="H1" s="253" t="s">
        <v>4459</v>
      </c>
      <c r="I1" s="253" t="s">
        <v>4460</v>
      </c>
      <c r="J1" s="253" t="s">
        <v>10</v>
      </c>
      <c r="K1" s="253" t="s">
        <v>1649</v>
      </c>
      <c r="L1" s="253" t="s">
        <v>1650</v>
      </c>
      <c r="M1" s="253" t="s">
        <v>1651</v>
      </c>
      <c r="N1" s="253" t="s">
        <v>1652</v>
      </c>
      <c r="O1" s="253" t="s">
        <v>1653</v>
      </c>
      <c r="P1" s="253" t="s">
        <v>1654</v>
      </c>
      <c r="Q1" s="253" t="s">
        <v>1655</v>
      </c>
      <c r="R1" s="253" t="s">
        <v>1656</v>
      </c>
      <c r="S1" s="253" t="s">
        <v>1657</v>
      </c>
      <c r="T1" s="253" t="s">
        <v>1658</v>
      </c>
      <c r="U1" s="253" t="s">
        <v>1659</v>
      </c>
      <c r="V1" s="253" t="s">
        <v>1660</v>
      </c>
      <c r="W1" s="253" t="s">
        <v>1661</v>
      </c>
      <c r="X1" s="253" t="s">
        <v>1662</v>
      </c>
      <c r="Y1" s="253" t="s">
        <v>1663</v>
      </c>
      <c r="Z1" s="253" t="s">
        <v>1664</v>
      </c>
      <c r="AA1" s="253" t="s">
        <v>1665</v>
      </c>
      <c r="AB1" s="253" t="s">
        <v>1666</v>
      </c>
      <c r="AC1" s="253" t="s">
        <v>1667</v>
      </c>
      <c r="AD1" s="253" t="s">
        <v>1668</v>
      </c>
      <c r="AE1" s="253" t="s">
        <v>1669</v>
      </c>
      <c r="AF1" s="253" t="s">
        <v>1670</v>
      </c>
      <c r="AG1" s="253" t="s">
        <v>1671</v>
      </c>
      <c r="AH1" s="253" t="s">
        <v>1672</v>
      </c>
      <c r="AI1" s="253" t="s">
        <v>1673</v>
      </c>
      <c r="AJ1" s="253" t="s">
        <v>1674</v>
      </c>
      <c r="AK1" s="253" t="s">
        <v>1675</v>
      </c>
      <c r="AL1" s="253" t="s">
        <v>1676</v>
      </c>
      <c r="AM1" s="253" t="s">
        <v>1677</v>
      </c>
      <c r="AN1" s="253" t="s">
        <v>1678</v>
      </c>
      <c r="AO1" s="253" t="s">
        <v>1679</v>
      </c>
      <c r="AP1" s="253" t="s">
        <v>1680</v>
      </c>
      <c r="AQ1" s="253" t="s">
        <v>1681</v>
      </c>
      <c r="AR1" s="253" t="s">
        <v>1682</v>
      </c>
      <c r="AS1" s="253" t="s">
        <v>1683</v>
      </c>
      <c r="AT1" s="253" t="s">
        <v>1684</v>
      </c>
      <c r="AU1" s="253" t="s">
        <v>1685</v>
      </c>
      <c r="AV1" s="253" t="s">
        <v>1686</v>
      </c>
      <c r="AW1" s="253" t="s">
        <v>1687</v>
      </c>
      <c r="AX1" s="253" t="s">
        <v>1688</v>
      </c>
      <c r="AY1" s="254" t="s">
        <v>1689</v>
      </c>
    </row>
    <row r="2" spans="1:51" ht="60" customHeight="1" outlineLevel="1" x14ac:dyDescent="0.35">
      <c r="A2" s="244" t="s">
        <v>4461</v>
      </c>
      <c r="B2" s="232" t="s">
        <v>4462</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1692</v>
      </c>
      <c r="B3" s="233" t="s">
        <v>4463</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4464</v>
      </c>
      <c r="B4" s="234" t="s">
        <v>4465</v>
      </c>
      <c r="C4" s="234" t="s">
        <v>4466</v>
      </c>
      <c r="D4" s="234" t="s">
        <v>4467</v>
      </c>
      <c r="E4" s="234" t="s">
        <v>4468</v>
      </c>
      <c r="F4" s="234" t="s">
        <v>19</v>
      </c>
      <c r="G4" s="234" t="s">
        <v>19</v>
      </c>
      <c r="H4" s="234" t="s">
        <v>4469</v>
      </c>
      <c r="I4" s="234" t="s">
        <v>19</v>
      </c>
      <c r="J4" s="234" t="s">
        <v>4470</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4471</v>
      </c>
      <c r="B5" s="234" t="s">
        <v>4472</v>
      </c>
      <c r="C5" s="234" t="s">
        <v>4473</v>
      </c>
      <c r="D5" s="234" t="s">
        <v>4474</v>
      </c>
      <c r="E5" s="234" t="s">
        <v>4475</v>
      </c>
      <c r="F5" s="234" t="s">
        <v>4476</v>
      </c>
      <c r="G5" s="234" t="s">
        <v>19</v>
      </c>
      <c r="H5" s="234" t="s">
        <v>4477</v>
      </c>
      <c r="I5" s="234" t="s">
        <v>19</v>
      </c>
      <c r="J5" s="234" t="s">
        <v>4478</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1698</v>
      </c>
      <c r="B6" s="233" t="s">
        <v>4479</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4480</v>
      </c>
      <c r="B7" s="234" t="s">
        <v>4481</v>
      </c>
      <c r="C7" s="234" t="s">
        <v>4482</v>
      </c>
      <c r="D7" s="234" t="s">
        <v>4483</v>
      </c>
      <c r="E7" s="234" t="s">
        <v>4475</v>
      </c>
      <c r="F7" s="234" t="s">
        <v>4484</v>
      </c>
      <c r="G7" s="234" t="s">
        <v>19</v>
      </c>
      <c r="H7" s="234" t="s">
        <v>4485</v>
      </c>
      <c r="I7" s="234" t="s">
        <v>19</v>
      </c>
      <c r="J7" s="234" t="s">
        <v>4486</v>
      </c>
      <c r="K7" s="237">
        <f>IF(COUNTIF(L7:AY7,"&lt;&gt;")=0,"",SUMPRODUCT(((Recommendations[ImplStatus]="Implemented")+(Recommendations[ImplStatus]="Compensated"))*ISNUMBER(MATCH(Recommendations[Id],L7:AY7,0)))/COUNTIF(L7:AY7,"&lt;&gt;"))</f>
        <v>0</v>
      </c>
      <c r="L7" s="240" t="s">
        <v>158</v>
      </c>
      <c r="M7" s="240" t="s">
        <v>487</v>
      </c>
      <c r="N7" s="240" t="s">
        <v>492</v>
      </c>
      <c r="O7" s="240" t="s">
        <v>497</v>
      </c>
      <c r="P7" s="240" t="s">
        <v>1114</v>
      </c>
      <c r="Q7" s="240" t="s">
        <v>1119</v>
      </c>
      <c r="R7" s="240" t="s">
        <v>1124</v>
      </c>
      <c r="S7" s="240" t="s">
        <v>1129</v>
      </c>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4487</v>
      </c>
      <c r="B8" s="234" t="s">
        <v>4488</v>
      </c>
      <c r="C8" s="234" t="s">
        <v>4489</v>
      </c>
      <c r="D8" s="234" t="s">
        <v>4490</v>
      </c>
      <c r="E8" s="234" t="s">
        <v>19</v>
      </c>
      <c r="F8" s="234" t="s">
        <v>19</v>
      </c>
      <c r="G8" s="234" t="s">
        <v>19</v>
      </c>
      <c r="H8" s="234" t="s">
        <v>4491</v>
      </c>
      <c r="I8" s="234" t="s">
        <v>4492</v>
      </c>
      <c r="J8" s="234" t="s">
        <v>4493</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4494</v>
      </c>
      <c r="B9" s="234" t="s">
        <v>4495</v>
      </c>
      <c r="C9" s="234" t="s">
        <v>4496</v>
      </c>
      <c r="D9" s="234" t="s">
        <v>4497</v>
      </c>
      <c r="E9" s="234" t="s">
        <v>19</v>
      </c>
      <c r="F9" s="234" t="s">
        <v>19</v>
      </c>
      <c r="G9" s="234" t="s">
        <v>19</v>
      </c>
      <c r="H9" s="234" t="s">
        <v>4498</v>
      </c>
      <c r="I9" s="234" t="s">
        <v>4499</v>
      </c>
      <c r="J9" s="234" t="s">
        <v>4500</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4501</v>
      </c>
      <c r="B10" s="234" t="s">
        <v>4502</v>
      </c>
      <c r="C10" s="234" t="s">
        <v>4503</v>
      </c>
      <c r="D10" s="234" t="s">
        <v>4504</v>
      </c>
      <c r="E10" s="234" t="s">
        <v>19</v>
      </c>
      <c r="F10" s="234" t="s">
        <v>19</v>
      </c>
      <c r="G10" s="234" t="s">
        <v>19</v>
      </c>
      <c r="H10" s="234" t="s">
        <v>4505</v>
      </c>
      <c r="I10" s="234" t="s">
        <v>4506</v>
      </c>
      <c r="J10" s="234" t="s">
        <v>4507</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4508</v>
      </c>
      <c r="B11" s="234" t="s">
        <v>4509</v>
      </c>
      <c r="C11" s="234" t="s">
        <v>4510</v>
      </c>
      <c r="D11" s="234" t="s">
        <v>4511</v>
      </c>
      <c r="E11" s="234" t="s">
        <v>19</v>
      </c>
      <c r="F11" s="234" t="s">
        <v>19</v>
      </c>
      <c r="G11" s="234" t="s">
        <v>19</v>
      </c>
      <c r="H11" s="234" t="s">
        <v>4512</v>
      </c>
      <c r="I11" s="234" t="s">
        <v>19</v>
      </c>
      <c r="J11" s="234" t="s">
        <v>4513</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4514</v>
      </c>
      <c r="B12" s="234" t="s">
        <v>4515</v>
      </c>
      <c r="C12" s="234" t="s">
        <v>4516</v>
      </c>
      <c r="D12" s="234" t="s">
        <v>4517</v>
      </c>
      <c r="E12" s="234" t="s">
        <v>19</v>
      </c>
      <c r="F12" s="234" t="s">
        <v>19</v>
      </c>
      <c r="G12" s="234" t="s">
        <v>4518</v>
      </c>
      <c r="H12" s="234" t="s">
        <v>4519</v>
      </c>
      <c r="I12" s="234" t="s">
        <v>19</v>
      </c>
      <c r="J12" s="234" t="s">
        <v>4520</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4521</v>
      </c>
      <c r="B13" s="234" t="s">
        <v>4522</v>
      </c>
      <c r="C13" s="234" t="s">
        <v>4523</v>
      </c>
      <c r="D13" s="234" t="s">
        <v>4524</v>
      </c>
      <c r="E13" s="234" t="s">
        <v>19</v>
      </c>
      <c r="F13" s="234" t="s">
        <v>19</v>
      </c>
      <c r="G13" s="234" t="s">
        <v>19</v>
      </c>
      <c r="H13" s="234" t="s">
        <v>4525</v>
      </c>
      <c r="I13" s="234" t="s">
        <v>19</v>
      </c>
      <c r="J13" s="234" t="s">
        <v>4526</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4527</v>
      </c>
      <c r="B14" s="234" t="s">
        <v>4528</v>
      </c>
      <c r="C14" s="234" t="s">
        <v>4529</v>
      </c>
      <c r="D14" s="234" t="s">
        <v>4530</v>
      </c>
      <c r="E14" s="234" t="s">
        <v>19</v>
      </c>
      <c r="F14" s="234" t="s">
        <v>4531</v>
      </c>
      <c r="G14" s="234" t="s">
        <v>19</v>
      </c>
      <c r="H14" s="234" t="s">
        <v>4532</v>
      </c>
      <c r="I14" s="234" t="s">
        <v>4533</v>
      </c>
      <c r="J14" s="234" t="s">
        <v>4534</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1703</v>
      </c>
      <c r="B15" s="233" t="s">
        <v>4535</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4536</v>
      </c>
      <c r="B16" s="234" t="s">
        <v>4537</v>
      </c>
      <c r="C16" s="234" t="s">
        <v>4538</v>
      </c>
      <c r="D16" s="234" t="s">
        <v>4530</v>
      </c>
      <c r="E16" s="234" t="s">
        <v>19</v>
      </c>
      <c r="F16" s="234" t="s">
        <v>4539</v>
      </c>
      <c r="G16" s="234" t="s">
        <v>19</v>
      </c>
      <c r="H16" s="234" t="s">
        <v>4540</v>
      </c>
      <c r="I16" s="234" t="s">
        <v>19</v>
      </c>
      <c r="J16" s="234" t="s">
        <v>4541</v>
      </c>
      <c r="K16" s="237">
        <f>IF(COUNTIF(L16:AY16,"&lt;&gt;")=0,"",SUMPRODUCT(((Recommendations[ImplStatus]="Implemented")+(Recommendations[ImplStatus]="Compensated"))*ISNUMBER(MATCH(Recommendations[Id],L16:AY16,0)))/COUNTIF(L16:AY16,"&lt;&gt;"))</f>
        <v>0</v>
      </c>
      <c r="L16" s="240" t="s">
        <v>158</v>
      </c>
      <c r="M16" s="240" t="s">
        <v>492</v>
      </c>
      <c r="N16" s="240" t="s">
        <v>497</v>
      </c>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4542</v>
      </c>
      <c r="B17" s="234" t="s">
        <v>4543</v>
      </c>
      <c r="C17" s="234" t="s">
        <v>4544</v>
      </c>
      <c r="D17" s="234" t="s">
        <v>4545</v>
      </c>
      <c r="E17" s="234" t="s">
        <v>19</v>
      </c>
      <c r="F17" s="234" t="s">
        <v>4539</v>
      </c>
      <c r="G17" s="234" t="s">
        <v>19</v>
      </c>
      <c r="H17" s="234" t="s">
        <v>4546</v>
      </c>
      <c r="I17" s="234" t="s">
        <v>19</v>
      </c>
      <c r="J17" s="234" t="s">
        <v>4547</v>
      </c>
      <c r="K17" s="237">
        <f>IF(COUNTIF(L17:AY17,"&lt;&gt;")=0,"",SUMPRODUCT(((Recommendations[ImplStatus]="Implemented")+(Recommendations[ImplStatus]="Compensated"))*ISNUMBER(MATCH(Recommendations[Id],L17:AY17,0)))/COUNTIF(L17:AY17,"&lt;&gt;"))</f>
        <v>0</v>
      </c>
      <c r="L17" s="240" t="s">
        <v>158</v>
      </c>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4548</v>
      </c>
      <c r="B18" s="234" t="s">
        <v>4549</v>
      </c>
      <c r="C18" s="234" t="s">
        <v>4550</v>
      </c>
      <c r="D18" s="234" t="s">
        <v>19</v>
      </c>
      <c r="E18" s="234" t="s">
        <v>19</v>
      </c>
      <c r="F18" s="234" t="s">
        <v>19</v>
      </c>
      <c r="G18" s="234" t="s">
        <v>19</v>
      </c>
      <c r="H18" s="234" t="s">
        <v>4551</v>
      </c>
      <c r="I18" s="234" t="s">
        <v>19</v>
      </c>
      <c r="J18" s="234" t="s">
        <v>4552</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1708</v>
      </c>
      <c r="B19" s="233" t="s">
        <v>4553</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4554</v>
      </c>
      <c r="B20" s="234" t="s">
        <v>4555</v>
      </c>
      <c r="C20" s="234" t="s">
        <v>4556</v>
      </c>
      <c r="D20" s="234" t="s">
        <v>4557</v>
      </c>
      <c r="E20" s="234" t="s">
        <v>19</v>
      </c>
      <c r="F20" s="234" t="s">
        <v>4558</v>
      </c>
      <c r="G20" s="234" t="s">
        <v>19</v>
      </c>
      <c r="H20" s="234" t="s">
        <v>4559</v>
      </c>
      <c r="I20" s="234" t="s">
        <v>19</v>
      </c>
      <c r="J20" s="234" t="s">
        <v>4560</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4561</v>
      </c>
      <c r="B21" s="234" t="s">
        <v>4562</v>
      </c>
      <c r="C21" s="234" t="s">
        <v>4563</v>
      </c>
      <c r="D21" s="234" t="s">
        <v>4564</v>
      </c>
      <c r="E21" s="234" t="s">
        <v>4565</v>
      </c>
      <c r="F21" s="234" t="s">
        <v>19</v>
      </c>
      <c r="G21" s="234" t="s">
        <v>19</v>
      </c>
      <c r="H21" s="234" t="s">
        <v>4566</v>
      </c>
      <c r="I21" s="234" t="s">
        <v>4567</v>
      </c>
      <c r="J21" s="234" t="s">
        <v>4568</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4569</v>
      </c>
      <c r="B22" s="234" t="s">
        <v>4570</v>
      </c>
      <c r="C22" s="234" t="s">
        <v>4571</v>
      </c>
      <c r="D22" s="234" t="s">
        <v>4572</v>
      </c>
      <c r="E22" s="234" t="s">
        <v>19</v>
      </c>
      <c r="F22" s="234" t="s">
        <v>4573</v>
      </c>
      <c r="G22" s="234" t="s">
        <v>19</v>
      </c>
      <c r="H22" s="234" t="s">
        <v>4574</v>
      </c>
      <c r="I22" s="234" t="s">
        <v>19</v>
      </c>
      <c r="J22" s="234" t="s">
        <v>4575</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4576</v>
      </c>
      <c r="B23" s="234" t="s">
        <v>4577</v>
      </c>
      <c r="C23" s="234" t="s">
        <v>4578</v>
      </c>
      <c r="D23" s="234" t="s">
        <v>4579</v>
      </c>
      <c r="E23" s="234" t="s">
        <v>19</v>
      </c>
      <c r="F23" s="234" t="s">
        <v>19</v>
      </c>
      <c r="G23" s="234" t="s">
        <v>19</v>
      </c>
      <c r="H23" s="234" t="s">
        <v>4580</v>
      </c>
      <c r="I23" s="234" t="s">
        <v>4581</v>
      </c>
      <c r="J23" s="234" t="s">
        <v>4582</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4583</v>
      </c>
      <c r="B24" s="234" t="s">
        <v>4584</v>
      </c>
      <c r="C24" s="234" t="s">
        <v>4585</v>
      </c>
      <c r="D24" s="234" t="s">
        <v>4579</v>
      </c>
      <c r="E24" s="234" t="s">
        <v>19</v>
      </c>
      <c r="F24" s="234" t="s">
        <v>4586</v>
      </c>
      <c r="G24" s="234" t="s">
        <v>19</v>
      </c>
      <c r="H24" s="234" t="s">
        <v>4587</v>
      </c>
      <c r="I24" s="234" t="s">
        <v>19</v>
      </c>
      <c r="J24" s="234" t="s">
        <v>4588</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1712</v>
      </c>
      <c r="B25" s="233" t="s">
        <v>4589</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4590</v>
      </c>
      <c r="B26" s="234" t="s">
        <v>4591</v>
      </c>
      <c r="C26" s="234" t="s">
        <v>4592</v>
      </c>
      <c r="D26" s="234" t="s">
        <v>4593</v>
      </c>
      <c r="E26" s="234" t="s">
        <v>19</v>
      </c>
      <c r="F26" s="234" t="s">
        <v>4594</v>
      </c>
      <c r="G26" s="234" t="s">
        <v>19</v>
      </c>
      <c r="H26" s="234" t="s">
        <v>4595</v>
      </c>
      <c r="I26" s="234" t="s">
        <v>19</v>
      </c>
      <c r="J26" s="234" t="s">
        <v>4596</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4597</v>
      </c>
      <c r="B27" s="232" t="s">
        <v>4598</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1718</v>
      </c>
      <c r="B28" s="233" t="s">
        <v>4599</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4600</v>
      </c>
      <c r="B29" s="234" t="s">
        <v>4601</v>
      </c>
      <c r="C29" s="234" t="s">
        <v>4602</v>
      </c>
      <c r="D29" s="234" t="s">
        <v>4603</v>
      </c>
      <c r="E29" s="234" t="s">
        <v>4604</v>
      </c>
      <c r="F29" s="234" t="s">
        <v>19</v>
      </c>
      <c r="G29" s="234" t="s">
        <v>19</v>
      </c>
      <c r="H29" s="234" t="s">
        <v>4605</v>
      </c>
      <c r="I29" s="234" t="s">
        <v>19</v>
      </c>
      <c r="J29" s="234" t="s">
        <v>4606</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4607</v>
      </c>
      <c r="B30" s="234" t="s">
        <v>4608</v>
      </c>
      <c r="C30" s="234" t="s">
        <v>4473</v>
      </c>
      <c r="D30" s="234" t="s">
        <v>4474</v>
      </c>
      <c r="E30" s="234" t="s">
        <v>19</v>
      </c>
      <c r="F30" s="234" t="s">
        <v>4476</v>
      </c>
      <c r="G30" s="234" t="s">
        <v>19</v>
      </c>
      <c r="H30" s="234" t="s">
        <v>4609</v>
      </c>
      <c r="I30" s="234" t="s">
        <v>19</v>
      </c>
      <c r="J30" s="234" t="s">
        <v>4610</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1723</v>
      </c>
      <c r="B31" s="233" t="s">
        <v>4611</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4612</v>
      </c>
      <c r="B32" s="234" t="s">
        <v>4613</v>
      </c>
      <c r="C32" s="234" t="s">
        <v>4614</v>
      </c>
      <c r="D32" s="234" t="s">
        <v>4615</v>
      </c>
      <c r="E32" s="234" t="s">
        <v>19</v>
      </c>
      <c r="F32" s="234" t="s">
        <v>19</v>
      </c>
      <c r="G32" s="234" t="s">
        <v>4616</v>
      </c>
      <c r="H32" s="234" t="s">
        <v>4617</v>
      </c>
      <c r="I32" s="234" t="s">
        <v>19</v>
      </c>
      <c r="J32" s="234" t="s">
        <v>4618</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4619</v>
      </c>
      <c r="B33" s="234" t="s">
        <v>4620</v>
      </c>
      <c r="C33" s="234" t="s">
        <v>4621</v>
      </c>
      <c r="D33" s="234" t="s">
        <v>4622</v>
      </c>
      <c r="E33" s="234" t="s">
        <v>19</v>
      </c>
      <c r="F33" s="234" t="s">
        <v>4623</v>
      </c>
      <c r="G33" s="234" t="s">
        <v>19</v>
      </c>
      <c r="H33" s="234" t="s">
        <v>4624</v>
      </c>
      <c r="I33" s="234" t="s">
        <v>4625</v>
      </c>
      <c r="J33" s="234" t="s">
        <v>4626</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4627</v>
      </c>
      <c r="B34" s="234" t="s">
        <v>4628</v>
      </c>
      <c r="C34" s="234" t="s">
        <v>4629</v>
      </c>
      <c r="D34" s="234" t="s">
        <v>4630</v>
      </c>
      <c r="E34" s="234" t="s">
        <v>19</v>
      </c>
      <c r="F34" s="234" t="s">
        <v>19</v>
      </c>
      <c r="G34" s="234" t="s">
        <v>19</v>
      </c>
      <c r="H34" s="234" t="s">
        <v>4631</v>
      </c>
      <c r="I34" s="234" t="s">
        <v>19</v>
      </c>
      <c r="J34" s="234" t="s">
        <v>4632</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4633</v>
      </c>
      <c r="B35" s="234" t="s">
        <v>4634</v>
      </c>
      <c r="C35" s="234" t="s">
        <v>4635</v>
      </c>
      <c r="D35" s="234" t="s">
        <v>4636</v>
      </c>
      <c r="E35" s="234" t="s">
        <v>19</v>
      </c>
      <c r="F35" s="234" t="s">
        <v>4637</v>
      </c>
      <c r="G35" s="234" t="s">
        <v>19</v>
      </c>
      <c r="H35" s="234" t="s">
        <v>4638</v>
      </c>
      <c r="I35" s="234" t="s">
        <v>19</v>
      </c>
      <c r="J35" s="234" t="s">
        <v>4639</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4640</v>
      </c>
      <c r="B36" s="234" t="s">
        <v>4641</v>
      </c>
      <c r="C36" s="234" t="s">
        <v>4642</v>
      </c>
      <c r="D36" s="234" t="s">
        <v>4643</v>
      </c>
      <c r="E36" s="234" t="s">
        <v>19</v>
      </c>
      <c r="F36" s="234" t="s">
        <v>19</v>
      </c>
      <c r="G36" s="234" t="s">
        <v>4644</v>
      </c>
      <c r="H36" s="234" t="s">
        <v>4645</v>
      </c>
      <c r="I36" s="234" t="s">
        <v>19</v>
      </c>
      <c r="J36" s="234" t="s">
        <v>4646</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4647</v>
      </c>
      <c r="B37" s="234" t="s">
        <v>4648</v>
      </c>
      <c r="C37" s="234" t="s">
        <v>4649</v>
      </c>
      <c r="D37" s="234" t="s">
        <v>4650</v>
      </c>
      <c r="E37" s="234" t="s">
        <v>19</v>
      </c>
      <c r="F37" s="234" t="s">
        <v>4651</v>
      </c>
      <c r="G37" s="234" t="s">
        <v>4652</v>
      </c>
      <c r="H37" s="234" t="s">
        <v>4653</v>
      </c>
      <c r="I37" s="234" t="s">
        <v>19</v>
      </c>
      <c r="J37" s="234" t="s">
        <v>4654</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4655</v>
      </c>
      <c r="B38" s="234" t="s">
        <v>4656</v>
      </c>
      <c r="C38" s="234" t="s">
        <v>4657</v>
      </c>
      <c r="D38" s="234" t="s">
        <v>4658</v>
      </c>
      <c r="E38" s="234" t="s">
        <v>19</v>
      </c>
      <c r="F38" s="234" t="s">
        <v>4651</v>
      </c>
      <c r="G38" s="234" t="s">
        <v>4659</v>
      </c>
      <c r="H38" s="234" t="s">
        <v>4660</v>
      </c>
      <c r="I38" s="234" t="s">
        <v>4661</v>
      </c>
      <c r="J38" s="234" t="s">
        <v>4662</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1727</v>
      </c>
      <c r="B39" s="233" t="s">
        <v>4663</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4664</v>
      </c>
      <c r="B40" s="234" t="s">
        <v>4665</v>
      </c>
      <c r="C40" s="234" t="s">
        <v>4666</v>
      </c>
      <c r="D40" s="234" t="s">
        <v>4667</v>
      </c>
      <c r="E40" s="234" t="s">
        <v>19</v>
      </c>
      <c r="F40" s="234" t="s">
        <v>19</v>
      </c>
      <c r="G40" s="234" t="s">
        <v>19</v>
      </c>
      <c r="H40" s="234" t="s">
        <v>4668</v>
      </c>
      <c r="I40" s="234" t="s">
        <v>4669</v>
      </c>
      <c r="J40" s="234" t="s">
        <v>4670</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4671</v>
      </c>
      <c r="B41" s="234" t="s">
        <v>4672</v>
      </c>
      <c r="C41" s="234" t="s">
        <v>4673</v>
      </c>
      <c r="D41" s="234" t="s">
        <v>19</v>
      </c>
      <c r="E41" s="234" t="s">
        <v>19</v>
      </c>
      <c r="F41" s="234" t="s">
        <v>19</v>
      </c>
      <c r="G41" s="234" t="s">
        <v>19</v>
      </c>
      <c r="H41" s="234" t="s">
        <v>4674</v>
      </c>
      <c r="I41" s="234" t="s">
        <v>19</v>
      </c>
      <c r="J41" s="234" t="s">
        <v>4675</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4676</v>
      </c>
      <c r="B42" s="232" t="s">
        <v>4677</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1750</v>
      </c>
      <c r="B43" s="233" t="s">
        <v>4678</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4679</v>
      </c>
      <c r="B44" s="234" t="s">
        <v>4680</v>
      </c>
      <c r="C44" s="234" t="s">
        <v>4681</v>
      </c>
      <c r="D44" s="234" t="s">
        <v>4682</v>
      </c>
      <c r="E44" s="234" t="s">
        <v>4468</v>
      </c>
      <c r="F44" s="234" t="s">
        <v>19</v>
      </c>
      <c r="G44" s="234" t="s">
        <v>19</v>
      </c>
      <c r="H44" s="234" t="s">
        <v>4683</v>
      </c>
      <c r="I44" s="234" t="s">
        <v>19</v>
      </c>
      <c r="J44" s="234" t="s">
        <v>4684</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4685</v>
      </c>
      <c r="B45" s="234" t="s">
        <v>4686</v>
      </c>
      <c r="C45" s="234" t="s">
        <v>4687</v>
      </c>
      <c r="D45" s="234" t="s">
        <v>4474</v>
      </c>
      <c r="E45" s="234" t="s">
        <v>19</v>
      </c>
      <c r="F45" s="234" t="s">
        <v>4476</v>
      </c>
      <c r="G45" s="234" t="s">
        <v>19</v>
      </c>
      <c r="H45" s="234" t="s">
        <v>4688</v>
      </c>
      <c r="I45" s="234" t="s">
        <v>19</v>
      </c>
      <c r="J45" s="234" t="s">
        <v>4689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1756</v>
      </c>
      <c r="B46" s="233" t="s">
        <v>4690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4691</v>
      </c>
      <c r="B47" s="234" t="s">
        <v>4692</v>
      </c>
      <c r="C47" s="234" t="s">
        <v>4693</v>
      </c>
      <c r="D47" s="234" t="s">
        <v>4694</v>
      </c>
      <c r="E47" s="234" t="s">
        <v>19</v>
      </c>
      <c r="F47" s="234" t="s">
        <v>4695</v>
      </c>
      <c r="G47" s="234" t="s">
        <v>4696</v>
      </c>
      <c r="H47" s="234" t="s">
        <v>4697</v>
      </c>
      <c r="I47" s="234" t="s">
        <v>4698</v>
      </c>
      <c r="J47" s="234" t="s">
        <v>4699</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1760</v>
      </c>
      <c r="B48" s="233" t="s">
        <v>4700</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4701</v>
      </c>
      <c r="B49" s="234" t="s">
        <v>4702</v>
      </c>
      <c r="C49" s="234" t="s">
        <v>4703</v>
      </c>
      <c r="D49" s="234" t="s">
        <v>4704</v>
      </c>
      <c r="E49" s="234" t="s">
        <v>4705</v>
      </c>
      <c r="F49" s="234" t="s">
        <v>19</v>
      </c>
      <c r="G49" s="234" t="s">
        <v>19</v>
      </c>
      <c r="H49" s="234" t="s">
        <v>4706</v>
      </c>
      <c r="I49" s="234" t="s">
        <v>4707</v>
      </c>
      <c r="J49" s="234" t="s">
        <v>4708</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4709</v>
      </c>
      <c r="B50" s="234" t="s">
        <v>4710</v>
      </c>
      <c r="C50" s="234" t="s">
        <v>4711</v>
      </c>
      <c r="D50" s="234" t="s">
        <v>19</v>
      </c>
      <c r="E50" s="234" t="s">
        <v>4712</v>
      </c>
      <c r="F50" s="234" t="s">
        <v>4713</v>
      </c>
      <c r="G50" s="234" t="s">
        <v>19</v>
      </c>
      <c r="H50" s="234" t="s">
        <v>4706</v>
      </c>
      <c r="I50" s="234" t="s">
        <v>4714</v>
      </c>
      <c r="J50" s="234" t="s">
        <v>4715</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4716</v>
      </c>
      <c r="B51" s="234" t="s">
        <v>4717</v>
      </c>
      <c r="C51" s="234" t="s">
        <v>4718</v>
      </c>
      <c r="D51" s="234" t="s">
        <v>19</v>
      </c>
      <c r="E51" s="234" t="s">
        <v>19</v>
      </c>
      <c r="F51" s="234" t="s">
        <v>4719</v>
      </c>
      <c r="G51" s="234" t="s">
        <v>19</v>
      </c>
      <c r="H51" s="234" t="s">
        <v>4706</v>
      </c>
      <c r="I51" s="234" t="s">
        <v>4720</v>
      </c>
      <c r="J51" s="234" t="s">
        <v>4721</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4722</v>
      </c>
      <c r="B52" s="234" t="s">
        <v>4723</v>
      </c>
      <c r="C52" s="234" t="s">
        <v>4724</v>
      </c>
      <c r="D52" s="234" t="s">
        <v>19</v>
      </c>
      <c r="E52" s="234" t="s">
        <v>19</v>
      </c>
      <c r="F52" s="234" t="s">
        <v>4725</v>
      </c>
      <c r="G52" s="234" t="s">
        <v>19</v>
      </c>
      <c r="H52" s="234" t="s">
        <v>4706</v>
      </c>
      <c r="I52" s="234" t="s">
        <v>4726</v>
      </c>
      <c r="J52" s="234" t="s">
        <v>4727</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4728</v>
      </c>
      <c r="B53" s="234" t="s">
        <v>4729</v>
      </c>
      <c r="C53" s="234" t="s">
        <v>4730</v>
      </c>
      <c r="D53" s="234" t="s">
        <v>4731</v>
      </c>
      <c r="E53" s="234" t="s">
        <v>4732</v>
      </c>
      <c r="F53" s="234" t="s">
        <v>19</v>
      </c>
      <c r="G53" s="234" t="s">
        <v>19</v>
      </c>
      <c r="H53" s="234" t="s">
        <v>4733</v>
      </c>
      <c r="I53" s="234" t="s">
        <v>19</v>
      </c>
      <c r="J53" s="234" t="s">
        <v>4734</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4735</v>
      </c>
      <c r="B54" s="234" t="s">
        <v>4736</v>
      </c>
      <c r="C54" s="234" t="s">
        <v>4730</v>
      </c>
      <c r="D54" s="234" t="s">
        <v>4731</v>
      </c>
      <c r="E54" s="234" t="s">
        <v>19</v>
      </c>
      <c r="F54" s="234" t="s">
        <v>19</v>
      </c>
      <c r="G54" s="234" t="s">
        <v>19</v>
      </c>
      <c r="H54" s="234" t="s">
        <v>4737</v>
      </c>
      <c r="I54" s="234" t="s">
        <v>4738</v>
      </c>
      <c r="J54" s="234" t="s">
        <v>4739</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1764</v>
      </c>
      <c r="B55" s="233" t="s">
        <v>4740</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4741</v>
      </c>
      <c r="B56" s="234" t="s">
        <v>4742</v>
      </c>
      <c r="C56" s="234" t="s">
        <v>4743</v>
      </c>
      <c r="D56" s="234" t="s">
        <v>4744</v>
      </c>
      <c r="E56" s="234" t="s">
        <v>4745</v>
      </c>
      <c r="F56" s="234" t="s">
        <v>19</v>
      </c>
      <c r="G56" s="234" t="s">
        <v>4746</v>
      </c>
      <c r="H56" s="234" t="s">
        <v>19</v>
      </c>
      <c r="I56" s="234" t="s">
        <v>19</v>
      </c>
      <c r="J56" s="234" t="s">
        <v>4747</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4748</v>
      </c>
      <c r="B57" s="234" t="s">
        <v>4749</v>
      </c>
      <c r="C57" s="234" t="s">
        <v>4750</v>
      </c>
      <c r="D57" s="234" t="s">
        <v>4751</v>
      </c>
      <c r="E57" s="234" t="s">
        <v>4752</v>
      </c>
      <c r="F57" s="234" t="s">
        <v>19</v>
      </c>
      <c r="G57" s="234" t="s">
        <v>4753</v>
      </c>
      <c r="H57" s="234" t="s">
        <v>4754</v>
      </c>
      <c r="I57" s="234" t="s">
        <v>19</v>
      </c>
      <c r="J57" s="234" t="s">
        <v>4755</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1768</v>
      </c>
      <c r="B58" s="233" t="s">
        <v>4756</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4757</v>
      </c>
      <c r="B59" s="234" t="s">
        <v>4758</v>
      </c>
      <c r="C59" s="234" t="s">
        <v>4759</v>
      </c>
      <c r="D59" s="234" t="s">
        <v>4760</v>
      </c>
      <c r="E59" s="234" t="s">
        <v>19</v>
      </c>
      <c r="F59" s="234" t="s">
        <v>19</v>
      </c>
      <c r="G59" s="234" t="s">
        <v>4761</v>
      </c>
      <c r="H59" s="234" t="s">
        <v>4762</v>
      </c>
      <c r="I59" s="234" t="s">
        <v>4763</v>
      </c>
      <c r="J59" s="234" t="s">
        <v>4764</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4765</v>
      </c>
      <c r="B60" s="234" t="s">
        <v>4766</v>
      </c>
      <c r="C60" s="234" t="s">
        <v>4767</v>
      </c>
      <c r="D60" s="234" t="s">
        <v>19</v>
      </c>
      <c r="E60" s="234" t="s">
        <v>4768</v>
      </c>
      <c r="F60" s="234" t="s">
        <v>4769</v>
      </c>
      <c r="G60" s="234" t="s">
        <v>19</v>
      </c>
      <c r="H60" s="234" t="s">
        <v>4770</v>
      </c>
      <c r="I60" s="234" t="s">
        <v>4771</v>
      </c>
      <c r="J60" s="234" t="s">
        <v>4772</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4773</v>
      </c>
      <c r="B61" s="234" t="s">
        <v>4774</v>
      </c>
      <c r="C61" s="234" t="s">
        <v>4775</v>
      </c>
      <c r="D61" s="234" t="s">
        <v>19</v>
      </c>
      <c r="E61" s="234" t="s">
        <v>19</v>
      </c>
      <c r="F61" s="234" t="s">
        <v>19</v>
      </c>
      <c r="G61" s="234" t="s">
        <v>4776</v>
      </c>
      <c r="H61" s="234" t="s">
        <v>4777</v>
      </c>
      <c r="I61" s="234" t="s">
        <v>4778</v>
      </c>
      <c r="J61" s="234" t="s">
        <v>4779</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4780</v>
      </c>
      <c r="B62" s="234" t="s">
        <v>4781</v>
      </c>
      <c r="C62" s="234" t="s">
        <v>4782</v>
      </c>
      <c r="D62" s="234" t="s">
        <v>4783</v>
      </c>
      <c r="E62" s="234" t="s">
        <v>19</v>
      </c>
      <c r="F62" s="234" t="s">
        <v>19</v>
      </c>
      <c r="G62" s="234" t="s">
        <v>19</v>
      </c>
      <c r="H62" s="234" t="s">
        <v>4784</v>
      </c>
      <c r="I62" s="234" t="s">
        <v>4785</v>
      </c>
      <c r="J62" s="234" t="s">
        <v>4786</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1772</v>
      </c>
      <c r="B63" s="233" t="s">
        <v>4787</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4788</v>
      </c>
      <c r="B64" s="234" t="s">
        <v>4789</v>
      </c>
      <c r="C64" s="234" t="s">
        <v>4790</v>
      </c>
      <c r="D64" s="234" t="s">
        <v>4791</v>
      </c>
      <c r="E64" s="234" t="s">
        <v>19</v>
      </c>
      <c r="F64" s="234" t="s">
        <v>19</v>
      </c>
      <c r="G64" s="234" t="s">
        <v>4792</v>
      </c>
      <c r="H64" s="234" t="s">
        <v>4793</v>
      </c>
      <c r="I64" s="234" t="s">
        <v>4794</v>
      </c>
      <c r="J64" s="234" t="s">
        <v>4795</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4796</v>
      </c>
      <c r="B65" s="234" t="s">
        <v>4797</v>
      </c>
      <c r="C65" s="234" t="s">
        <v>4798</v>
      </c>
      <c r="D65" s="234" t="s">
        <v>4799</v>
      </c>
      <c r="E65" s="234" t="s">
        <v>19</v>
      </c>
      <c r="F65" s="234" t="s">
        <v>19</v>
      </c>
      <c r="G65" s="234" t="s">
        <v>19</v>
      </c>
      <c r="H65" s="234" t="s">
        <v>4800</v>
      </c>
      <c r="I65" s="234" t="s">
        <v>4801</v>
      </c>
      <c r="J65" s="234" t="s">
        <v>4802</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4803</v>
      </c>
      <c r="B66" s="234" t="s">
        <v>4804</v>
      </c>
      <c r="C66" s="234" t="s">
        <v>4805</v>
      </c>
      <c r="D66" s="234" t="s">
        <v>4806</v>
      </c>
      <c r="E66" s="234" t="s">
        <v>19</v>
      </c>
      <c r="F66" s="234" t="s">
        <v>19</v>
      </c>
      <c r="G66" s="234" t="s">
        <v>19</v>
      </c>
      <c r="H66" s="234" t="s">
        <v>4807</v>
      </c>
      <c r="I66" s="234" t="s">
        <v>4808</v>
      </c>
      <c r="J66" s="234" t="s">
        <v>4809</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4810</v>
      </c>
      <c r="B67" s="234" t="s">
        <v>4811</v>
      </c>
      <c r="C67" s="234" t="s">
        <v>4812</v>
      </c>
      <c r="D67" s="234" t="s">
        <v>4813</v>
      </c>
      <c r="E67" s="234" t="s">
        <v>19</v>
      </c>
      <c r="F67" s="234" t="s">
        <v>19</v>
      </c>
      <c r="G67" s="234" t="s">
        <v>19</v>
      </c>
      <c r="H67" s="234" t="s">
        <v>4814</v>
      </c>
      <c r="I67" s="234" t="s">
        <v>19</v>
      </c>
      <c r="J67" s="234" t="s">
        <v>4815</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4816</v>
      </c>
      <c r="B68" s="234" t="s">
        <v>4817</v>
      </c>
      <c r="C68" s="234" t="s">
        <v>4818</v>
      </c>
      <c r="D68" s="234" t="s">
        <v>19</v>
      </c>
      <c r="E68" s="234" t="s">
        <v>19</v>
      </c>
      <c r="F68" s="234" t="s">
        <v>19</v>
      </c>
      <c r="G68" s="234" t="s">
        <v>19</v>
      </c>
      <c r="H68" s="234" t="s">
        <v>4819</v>
      </c>
      <c r="I68" s="234" t="s">
        <v>19</v>
      </c>
      <c r="J68" s="234" t="s">
        <v>4820</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1776</v>
      </c>
      <c r="B69" s="233" t="s">
        <v>4821</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4822</v>
      </c>
      <c r="B70" s="234" t="s">
        <v>4823</v>
      </c>
      <c r="C70" s="234" t="s">
        <v>4824</v>
      </c>
      <c r="D70" s="234" t="s">
        <v>19</v>
      </c>
      <c r="E70" s="234" t="s">
        <v>19</v>
      </c>
      <c r="F70" s="234" t="s">
        <v>19</v>
      </c>
      <c r="G70" s="234" t="s">
        <v>4825</v>
      </c>
      <c r="H70" s="234" t="s">
        <v>4826</v>
      </c>
      <c r="I70" s="234" t="s">
        <v>19</v>
      </c>
      <c r="J70" s="234" t="s">
        <v>4827</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4828</v>
      </c>
      <c r="B71" s="234" t="s">
        <v>4829</v>
      </c>
      <c r="C71" s="234" t="s">
        <v>4830</v>
      </c>
      <c r="D71" s="234" t="s">
        <v>19</v>
      </c>
      <c r="E71" s="234" t="s">
        <v>19</v>
      </c>
      <c r="F71" s="234" t="s">
        <v>19</v>
      </c>
      <c r="G71" s="234" t="s">
        <v>19</v>
      </c>
      <c r="H71" s="234" t="s">
        <v>4831</v>
      </c>
      <c r="I71" s="234" t="s">
        <v>19</v>
      </c>
      <c r="J71" s="234" t="s">
        <v>4832</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4833</v>
      </c>
      <c r="B72" s="234" t="s">
        <v>4834</v>
      </c>
      <c r="C72" s="234" t="s">
        <v>4835</v>
      </c>
      <c r="D72" s="234" t="s">
        <v>4836</v>
      </c>
      <c r="E72" s="234" t="s">
        <v>4837</v>
      </c>
      <c r="F72" s="234" t="s">
        <v>19</v>
      </c>
      <c r="G72" s="234" t="s">
        <v>19</v>
      </c>
      <c r="H72" s="234" t="s">
        <v>4838</v>
      </c>
      <c r="I72" s="234" t="s">
        <v>19</v>
      </c>
      <c r="J72" s="234" t="s">
        <v>4839</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4840</v>
      </c>
      <c r="B73" s="234" t="s">
        <v>4841</v>
      </c>
      <c r="C73" s="234" t="s">
        <v>4842</v>
      </c>
      <c r="D73" s="234" t="s">
        <v>4843</v>
      </c>
      <c r="E73" s="234" t="s">
        <v>4837</v>
      </c>
      <c r="F73" s="234" t="s">
        <v>19</v>
      </c>
      <c r="G73" s="234" t="s">
        <v>4844</v>
      </c>
      <c r="H73" s="234" t="s">
        <v>4845</v>
      </c>
      <c r="I73" s="234" t="s">
        <v>19</v>
      </c>
      <c r="J73" s="234" t="s">
        <v>4846</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4847</v>
      </c>
      <c r="B74" s="234" t="s">
        <v>4848</v>
      </c>
      <c r="C74" s="234" t="s">
        <v>4849</v>
      </c>
      <c r="D74" s="234" t="s">
        <v>4843</v>
      </c>
      <c r="E74" s="234" t="s">
        <v>4850</v>
      </c>
      <c r="F74" s="234" t="s">
        <v>19</v>
      </c>
      <c r="G74" s="234" t="s">
        <v>4851</v>
      </c>
      <c r="H74" s="234" t="s">
        <v>4852</v>
      </c>
      <c r="I74" s="234" t="s">
        <v>4853</v>
      </c>
      <c r="J74" s="234" t="s">
        <v>4854</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4855</v>
      </c>
      <c r="B75" s="234" t="s">
        <v>4856</v>
      </c>
      <c r="C75" s="234" t="s">
        <v>4857</v>
      </c>
      <c r="D75" s="234" t="s">
        <v>4858</v>
      </c>
      <c r="E75" s="234" t="s">
        <v>4850</v>
      </c>
      <c r="F75" s="234" t="s">
        <v>4859</v>
      </c>
      <c r="G75" s="234" t="s">
        <v>4860</v>
      </c>
      <c r="H75" s="234" t="s">
        <v>4861</v>
      </c>
      <c r="I75" s="234" t="s">
        <v>4862</v>
      </c>
      <c r="J75" s="234" t="s">
        <v>4863</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4864</v>
      </c>
      <c r="B76" s="234" t="s">
        <v>4865</v>
      </c>
      <c r="C76" s="234" t="s">
        <v>4866</v>
      </c>
      <c r="D76" s="234" t="s">
        <v>4867</v>
      </c>
      <c r="E76" s="234" t="s">
        <v>19</v>
      </c>
      <c r="F76" s="234" t="s">
        <v>19</v>
      </c>
      <c r="G76" s="234" t="s">
        <v>19</v>
      </c>
      <c r="H76" s="234" t="s">
        <v>4868</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4869</v>
      </c>
      <c r="B77" s="234" t="s">
        <v>4870</v>
      </c>
      <c r="C77" s="234" t="s">
        <v>4871</v>
      </c>
      <c r="D77" s="234" t="s">
        <v>19</v>
      </c>
      <c r="E77" s="234" t="s">
        <v>19</v>
      </c>
      <c r="F77" s="234" t="s">
        <v>19</v>
      </c>
      <c r="G77" s="234" t="s">
        <v>4872</v>
      </c>
      <c r="H77" s="234" t="s">
        <v>4873</v>
      </c>
      <c r="I77" s="234" t="s">
        <v>19</v>
      </c>
      <c r="J77" s="234" t="s">
        <v>4874</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4875</v>
      </c>
      <c r="B78" s="234" t="s">
        <v>4876</v>
      </c>
      <c r="C78" s="234" t="s">
        <v>4877</v>
      </c>
      <c r="D78" s="234" t="s">
        <v>19</v>
      </c>
      <c r="E78" s="234" t="s">
        <v>19</v>
      </c>
      <c r="F78" s="234" t="s">
        <v>19</v>
      </c>
      <c r="G78" s="234" t="s">
        <v>4878</v>
      </c>
      <c r="H78" s="234" t="s">
        <v>4879</v>
      </c>
      <c r="I78" s="234" t="s">
        <v>4880</v>
      </c>
      <c r="J78" s="234" t="s">
        <v>4881</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4882</v>
      </c>
      <c r="B79" s="232" t="s">
        <v>4883</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1810</v>
      </c>
      <c r="B80" s="233" t="s">
        <v>4884</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4885</v>
      </c>
      <c r="B81" s="234" t="s">
        <v>4886</v>
      </c>
      <c r="C81" s="234" t="s">
        <v>4887</v>
      </c>
      <c r="D81" s="234" t="s">
        <v>4682</v>
      </c>
      <c r="E81" s="234" t="s">
        <v>4888</v>
      </c>
      <c r="F81" s="234" t="s">
        <v>19</v>
      </c>
      <c r="G81" s="234" t="s">
        <v>19</v>
      </c>
      <c r="H81" s="234" t="s">
        <v>4889</v>
      </c>
      <c r="I81" s="234" t="s">
        <v>19</v>
      </c>
      <c r="J81" s="234" t="s">
        <v>4890</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4891</v>
      </c>
      <c r="B82" s="234" t="s">
        <v>4892</v>
      </c>
      <c r="C82" s="234" t="s">
        <v>4473</v>
      </c>
      <c r="D82" s="234" t="s">
        <v>4474</v>
      </c>
      <c r="E82" s="234" t="s">
        <v>19</v>
      </c>
      <c r="F82" s="234" t="s">
        <v>4476</v>
      </c>
      <c r="G82" s="234" t="s">
        <v>19</v>
      </c>
      <c r="H82" s="234" t="s">
        <v>4893</v>
      </c>
      <c r="I82" s="234" t="s">
        <v>19</v>
      </c>
      <c r="J82" s="234" t="s">
        <v>4894</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1815</v>
      </c>
      <c r="B83" s="233" t="s">
        <v>4895</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4896</v>
      </c>
      <c r="B84" s="234" t="s">
        <v>4897</v>
      </c>
      <c r="C84" s="234" t="s">
        <v>4898</v>
      </c>
      <c r="D84" s="234" t="s">
        <v>4899</v>
      </c>
      <c r="E84" s="234" t="s">
        <v>19</v>
      </c>
      <c r="F84" s="234" t="s">
        <v>4900</v>
      </c>
      <c r="G84" s="234" t="s">
        <v>4901</v>
      </c>
      <c r="H84" s="234" t="s">
        <v>4902</v>
      </c>
      <c r="I84" s="234" t="s">
        <v>4903</v>
      </c>
      <c r="J84" s="234" t="s">
        <v>4904</v>
      </c>
      <c r="K84" s="237">
        <f>IF(COUNTIF(L84:AY84,"&lt;&gt;")=0,"",SUMPRODUCT(((Recommendations[ImplStatus]="Implemented")+(Recommendations[ImplStatus]="Compensated"))*ISNUMBER(MATCH(Recommendations[Id],L84:AY84,0)))/COUNTIF(L84:AY84,"&lt;&gt;"))</f>
        <v>0</v>
      </c>
      <c r="L84" s="240" t="s">
        <v>138</v>
      </c>
      <c r="M84" s="240" t="s">
        <v>209</v>
      </c>
      <c r="N84" s="240" t="s">
        <v>214</v>
      </c>
      <c r="O84" s="240" t="s">
        <v>219</v>
      </c>
      <c r="P84" s="240" t="s">
        <v>655</v>
      </c>
      <c r="Q84" s="240" t="s">
        <v>865</v>
      </c>
      <c r="R84" s="240" t="s">
        <v>870</v>
      </c>
      <c r="S84" s="240" t="s">
        <v>875</v>
      </c>
      <c r="T84" s="240" t="s">
        <v>885</v>
      </c>
      <c r="U84" s="240" t="s">
        <v>930</v>
      </c>
      <c r="V84" s="240" t="s">
        <v>935</v>
      </c>
      <c r="W84" s="240" t="s">
        <v>1024</v>
      </c>
      <c r="X84" s="240" t="s">
        <v>1029</v>
      </c>
      <c r="Y84" s="240" t="s">
        <v>1034</v>
      </c>
      <c r="Z84" s="240" t="s">
        <v>1064</v>
      </c>
      <c r="AA84" s="240" t="s">
        <v>1069</v>
      </c>
      <c r="AB84" s="240" t="s">
        <v>1074</v>
      </c>
      <c r="AC84" s="240" t="s">
        <v>1134</v>
      </c>
      <c r="AD84" s="240" t="s">
        <v>1189</v>
      </c>
      <c r="AE84" s="240" t="s">
        <v>1203</v>
      </c>
      <c r="AF84" s="240" t="s">
        <v>1208</v>
      </c>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4905</v>
      </c>
      <c r="B85" s="234" t="s">
        <v>4906</v>
      </c>
      <c r="C85" s="234" t="s">
        <v>4907</v>
      </c>
      <c r="D85" s="234" t="s">
        <v>4908</v>
      </c>
      <c r="E85" s="234" t="s">
        <v>19</v>
      </c>
      <c r="F85" s="234" t="s">
        <v>19</v>
      </c>
      <c r="G85" s="234" t="s">
        <v>19</v>
      </c>
      <c r="H85" s="234" t="s">
        <v>4909</v>
      </c>
      <c r="I85" s="234" t="s">
        <v>4910</v>
      </c>
      <c r="J85" s="234" t="s">
        <v>4911</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4912</v>
      </c>
      <c r="B86" s="234" t="s">
        <v>4913</v>
      </c>
      <c r="C86" s="234" t="s">
        <v>4914</v>
      </c>
      <c r="D86" s="234" t="s">
        <v>4915</v>
      </c>
      <c r="E86" s="234" t="s">
        <v>19</v>
      </c>
      <c r="F86" s="234" t="s">
        <v>19</v>
      </c>
      <c r="G86" s="234" t="s">
        <v>4916</v>
      </c>
      <c r="H86" s="234" t="s">
        <v>4917</v>
      </c>
      <c r="I86" s="234" t="s">
        <v>19</v>
      </c>
      <c r="J86" s="234" t="s">
        <v>4918</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4919</v>
      </c>
      <c r="B87" s="234" t="s">
        <v>4920</v>
      </c>
      <c r="C87" s="234" t="s">
        <v>4921</v>
      </c>
      <c r="D87" s="234" t="s">
        <v>4922</v>
      </c>
      <c r="E87" s="234" t="s">
        <v>19</v>
      </c>
      <c r="F87" s="234" t="s">
        <v>4923</v>
      </c>
      <c r="G87" s="234" t="s">
        <v>19</v>
      </c>
      <c r="H87" s="234" t="s">
        <v>4924</v>
      </c>
      <c r="I87" s="234" t="s">
        <v>4925</v>
      </c>
      <c r="J87" s="234" t="s">
        <v>4926</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4927</v>
      </c>
      <c r="B88" s="232" t="s">
        <v>4928</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1862</v>
      </c>
      <c r="B89" s="233" t="s">
        <v>4929</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4930</v>
      </c>
      <c r="B90" s="234" t="s">
        <v>4931</v>
      </c>
      <c r="C90" s="234" t="s">
        <v>4932</v>
      </c>
      <c r="D90" s="234" t="s">
        <v>4682</v>
      </c>
      <c r="E90" s="234" t="s">
        <v>4468</v>
      </c>
      <c r="F90" s="234" t="s">
        <v>19</v>
      </c>
      <c r="G90" s="234" t="s">
        <v>19</v>
      </c>
      <c r="H90" s="234" t="s">
        <v>4933</v>
      </c>
      <c r="I90" s="234" t="s">
        <v>19</v>
      </c>
      <c r="J90" s="234" t="s">
        <v>4934</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4935</v>
      </c>
      <c r="B91" s="234" t="s">
        <v>4936</v>
      </c>
      <c r="C91" s="234" t="s">
        <v>4937</v>
      </c>
      <c r="D91" s="234" t="s">
        <v>4474</v>
      </c>
      <c r="E91" s="234" t="s">
        <v>19</v>
      </c>
      <c r="F91" s="234" t="s">
        <v>4476</v>
      </c>
      <c r="G91" s="234" t="s">
        <v>19</v>
      </c>
      <c r="H91" s="234" t="s">
        <v>4938</v>
      </c>
      <c r="I91" s="234" t="s">
        <v>19</v>
      </c>
      <c r="J91" s="234" t="s">
        <v>4939</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1866</v>
      </c>
      <c r="B92" s="233" t="s">
        <v>4940</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4941</v>
      </c>
      <c r="B93" s="234" t="s">
        <v>4942</v>
      </c>
      <c r="C93" s="234" t="s">
        <v>4943</v>
      </c>
      <c r="D93" s="234" t="s">
        <v>4944</v>
      </c>
      <c r="E93" s="234" t="s">
        <v>4945</v>
      </c>
      <c r="F93" s="234" t="s">
        <v>19</v>
      </c>
      <c r="G93" s="234" t="s">
        <v>19</v>
      </c>
      <c r="H93" s="234" t="s">
        <v>4946</v>
      </c>
      <c r="I93" s="234" t="s">
        <v>19</v>
      </c>
      <c r="J93" s="234" t="s">
        <v>4947</v>
      </c>
      <c r="K93" s="237">
        <f>IF(COUNTIF(L93:AY93,"&lt;&gt;")=0,"",SUMPRODUCT(((Recommendations[ImplStatus]="Implemented")+(Recommendations[ImplStatus]="Compensated"))*ISNUMBER(MATCH(Recommendations[Id],L93:AY93,0)))/COUNTIF(L93:AY93,"&lt;&gt;"))</f>
        <v>0</v>
      </c>
      <c r="L93" s="240" t="s">
        <v>224</v>
      </c>
      <c r="M93" s="240" t="s">
        <v>517</v>
      </c>
      <c r="N93" s="240" t="s">
        <v>592</v>
      </c>
      <c r="O93" s="240" t="s">
        <v>615</v>
      </c>
      <c r="P93" s="240" t="s">
        <v>695</v>
      </c>
      <c r="Q93" s="240" t="s">
        <v>727</v>
      </c>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4948</v>
      </c>
      <c r="B94" s="234" t="s">
        <v>4949</v>
      </c>
      <c r="C94" s="234" t="s">
        <v>4950</v>
      </c>
      <c r="D94" s="234" t="s">
        <v>4951</v>
      </c>
      <c r="E94" s="234" t="s">
        <v>19</v>
      </c>
      <c r="F94" s="234" t="s">
        <v>4952</v>
      </c>
      <c r="G94" s="234" t="s">
        <v>19</v>
      </c>
      <c r="H94" s="234" t="s">
        <v>4953</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4954</v>
      </c>
      <c r="B95" s="234" t="s">
        <v>4955</v>
      </c>
      <c r="C95" s="234" t="s">
        <v>4956</v>
      </c>
      <c r="D95" s="234" t="s">
        <v>4957</v>
      </c>
      <c r="E95" s="234" t="s">
        <v>19</v>
      </c>
      <c r="F95" s="234" t="s">
        <v>19</v>
      </c>
      <c r="G95" s="234" t="s">
        <v>19</v>
      </c>
      <c r="H95" s="234" t="s">
        <v>4958</v>
      </c>
      <c r="I95" s="234" t="s">
        <v>4959</v>
      </c>
      <c r="J95" s="234" t="s">
        <v>4960</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4961</v>
      </c>
      <c r="B96" s="234" t="s">
        <v>4962</v>
      </c>
      <c r="C96" s="234" t="s">
        <v>4963</v>
      </c>
      <c r="D96" s="234" t="s">
        <v>19</v>
      </c>
      <c r="E96" s="234" t="s">
        <v>19</v>
      </c>
      <c r="F96" s="234" t="s">
        <v>19</v>
      </c>
      <c r="G96" s="234" t="s">
        <v>19</v>
      </c>
      <c r="H96" s="234" t="s">
        <v>4964</v>
      </c>
      <c r="I96" s="234" t="s">
        <v>4910</v>
      </c>
      <c r="J96" s="234" t="s">
        <v>4965</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1870</v>
      </c>
      <c r="B97" s="233" t="s">
        <v>4966</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4967</v>
      </c>
      <c r="B98" s="234" t="s">
        <v>4968</v>
      </c>
      <c r="C98" s="234" t="s">
        <v>4969</v>
      </c>
      <c r="D98" s="234" t="s">
        <v>4970</v>
      </c>
      <c r="E98" s="234" t="s">
        <v>19</v>
      </c>
      <c r="F98" s="234" t="s">
        <v>19</v>
      </c>
      <c r="G98" s="234" t="s">
        <v>19</v>
      </c>
      <c r="H98" s="234" t="s">
        <v>4971</v>
      </c>
      <c r="I98" s="234" t="s">
        <v>19</v>
      </c>
      <c r="J98" s="234" t="s">
        <v>4972</v>
      </c>
      <c r="K98" s="237">
        <f>IF(COUNTIF(L98:AY98,"&lt;&gt;")=0,"",SUMPRODUCT(((Recommendations[ImplStatus]="Implemented")+(Recommendations[ImplStatus]="Compensated"))*ISNUMBER(MATCH(Recommendations[Id],L98:AY98,0)))/COUNTIF(L98:AY98,"&lt;&gt;"))</f>
        <v>0</v>
      </c>
      <c r="L98" s="240" t="s">
        <v>537</v>
      </c>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4973</v>
      </c>
      <c r="B99" s="234" t="s">
        <v>4974</v>
      </c>
      <c r="C99" s="234" t="s">
        <v>4975</v>
      </c>
      <c r="D99" s="234" t="s">
        <v>4976</v>
      </c>
      <c r="E99" s="234" t="s">
        <v>4977</v>
      </c>
      <c r="F99" s="234" t="s">
        <v>19</v>
      </c>
      <c r="G99" s="234" t="s">
        <v>19</v>
      </c>
      <c r="H99" s="234" t="s">
        <v>4978</v>
      </c>
      <c r="I99" s="234" t="s">
        <v>19</v>
      </c>
      <c r="J99" s="234" t="s">
        <v>4979</v>
      </c>
      <c r="K99" s="237">
        <f>IF(COUNTIF(L99:AY99,"&lt;&gt;")=0,"",SUMPRODUCT(((Recommendations[ImplStatus]="Implemented")+(Recommendations[ImplStatus]="Compensated"))*ISNUMBER(MATCH(Recommendations[Id],L99:AY99,0)))/COUNTIF(L99:AY99,"&lt;&gt;"))</f>
        <v>0</v>
      </c>
      <c r="L99" s="240" t="s">
        <v>224</v>
      </c>
      <c r="M99" s="240" t="s">
        <v>517</v>
      </c>
      <c r="N99" s="240" t="s">
        <v>592</v>
      </c>
      <c r="O99" s="240" t="s">
        <v>695</v>
      </c>
      <c r="P99" s="240" t="s">
        <v>727</v>
      </c>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4980</v>
      </c>
      <c r="B100" s="234" t="s">
        <v>4981</v>
      </c>
      <c r="C100" s="234" t="s">
        <v>4982</v>
      </c>
      <c r="D100" s="234" t="s">
        <v>19</v>
      </c>
      <c r="E100" s="234" t="s">
        <v>19</v>
      </c>
      <c r="F100" s="234" t="s">
        <v>19</v>
      </c>
      <c r="G100" s="234" t="s">
        <v>19</v>
      </c>
      <c r="H100" s="234" t="s">
        <v>4983</v>
      </c>
      <c r="I100" s="234" t="s">
        <v>4984</v>
      </c>
      <c r="J100" s="234" t="s">
        <v>4985</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4986</v>
      </c>
      <c r="B101" s="234" t="s">
        <v>4987</v>
      </c>
      <c r="C101" s="234" t="s">
        <v>4988</v>
      </c>
      <c r="D101" s="234" t="s">
        <v>19</v>
      </c>
      <c r="E101" s="234" t="s">
        <v>19</v>
      </c>
      <c r="F101" s="234" t="s">
        <v>19</v>
      </c>
      <c r="G101" s="234" t="s">
        <v>19</v>
      </c>
      <c r="H101" s="234" t="s">
        <v>4989</v>
      </c>
      <c r="I101" s="234" t="s">
        <v>4910</v>
      </c>
      <c r="J101" s="234" t="s">
        <v>4990</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4991</v>
      </c>
      <c r="B102" s="234" t="s">
        <v>4992</v>
      </c>
      <c r="C102" s="234" t="s">
        <v>4993</v>
      </c>
      <c r="D102" s="234" t="s">
        <v>4994</v>
      </c>
      <c r="E102" s="234" t="s">
        <v>19</v>
      </c>
      <c r="F102" s="234" t="s">
        <v>19</v>
      </c>
      <c r="G102" s="234" t="s">
        <v>19</v>
      </c>
      <c r="H102" s="234" t="s">
        <v>4995</v>
      </c>
      <c r="I102" s="234" t="s">
        <v>19</v>
      </c>
      <c r="J102" s="234" t="s">
        <v>4996</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4997</v>
      </c>
      <c r="B103" s="234" t="s">
        <v>4998</v>
      </c>
      <c r="C103" s="234" t="s">
        <v>4999</v>
      </c>
      <c r="D103" s="234" t="s">
        <v>4994</v>
      </c>
      <c r="E103" s="234" t="s">
        <v>19</v>
      </c>
      <c r="F103" s="234" t="s">
        <v>5000</v>
      </c>
      <c r="G103" s="234" t="s">
        <v>19</v>
      </c>
      <c r="H103" s="234" t="s">
        <v>5001</v>
      </c>
      <c r="I103" s="234" t="s">
        <v>5002</v>
      </c>
      <c r="J103" s="234" t="s">
        <v>5003</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1874</v>
      </c>
      <c r="B104" s="233" t="s">
        <v>5004</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5005</v>
      </c>
      <c r="B105" s="234" t="s">
        <v>5006</v>
      </c>
      <c r="C105" s="234" t="s">
        <v>5007</v>
      </c>
      <c r="D105" s="234" t="s">
        <v>5008</v>
      </c>
      <c r="E105" s="234" t="s">
        <v>5009</v>
      </c>
      <c r="F105" s="234" t="s">
        <v>19</v>
      </c>
      <c r="G105" s="234" t="s">
        <v>19</v>
      </c>
      <c r="H105" s="234" t="s">
        <v>5010</v>
      </c>
      <c r="I105" s="234" t="s">
        <v>5011</v>
      </c>
      <c r="J105" s="234" t="s">
        <v>5012</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5013</v>
      </c>
      <c r="B106" s="232" t="s">
        <v>5014</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1888</v>
      </c>
      <c r="B107" s="233" t="s">
        <v>5015</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5016</v>
      </c>
      <c r="B108" s="234" t="s">
        <v>5017</v>
      </c>
      <c r="C108" s="234" t="s">
        <v>5018</v>
      </c>
      <c r="D108" s="234" t="s">
        <v>4682</v>
      </c>
      <c r="E108" s="234" t="s">
        <v>4468</v>
      </c>
      <c r="F108" s="234" t="s">
        <v>19</v>
      </c>
      <c r="G108" s="234" t="s">
        <v>19</v>
      </c>
      <c r="H108" s="234" t="s">
        <v>5019</v>
      </c>
      <c r="I108" s="234" t="s">
        <v>19</v>
      </c>
      <c r="J108" s="234" t="s">
        <v>5020</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5021</v>
      </c>
      <c r="B109" s="234" t="s">
        <v>5022</v>
      </c>
      <c r="C109" s="234" t="s">
        <v>5023</v>
      </c>
      <c r="D109" s="234" t="s">
        <v>4474</v>
      </c>
      <c r="E109" s="234" t="s">
        <v>19</v>
      </c>
      <c r="F109" s="234" t="s">
        <v>4476</v>
      </c>
      <c r="G109" s="234" t="s">
        <v>19</v>
      </c>
      <c r="H109" s="234" t="s">
        <v>5024</v>
      </c>
      <c r="I109" s="234" t="s">
        <v>19</v>
      </c>
      <c r="J109" s="234" t="s">
        <v>5025</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1892</v>
      </c>
      <c r="B110" s="233" t="s">
        <v>5026</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5027</v>
      </c>
      <c r="B111" s="234" t="s">
        <v>5028</v>
      </c>
      <c r="C111" s="234" t="s">
        <v>5029</v>
      </c>
      <c r="D111" s="234" t="s">
        <v>5030</v>
      </c>
      <c r="E111" s="234" t="s">
        <v>19</v>
      </c>
      <c r="F111" s="234" t="s">
        <v>5031</v>
      </c>
      <c r="G111" s="234" t="s">
        <v>19</v>
      </c>
      <c r="H111" s="234" t="s">
        <v>5032</v>
      </c>
      <c r="I111" s="234" t="s">
        <v>5033</v>
      </c>
      <c r="J111" s="234" t="s">
        <v>5034</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5035</v>
      </c>
      <c r="B112" s="234" t="s">
        <v>5036</v>
      </c>
      <c r="C112" s="234" t="s">
        <v>5037</v>
      </c>
      <c r="D112" s="234" t="s">
        <v>5038</v>
      </c>
      <c r="E112" s="234" t="s">
        <v>19</v>
      </c>
      <c r="F112" s="234" t="s">
        <v>19</v>
      </c>
      <c r="G112" s="234" t="s">
        <v>19</v>
      </c>
      <c r="H112" s="234" t="s">
        <v>5039</v>
      </c>
      <c r="I112" s="234" t="s">
        <v>19</v>
      </c>
      <c r="J112" s="234" t="s">
        <v>5040</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5041</v>
      </c>
      <c r="B113" s="234" t="s">
        <v>5042</v>
      </c>
      <c r="C113" s="234" t="s">
        <v>5043</v>
      </c>
      <c r="D113" s="234" t="s">
        <v>5044</v>
      </c>
      <c r="E113" s="234" t="s">
        <v>19</v>
      </c>
      <c r="F113" s="234" t="s">
        <v>19</v>
      </c>
      <c r="G113" s="234" t="s">
        <v>19</v>
      </c>
      <c r="H113" s="234" t="s">
        <v>5045</v>
      </c>
      <c r="I113" s="234" t="s">
        <v>5046</v>
      </c>
      <c r="J113" s="234" t="s">
        <v>5047</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5048</v>
      </c>
      <c r="B114" s="234" t="s">
        <v>5049</v>
      </c>
      <c r="C114" s="234" t="s">
        <v>5050</v>
      </c>
      <c r="D114" s="234" t="s">
        <v>5051</v>
      </c>
      <c r="E114" s="234" t="s">
        <v>19</v>
      </c>
      <c r="F114" s="234" t="s">
        <v>19</v>
      </c>
      <c r="G114" s="234" t="s">
        <v>5052</v>
      </c>
      <c r="H114" s="234" t="s">
        <v>5053</v>
      </c>
      <c r="I114" s="234" t="s">
        <v>5054</v>
      </c>
      <c r="J114" s="234" t="s">
        <v>5055</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5056</v>
      </c>
      <c r="B115" s="234" t="s">
        <v>5057</v>
      </c>
      <c r="C115" s="234" t="s">
        <v>5058</v>
      </c>
      <c r="D115" s="234" t="s">
        <v>5059</v>
      </c>
      <c r="E115" s="234" t="s">
        <v>19</v>
      </c>
      <c r="F115" s="234" t="s">
        <v>5060</v>
      </c>
      <c r="G115" s="234" t="s">
        <v>19</v>
      </c>
      <c r="H115" s="234" t="s">
        <v>5061</v>
      </c>
      <c r="I115" s="234" t="s">
        <v>5061</v>
      </c>
      <c r="J115" s="234" t="s">
        <v>5062</v>
      </c>
      <c r="K115" s="237">
        <f>IF(COUNTIF(L115:AY115,"&lt;&gt;")=0,"",SUMPRODUCT(((Recommendations[ImplStatus]="Implemented")+(Recommendations[ImplStatus]="Compensated"))*ISNUMBER(MATCH(Recommendations[Id],L115:AY115,0)))/COUNTIF(L115:AY115,"&lt;&gt;"))</f>
        <v>0</v>
      </c>
      <c r="L115" s="240" t="s">
        <v>64</v>
      </c>
      <c r="M115" s="240" t="s">
        <v>143</v>
      </c>
      <c r="N115" s="240" t="s">
        <v>148</v>
      </c>
      <c r="O115" s="240" t="s">
        <v>153</v>
      </c>
      <c r="P115" s="240" t="s">
        <v>173</v>
      </c>
      <c r="Q115" s="240" t="s">
        <v>178</v>
      </c>
      <c r="R115" s="240" t="s">
        <v>193</v>
      </c>
      <c r="S115" s="240" t="s">
        <v>197</v>
      </c>
      <c r="T115" s="240" t="s">
        <v>201</v>
      </c>
      <c r="U115" s="240" t="s">
        <v>205</v>
      </c>
      <c r="V115" s="240" t="s">
        <v>463</v>
      </c>
      <c r="W115" s="240" t="s">
        <v>468</v>
      </c>
      <c r="X115" s="240" t="s">
        <v>473</v>
      </c>
      <c r="Y115" s="240" t="s">
        <v>478</v>
      </c>
      <c r="Z115" s="240" t="s">
        <v>502</v>
      </c>
      <c r="AA115" s="240" t="s">
        <v>615</v>
      </c>
      <c r="AB115" s="240" t="s">
        <v>620</v>
      </c>
      <c r="AC115" s="240" t="s">
        <v>625</v>
      </c>
      <c r="AD115" s="240" t="s">
        <v>704</v>
      </c>
      <c r="AE115" s="240" t="s">
        <v>718</v>
      </c>
      <c r="AF115" s="240" t="s">
        <v>722</v>
      </c>
      <c r="AG115" s="240" t="s">
        <v>762</v>
      </c>
      <c r="AH115" s="240" t="s">
        <v>772</v>
      </c>
      <c r="AI115" s="240" t="s">
        <v>1089</v>
      </c>
      <c r="AJ115" s="240" t="s">
        <v>1114</v>
      </c>
      <c r="AK115" s="240" t="s">
        <v>1119</v>
      </c>
      <c r="AL115" s="240" t="s">
        <v>1124</v>
      </c>
      <c r="AM115" s="240" t="s">
        <v>1129</v>
      </c>
      <c r="AN115" s="240" t="s">
        <v>1338</v>
      </c>
      <c r="AO115" s="240" t="s">
        <v>1343</v>
      </c>
      <c r="AP115" s="240"/>
      <c r="AQ115" s="240"/>
      <c r="AR115" s="240"/>
      <c r="AS115" s="240"/>
      <c r="AT115" s="240"/>
      <c r="AU115" s="240"/>
      <c r="AV115" s="240"/>
      <c r="AW115" s="240"/>
      <c r="AX115" s="240"/>
      <c r="AY115" s="250"/>
    </row>
    <row r="116" spans="1:51" ht="60" customHeight="1" outlineLevel="1" x14ac:dyDescent="0.35">
      <c r="A116" s="245" t="s">
        <v>1896</v>
      </c>
      <c r="B116" s="233" t="s">
        <v>5063</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5064</v>
      </c>
      <c r="B117" s="234" t="s">
        <v>5065</v>
      </c>
      <c r="C117" s="234" t="s">
        <v>5066</v>
      </c>
      <c r="D117" s="234" t="s">
        <v>5067</v>
      </c>
      <c r="E117" s="234" t="s">
        <v>19</v>
      </c>
      <c r="F117" s="234" t="s">
        <v>5068</v>
      </c>
      <c r="G117" s="234" t="s">
        <v>5069</v>
      </c>
      <c r="H117" s="234" t="s">
        <v>5070</v>
      </c>
      <c r="I117" s="234" t="s">
        <v>5071</v>
      </c>
      <c r="J117" s="234" t="s">
        <v>5072</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5073</v>
      </c>
      <c r="B118" s="234" t="s">
        <v>5074</v>
      </c>
      <c r="C118" s="234" t="s">
        <v>5075</v>
      </c>
      <c r="D118" s="234" t="s">
        <v>5076</v>
      </c>
      <c r="E118" s="234" t="s">
        <v>19</v>
      </c>
      <c r="F118" s="234" t="s">
        <v>19</v>
      </c>
      <c r="G118" s="234" t="s">
        <v>19</v>
      </c>
      <c r="H118" s="234" t="s">
        <v>5077</v>
      </c>
      <c r="I118" s="234" t="s">
        <v>4910</v>
      </c>
      <c r="J118" s="234" t="s">
        <v>5078</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5079</v>
      </c>
      <c r="B119" s="234" t="s">
        <v>5080</v>
      </c>
      <c r="C119" s="234" t="s">
        <v>5081</v>
      </c>
      <c r="D119" s="234" t="s">
        <v>5082</v>
      </c>
      <c r="E119" s="234" t="s">
        <v>19</v>
      </c>
      <c r="F119" s="234" t="s">
        <v>5083</v>
      </c>
      <c r="G119" s="234" t="s">
        <v>19</v>
      </c>
      <c r="H119" s="234" t="s">
        <v>5084</v>
      </c>
      <c r="I119" s="234" t="s">
        <v>5085</v>
      </c>
      <c r="J119" s="234" t="s">
        <v>5086</v>
      </c>
      <c r="K119" s="237">
        <f>IF(COUNTIF(L119:AY119,"&lt;&gt;")=0,"",SUMPRODUCT(((Recommendations[ImplStatus]="Implemented")+(Recommendations[ImplStatus]="Compensated"))*ISNUMBER(MATCH(Recommendations[Id],L119:AY119,0)))/COUNTIF(L119:AY119,"&lt;&gt;"))</f>
        <v>0</v>
      </c>
      <c r="L119" s="240" t="s">
        <v>13</v>
      </c>
      <c r="M119" s="240" t="s">
        <v>597</v>
      </c>
      <c r="N119" s="240" t="s">
        <v>690</v>
      </c>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1900</v>
      </c>
      <c r="B120" s="233" t="s">
        <v>5087</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5088</v>
      </c>
      <c r="B121" s="234" t="s">
        <v>5089</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5090</v>
      </c>
      <c r="B122" s="234" t="s">
        <v>5091</v>
      </c>
      <c r="C122" s="234" t="s">
        <v>5092</v>
      </c>
      <c r="D122" s="234" t="s">
        <v>5093</v>
      </c>
      <c r="E122" s="234" t="s">
        <v>19</v>
      </c>
      <c r="F122" s="234" t="s">
        <v>5094</v>
      </c>
      <c r="G122" s="234" t="s">
        <v>19</v>
      </c>
      <c r="H122" s="234" t="s">
        <v>5095</v>
      </c>
      <c r="I122" s="234" t="s">
        <v>5096</v>
      </c>
      <c r="J122" s="234" t="s">
        <v>5097</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5098</v>
      </c>
      <c r="B123" s="234" t="s">
        <v>5099</v>
      </c>
      <c r="C123" s="234" t="s">
        <v>5100</v>
      </c>
      <c r="D123" s="234" t="s">
        <v>5101</v>
      </c>
      <c r="E123" s="234" t="s">
        <v>19</v>
      </c>
      <c r="F123" s="234" t="s">
        <v>5102</v>
      </c>
      <c r="G123" s="234" t="s">
        <v>19</v>
      </c>
      <c r="H123" s="234" t="s">
        <v>5103</v>
      </c>
      <c r="I123" s="234" t="s">
        <v>19</v>
      </c>
      <c r="J123" s="234" t="s">
        <v>5104</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1904</v>
      </c>
      <c r="B124" s="233" t="s">
        <v>5105</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5106</v>
      </c>
      <c r="B125" s="234" t="s">
        <v>5107</v>
      </c>
      <c r="C125" s="234" t="s">
        <v>5108</v>
      </c>
      <c r="D125" s="234" t="s">
        <v>5109</v>
      </c>
      <c r="E125" s="234" t="s">
        <v>19</v>
      </c>
      <c r="F125" s="234" t="s">
        <v>19</v>
      </c>
      <c r="G125" s="234" t="s">
        <v>19</v>
      </c>
      <c r="H125" s="234" t="s">
        <v>5110</v>
      </c>
      <c r="I125" s="234" t="s">
        <v>19</v>
      </c>
      <c r="J125" s="234" t="s">
        <v>5111</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5112</v>
      </c>
      <c r="B126" s="234" t="s">
        <v>5113</v>
      </c>
      <c r="C126" s="234" t="s">
        <v>5114</v>
      </c>
      <c r="D126" s="234" t="s">
        <v>5115</v>
      </c>
      <c r="E126" s="234" t="s">
        <v>19</v>
      </c>
      <c r="F126" s="234" t="s">
        <v>5116</v>
      </c>
      <c r="G126" s="234" t="s">
        <v>19</v>
      </c>
      <c r="H126" s="234" t="s">
        <v>5117</v>
      </c>
      <c r="I126" s="234" t="s">
        <v>5118</v>
      </c>
      <c r="J126" s="234" t="s">
        <v>5119</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5120</v>
      </c>
      <c r="B127" s="234" t="s">
        <v>5121</v>
      </c>
      <c r="C127" s="234" t="s">
        <v>5122</v>
      </c>
      <c r="D127" s="234" t="s">
        <v>5123</v>
      </c>
      <c r="E127" s="234" t="s">
        <v>5124</v>
      </c>
      <c r="F127" s="234" t="s">
        <v>19</v>
      </c>
      <c r="G127" s="234" t="s">
        <v>19</v>
      </c>
      <c r="H127" s="234" t="s">
        <v>5125</v>
      </c>
      <c r="I127" s="234" t="s">
        <v>19</v>
      </c>
      <c r="J127" s="234" t="s">
        <v>5126</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5127</v>
      </c>
      <c r="B128" s="234" t="s">
        <v>5128</v>
      </c>
      <c r="C128" s="234" t="s">
        <v>5129</v>
      </c>
      <c r="D128" s="234" t="s">
        <v>19</v>
      </c>
      <c r="E128" s="234" t="s">
        <v>19</v>
      </c>
      <c r="F128" s="234" t="s">
        <v>19</v>
      </c>
      <c r="G128" s="234" t="s">
        <v>19</v>
      </c>
      <c r="H128" s="234" t="s">
        <v>5130</v>
      </c>
      <c r="I128" s="234" t="s">
        <v>5131</v>
      </c>
      <c r="J128" s="234" t="s">
        <v>5132</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5133</v>
      </c>
      <c r="B129" s="234" t="s">
        <v>5134</v>
      </c>
      <c r="C129" s="234" t="s">
        <v>5135</v>
      </c>
      <c r="D129" s="234" t="s">
        <v>19</v>
      </c>
      <c r="E129" s="234" t="s">
        <v>5136</v>
      </c>
      <c r="F129" s="234" t="s">
        <v>19</v>
      </c>
      <c r="G129" s="234" t="s">
        <v>19</v>
      </c>
      <c r="H129" s="234" t="s">
        <v>5137</v>
      </c>
      <c r="I129" s="234" t="s">
        <v>19</v>
      </c>
      <c r="J129" s="234" t="s">
        <v>5138</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5139</v>
      </c>
      <c r="B130" s="234" t="s">
        <v>5140</v>
      </c>
      <c r="C130" s="234" t="s">
        <v>5141</v>
      </c>
      <c r="D130" s="234" t="s">
        <v>19</v>
      </c>
      <c r="E130" s="234" t="s">
        <v>19</v>
      </c>
      <c r="F130" s="234" t="s">
        <v>19</v>
      </c>
      <c r="G130" s="234" t="s">
        <v>19</v>
      </c>
      <c r="H130" s="234" t="s">
        <v>5142</v>
      </c>
      <c r="I130" s="234" t="s">
        <v>19</v>
      </c>
      <c r="J130" s="234" t="s">
        <v>5143</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5144</v>
      </c>
      <c r="B131" s="232" t="s">
        <v>5145</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1922</v>
      </c>
      <c r="B132" s="233" t="s">
        <v>5146</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5147</v>
      </c>
      <c r="B133" s="234" t="s">
        <v>5148</v>
      </c>
      <c r="C133" s="234" t="s">
        <v>5149</v>
      </c>
      <c r="D133" s="234" t="s">
        <v>4682</v>
      </c>
      <c r="E133" s="234" t="s">
        <v>4468</v>
      </c>
      <c r="F133" s="234" t="s">
        <v>19</v>
      </c>
      <c r="G133" s="234" t="s">
        <v>19</v>
      </c>
      <c r="H133" s="234" t="s">
        <v>5150</v>
      </c>
      <c r="I133" s="234" t="s">
        <v>19</v>
      </c>
      <c r="J133" s="234" t="s">
        <v>5151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5152</v>
      </c>
      <c r="B134" s="234" t="s">
        <v>5153</v>
      </c>
      <c r="C134" s="234" t="s">
        <v>4687</v>
      </c>
      <c r="D134" s="234" t="s">
        <v>4474</v>
      </c>
      <c r="E134" s="234" t="s">
        <v>19</v>
      </c>
      <c r="F134" s="234" t="s">
        <v>4476</v>
      </c>
      <c r="G134" s="234" t="s">
        <v>19</v>
      </c>
      <c r="H134" s="234" t="s">
        <v>5154</v>
      </c>
      <c r="I134" s="234" t="s">
        <v>19</v>
      </c>
      <c r="J134" s="234" t="s">
        <v>5155</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1926</v>
      </c>
      <c r="B135" s="233" t="s">
        <v>5156</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5157</v>
      </c>
      <c r="B136" s="234" t="s">
        <v>5158</v>
      </c>
      <c r="C136" s="234" t="s">
        <v>5159</v>
      </c>
      <c r="D136" s="234" t="s">
        <v>5160</v>
      </c>
      <c r="E136" s="234" t="s">
        <v>5161</v>
      </c>
      <c r="F136" s="234" t="s">
        <v>5162</v>
      </c>
      <c r="G136" s="234" t="s">
        <v>19</v>
      </c>
      <c r="H136" s="234" t="s">
        <v>5163</v>
      </c>
      <c r="I136" s="234" t="s">
        <v>19</v>
      </c>
      <c r="J136" s="234" t="s">
        <v>5164</v>
      </c>
      <c r="K136" s="237">
        <f>IF(COUNTIF(L136:AY136,"&lt;&gt;")=0,"",SUMPRODUCT(((Recommendations[ImplStatus]="Implemented")+(Recommendations[ImplStatus]="Compensated"))*ISNUMBER(MATCH(Recommendations[Id],L136:AY136,0)))/COUNTIF(L136:AY136,"&lt;&gt;"))</f>
        <v>0</v>
      </c>
      <c r="L136" s="240" t="s">
        <v>89</v>
      </c>
      <c r="M136" s="240" t="s">
        <v>94</v>
      </c>
      <c r="N136" s="240" t="s">
        <v>98</v>
      </c>
      <c r="O136" s="240" t="s">
        <v>102</v>
      </c>
      <c r="P136" s="240" t="s">
        <v>133</v>
      </c>
      <c r="Q136" s="240" t="s">
        <v>229</v>
      </c>
      <c r="R136" s="240" t="s">
        <v>507</v>
      </c>
      <c r="S136" s="240" t="s">
        <v>802</v>
      </c>
      <c r="T136" s="240" t="s">
        <v>970</v>
      </c>
      <c r="U136" s="240" t="s">
        <v>1139</v>
      </c>
      <c r="V136" s="240" t="s">
        <v>1144</v>
      </c>
      <c r="W136" s="240" t="s">
        <v>1149</v>
      </c>
      <c r="X136" s="240" t="s">
        <v>1154</v>
      </c>
      <c r="Y136" s="240" t="s">
        <v>1159</v>
      </c>
      <c r="Z136" s="240" t="s">
        <v>1164</v>
      </c>
      <c r="AA136" s="240" t="s">
        <v>1169</v>
      </c>
      <c r="AB136" s="240" t="s">
        <v>1278</v>
      </c>
      <c r="AC136" s="240" t="s">
        <v>1283</v>
      </c>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5165</v>
      </c>
      <c r="B137" s="234" t="s">
        <v>5166</v>
      </c>
      <c r="C137" s="234" t="s">
        <v>5167</v>
      </c>
      <c r="D137" s="234" t="s">
        <v>5168</v>
      </c>
      <c r="E137" s="234" t="s">
        <v>19</v>
      </c>
      <c r="F137" s="234" t="s">
        <v>19</v>
      </c>
      <c r="G137" s="234" t="s">
        <v>19</v>
      </c>
      <c r="H137" s="234" t="s">
        <v>5169</v>
      </c>
      <c r="I137" s="234" t="s">
        <v>19</v>
      </c>
      <c r="J137" s="234" t="s">
        <v>5170</v>
      </c>
      <c r="K137" s="237">
        <f>IF(COUNTIF(L137:AY137,"&lt;&gt;")=0,"",SUMPRODUCT(((Recommendations[ImplStatus]="Implemented")+(Recommendations[ImplStatus]="Compensated"))*ISNUMBER(MATCH(Recommendations[Id],L137:AY137,0)))/COUNTIF(L137:AY137,"&lt;&gt;"))</f>
        <v>0</v>
      </c>
      <c r="L137" s="240" t="s">
        <v>905</v>
      </c>
      <c r="M137" s="240" t="s">
        <v>915</v>
      </c>
      <c r="N137" s="240" t="s">
        <v>920</v>
      </c>
      <c r="O137" s="240" t="s">
        <v>925</v>
      </c>
      <c r="P137" s="240" t="s">
        <v>940</v>
      </c>
      <c r="Q137" s="240" t="s">
        <v>960</v>
      </c>
      <c r="R137" s="240" t="s">
        <v>995</v>
      </c>
      <c r="S137" s="240" t="s">
        <v>1000</v>
      </c>
      <c r="T137" s="240" t="s">
        <v>1005</v>
      </c>
      <c r="U137" s="240" t="s">
        <v>1010</v>
      </c>
      <c r="V137" s="240" t="s">
        <v>1218</v>
      </c>
      <c r="W137" s="240" t="s">
        <v>1223</v>
      </c>
      <c r="X137" s="240" t="s">
        <v>1228</v>
      </c>
      <c r="Y137" s="240" t="s">
        <v>1233</v>
      </c>
      <c r="Z137" s="240" t="s">
        <v>1238</v>
      </c>
      <c r="AA137" s="240" t="s">
        <v>1243</v>
      </c>
      <c r="AB137" s="240" t="s">
        <v>1248</v>
      </c>
      <c r="AC137" s="240" t="s">
        <v>1253</v>
      </c>
      <c r="AD137" s="240" t="s">
        <v>1268</v>
      </c>
      <c r="AE137" s="240" t="s">
        <v>1273</v>
      </c>
      <c r="AF137" s="240" t="s">
        <v>1288</v>
      </c>
      <c r="AG137" s="240" t="s">
        <v>1308</v>
      </c>
      <c r="AH137" s="240" t="s">
        <v>1363</v>
      </c>
      <c r="AI137" s="240" t="s">
        <v>1368</v>
      </c>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5171</v>
      </c>
      <c r="B138" s="234" t="s">
        <v>5172</v>
      </c>
      <c r="C138" s="234" t="s">
        <v>5173</v>
      </c>
      <c r="D138" s="234" t="s">
        <v>19</v>
      </c>
      <c r="E138" s="234" t="s">
        <v>19</v>
      </c>
      <c r="F138" s="234" t="s">
        <v>19</v>
      </c>
      <c r="G138" s="234" t="s">
        <v>19</v>
      </c>
      <c r="H138" s="234" t="s">
        <v>5174</v>
      </c>
      <c r="I138" s="234" t="s">
        <v>19</v>
      </c>
      <c r="J138" s="234" t="s">
        <v>5175</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5176</v>
      </c>
      <c r="B139" s="234" t="s">
        <v>5177</v>
      </c>
      <c r="C139" s="234" t="s">
        <v>5178</v>
      </c>
      <c r="D139" s="234" t="s">
        <v>5179</v>
      </c>
      <c r="E139" s="234" t="s">
        <v>19</v>
      </c>
      <c r="F139" s="234" t="s">
        <v>19</v>
      </c>
      <c r="G139" s="234" t="s">
        <v>19</v>
      </c>
      <c r="H139" s="234" t="s">
        <v>5180</v>
      </c>
      <c r="I139" s="234" t="s">
        <v>5181</v>
      </c>
      <c r="J139" s="234" t="s">
        <v>5182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5183</v>
      </c>
      <c r="B140" s="234" t="s">
        <v>5184</v>
      </c>
      <c r="C140" s="234" t="s">
        <v>5185</v>
      </c>
      <c r="D140" s="234" t="s">
        <v>5186</v>
      </c>
      <c r="E140" s="234" t="s">
        <v>19</v>
      </c>
      <c r="F140" s="234" t="s">
        <v>19</v>
      </c>
      <c r="G140" s="234" t="s">
        <v>19</v>
      </c>
      <c r="H140" s="234" t="s">
        <v>5187</v>
      </c>
      <c r="I140" s="234" t="s">
        <v>4910</v>
      </c>
      <c r="J140" s="234" t="s">
        <v>5188</v>
      </c>
      <c r="K140" s="237">
        <f>IF(COUNTIF(L140:AY140,"&lt;&gt;")=0,"",SUMPRODUCT(((Recommendations[ImplStatus]="Implemented")+(Recommendations[ImplStatus]="Compensated"))*ISNUMBER(MATCH(Recommendations[Id],L140:AY140,0)))/COUNTIF(L140:AY140,"&lt;&gt;"))</f>
        <v>0</v>
      </c>
      <c r="L140" s="240" t="s">
        <v>28</v>
      </c>
      <c r="M140" s="240" t="s">
        <v>38</v>
      </c>
      <c r="N140" s="240" t="s">
        <v>49</v>
      </c>
      <c r="O140" s="240" t="s">
        <v>107</v>
      </c>
      <c r="P140" s="240" t="s">
        <v>168</v>
      </c>
      <c r="Q140" s="240" t="s">
        <v>308</v>
      </c>
      <c r="R140" s="240" t="s">
        <v>313</v>
      </c>
      <c r="S140" s="240" t="s">
        <v>318</v>
      </c>
      <c r="T140" s="240" t="s">
        <v>342</v>
      </c>
      <c r="U140" s="240" t="s">
        <v>347</v>
      </c>
      <c r="V140" s="240" t="s">
        <v>352</v>
      </c>
      <c r="W140" s="240" t="s">
        <v>587</v>
      </c>
      <c r="X140" s="240" t="s">
        <v>680</v>
      </c>
      <c r="Y140" s="240" t="s">
        <v>732</v>
      </c>
      <c r="Z140" s="240" t="s">
        <v>777</v>
      </c>
      <c r="AA140" s="240" t="s">
        <v>792</v>
      </c>
      <c r="AB140" s="240" t="s">
        <v>842</v>
      </c>
      <c r="AC140" s="240" t="s">
        <v>890</v>
      </c>
      <c r="AD140" s="240" t="s">
        <v>900</v>
      </c>
      <c r="AE140" s="240" t="s">
        <v>905</v>
      </c>
      <c r="AF140" s="240" t="s">
        <v>910</v>
      </c>
      <c r="AG140" s="240" t="s">
        <v>915</v>
      </c>
      <c r="AH140" s="240" t="s">
        <v>920</v>
      </c>
      <c r="AI140" s="240" t="s">
        <v>925</v>
      </c>
      <c r="AJ140" s="240" t="s">
        <v>940</v>
      </c>
      <c r="AK140" s="240" t="s">
        <v>955</v>
      </c>
      <c r="AL140" s="240" t="s">
        <v>975</v>
      </c>
      <c r="AM140" s="240" t="s">
        <v>990</v>
      </c>
      <c r="AN140" s="240" t="s">
        <v>995</v>
      </c>
      <c r="AO140" s="240" t="s">
        <v>1000</v>
      </c>
      <c r="AP140" s="240" t="s">
        <v>1005</v>
      </c>
      <c r="AQ140" s="240" t="s">
        <v>1010</v>
      </c>
      <c r="AR140" s="240" t="s">
        <v>1268</v>
      </c>
      <c r="AS140" s="240" t="s">
        <v>1273</v>
      </c>
      <c r="AT140" s="240" t="s">
        <v>1288</v>
      </c>
      <c r="AU140" s="240" t="s">
        <v>1308</v>
      </c>
      <c r="AV140" s="240" t="s">
        <v>1318</v>
      </c>
      <c r="AW140" s="240" t="s">
        <v>1363</v>
      </c>
      <c r="AX140" s="240" t="s">
        <v>1368</v>
      </c>
      <c r="AY140" s="250"/>
    </row>
    <row r="141" spans="1:51" ht="60" customHeight="1" x14ac:dyDescent="0.35">
      <c r="A141" s="246" t="s">
        <v>5189</v>
      </c>
      <c r="B141" s="234" t="s">
        <v>5190</v>
      </c>
      <c r="C141" s="234" t="s">
        <v>5191</v>
      </c>
      <c r="D141" s="234" t="s">
        <v>19</v>
      </c>
      <c r="E141" s="234" t="s">
        <v>5192</v>
      </c>
      <c r="F141" s="234" t="s">
        <v>19</v>
      </c>
      <c r="G141" s="234" t="s">
        <v>19</v>
      </c>
      <c r="H141" s="234" t="s">
        <v>5193</v>
      </c>
      <c r="I141" s="234" t="s">
        <v>4910</v>
      </c>
      <c r="J141" s="234" t="s">
        <v>5194</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5195</v>
      </c>
      <c r="B142" s="234" t="s">
        <v>5196</v>
      </c>
      <c r="C142" s="234" t="s">
        <v>5197</v>
      </c>
      <c r="D142" s="234" t="s">
        <v>5198</v>
      </c>
      <c r="E142" s="234" t="s">
        <v>5192</v>
      </c>
      <c r="F142" s="234" t="s">
        <v>19</v>
      </c>
      <c r="G142" s="234" t="s">
        <v>19</v>
      </c>
      <c r="H142" s="234" t="s">
        <v>5199</v>
      </c>
      <c r="I142" s="234" t="s">
        <v>5200</v>
      </c>
      <c r="J142" s="234" t="s">
        <v>5201</v>
      </c>
      <c r="K142" s="237">
        <f>IF(COUNTIF(L142:AY142,"&lt;&gt;")=0,"",SUMPRODUCT(((Recommendations[ImplStatus]="Implemented")+(Recommendations[ImplStatus]="Compensated"))*ISNUMBER(MATCH(Recommendations[Id],L142:AY142,0)))/COUNTIF(L142:AY142,"&lt;&gt;"))</f>
        <v>0</v>
      </c>
      <c r="L142" s="240" t="s">
        <v>168</v>
      </c>
      <c r="M142" s="240" t="s">
        <v>732</v>
      </c>
      <c r="N142" s="240" t="s">
        <v>777</v>
      </c>
      <c r="O142" s="240" t="s">
        <v>890</v>
      </c>
      <c r="P142" s="240" t="s">
        <v>900</v>
      </c>
      <c r="Q142" s="240" t="s">
        <v>910</v>
      </c>
      <c r="R142" s="240" t="s">
        <v>955</v>
      </c>
      <c r="S142" s="240" t="s">
        <v>975</v>
      </c>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1930</v>
      </c>
      <c r="B143" s="233" t="s">
        <v>5202</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5203</v>
      </c>
      <c r="B144" s="234" t="s">
        <v>5204</v>
      </c>
      <c r="C144" s="234" t="s">
        <v>5205</v>
      </c>
      <c r="D144" s="234" t="s">
        <v>19</v>
      </c>
      <c r="E144" s="234" t="s">
        <v>19</v>
      </c>
      <c r="F144" s="234" t="s">
        <v>19</v>
      </c>
      <c r="G144" s="234" t="s">
        <v>19</v>
      </c>
      <c r="H144" s="234" t="s">
        <v>5206</v>
      </c>
      <c r="I144" s="234" t="s">
        <v>19</v>
      </c>
      <c r="J144" s="234" t="s">
        <v>5207</v>
      </c>
      <c r="K144" s="237">
        <f>IF(COUNTIF(L144:AY144,"&lt;&gt;")=0,"",SUMPRODUCT(((Recommendations[ImplStatus]="Implemented")+(Recommendations[ImplStatus]="Compensated"))*ISNUMBER(MATCH(Recommendations[Id],L144:AY144,0)))/COUNTIF(L144:AY144,"&lt;&gt;"))</f>
        <v>0</v>
      </c>
      <c r="L144" s="240" t="s">
        <v>133</v>
      </c>
      <c r="M144" s="240" t="s">
        <v>507</v>
      </c>
      <c r="N144" s="240" t="s">
        <v>1278</v>
      </c>
      <c r="O144" s="240" t="s">
        <v>1283</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5208</v>
      </c>
      <c r="B145" s="234" t="s">
        <v>5209</v>
      </c>
      <c r="C145" s="234" t="s">
        <v>5210</v>
      </c>
      <c r="D145" s="234" t="s">
        <v>19</v>
      </c>
      <c r="E145" s="234" t="s">
        <v>19</v>
      </c>
      <c r="F145" s="234" t="s">
        <v>19</v>
      </c>
      <c r="G145" s="234" t="s">
        <v>19</v>
      </c>
      <c r="H145" s="234" t="s">
        <v>5211</v>
      </c>
      <c r="I145" s="234" t="s">
        <v>19</v>
      </c>
      <c r="J145" s="234" t="s">
        <v>5212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5213</v>
      </c>
      <c r="B146" s="234" t="s">
        <v>5214</v>
      </c>
      <c r="C146" s="234" t="s">
        <v>5215</v>
      </c>
      <c r="D146" s="234" t="s">
        <v>5216</v>
      </c>
      <c r="E146" s="234" t="s">
        <v>19</v>
      </c>
      <c r="F146" s="234" t="s">
        <v>19</v>
      </c>
      <c r="G146" s="234" t="s">
        <v>19</v>
      </c>
      <c r="H146" s="234" t="s">
        <v>5217</v>
      </c>
      <c r="I146" s="234" t="s">
        <v>19</v>
      </c>
      <c r="J146" s="234" t="s">
        <v>5218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5219</v>
      </c>
      <c r="B147" s="232" t="s">
        <v>5220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1952</v>
      </c>
      <c r="B148" s="233" t="s">
        <v>5221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5222</v>
      </c>
      <c r="B149" s="234" t="s">
        <v>5223</v>
      </c>
      <c r="C149" s="234" t="s">
        <v>5224</v>
      </c>
      <c r="D149" s="234" t="s">
        <v>4682</v>
      </c>
      <c r="E149" s="234" t="s">
        <v>4468</v>
      </c>
      <c r="F149" s="234" t="s">
        <v>19</v>
      </c>
      <c r="G149" s="234" t="s">
        <v>19</v>
      </c>
      <c r="H149" s="234" t="s">
        <v>5225</v>
      </c>
      <c r="I149" s="234" t="s">
        <v>19</v>
      </c>
      <c r="J149" s="234" t="s">
        <v>5226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5227</v>
      </c>
      <c r="B150" s="234" t="s">
        <v>5228</v>
      </c>
      <c r="C150" s="234" t="s">
        <v>4473</v>
      </c>
      <c r="D150" s="234" t="s">
        <v>4474</v>
      </c>
      <c r="E150" s="234" t="s">
        <v>19</v>
      </c>
      <c r="F150" s="234" t="s">
        <v>4476</v>
      </c>
      <c r="G150" s="234" t="s">
        <v>19</v>
      </c>
      <c r="H150" s="234" t="s">
        <v>5229</v>
      </c>
      <c r="I150" s="234" t="s">
        <v>19</v>
      </c>
      <c r="J150" s="234" t="s">
        <v>5230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1956</v>
      </c>
      <c r="B151" s="233" t="s">
        <v>5231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5232</v>
      </c>
      <c r="B152" s="234" t="s">
        <v>5233</v>
      </c>
      <c r="C152" s="234" t="s">
        <v>5234</v>
      </c>
      <c r="D152" s="234" t="s">
        <v>19</v>
      </c>
      <c r="E152" s="234" t="s">
        <v>19</v>
      </c>
      <c r="F152" s="234" t="s">
        <v>19</v>
      </c>
      <c r="G152" s="234" t="s">
        <v>19</v>
      </c>
      <c r="H152" s="234" t="s">
        <v>5235</v>
      </c>
      <c r="I152" s="234" t="s">
        <v>5236</v>
      </c>
      <c r="J152" s="234" t="s">
        <v>5237</v>
      </c>
      <c r="K152" s="237">
        <f>IF(COUNTIF(L152:AY152,"&lt;&gt;")=0,"",SUMPRODUCT(((Recommendations[ImplStatus]="Implemented")+(Recommendations[ImplStatus]="Compensated"))*ISNUMBER(MATCH(Recommendations[Id],L152:AY152,0)))/COUNTIF(L152:AY152,"&lt;&gt;"))</f>
        <v>0</v>
      </c>
      <c r="L152" s="240" t="s">
        <v>89</v>
      </c>
      <c r="M152" s="240" t="s">
        <v>94</v>
      </c>
      <c r="N152" s="240" t="s">
        <v>98</v>
      </c>
      <c r="O152" s="240" t="s">
        <v>102</v>
      </c>
      <c r="P152" s="240" t="s">
        <v>229</v>
      </c>
      <c r="Q152" s="240" t="s">
        <v>802</v>
      </c>
      <c r="R152" s="240" t="s">
        <v>970</v>
      </c>
      <c r="S152" s="240" t="s">
        <v>1039</v>
      </c>
      <c r="T152" s="240" t="s">
        <v>1049</v>
      </c>
      <c r="U152" s="240" t="s">
        <v>1054</v>
      </c>
      <c r="V152" s="240" t="s">
        <v>1139</v>
      </c>
      <c r="W152" s="240" t="s">
        <v>1144</v>
      </c>
      <c r="X152" s="240" t="s">
        <v>1149</v>
      </c>
      <c r="Y152" s="240" t="s">
        <v>1154</v>
      </c>
      <c r="Z152" s="240" t="s">
        <v>1159</v>
      </c>
      <c r="AA152" s="240" t="s">
        <v>1164</v>
      </c>
      <c r="AB152" s="240" t="s">
        <v>1169</v>
      </c>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5238</v>
      </c>
      <c r="B153" s="234" t="s">
        <v>5239</v>
      </c>
      <c r="C153" s="234" t="s">
        <v>5240</v>
      </c>
      <c r="D153" s="234" t="s">
        <v>5241</v>
      </c>
      <c r="E153" s="234" t="s">
        <v>19</v>
      </c>
      <c r="F153" s="234" t="s">
        <v>5242</v>
      </c>
      <c r="G153" s="234" t="s">
        <v>19</v>
      </c>
      <c r="H153" s="234" t="s">
        <v>5243</v>
      </c>
      <c r="I153" s="234" t="s">
        <v>5244</v>
      </c>
      <c r="J153" s="234" t="s">
        <v>5245</v>
      </c>
      <c r="K153" s="237">
        <f>IF(COUNTIF(L153:AY153,"&lt;&gt;")=0,"",SUMPRODUCT(((Recommendations[ImplStatus]="Implemented")+(Recommendations[ImplStatus]="Compensated"))*ISNUMBER(MATCH(Recommendations[Id],L153:AY153,0)))/COUNTIF(L153:AY153,"&lt;&gt;"))</f>
        <v>0</v>
      </c>
      <c r="L153" s="240" t="s">
        <v>28</v>
      </c>
      <c r="M153" s="240" t="s">
        <v>38</v>
      </c>
      <c r="N153" s="240" t="s">
        <v>49</v>
      </c>
      <c r="O153" s="240" t="s">
        <v>107</v>
      </c>
      <c r="P153" s="240" t="s">
        <v>308</v>
      </c>
      <c r="Q153" s="240" t="s">
        <v>313</v>
      </c>
      <c r="R153" s="240" t="s">
        <v>318</v>
      </c>
      <c r="S153" s="240" t="s">
        <v>342</v>
      </c>
      <c r="T153" s="240" t="s">
        <v>347</v>
      </c>
      <c r="U153" s="240" t="s">
        <v>352</v>
      </c>
      <c r="V153" s="240" t="s">
        <v>587</v>
      </c>
      <c r="W153" s="240" t="s">
        <v>680</v>
      </c>
      <c r="X153" s="240" t="s">
        <v>792</v>
      </c>
      <c r="Y153" s="240" t="s">
        <v>842</v>
      </c>
      <c r="Z153" s="240" t="s">
        <v>990</v>
      </c>
      <c r="AA153" s="240" t="s">
        <v>1318</v>
      </c>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5246</v>
      </c>
      <c r="B154" s="234" t="s">
        <v>5247</v>
      </c>
      <c r="C154" s="234" t="s">
        <v>5248</v>
      </c>
      <c r="D154" s="234" t="s">
        <v>19</v>
      </c>
      <c r="E154" s="234" t="s">
        <v>19</v>
      </c>
      <c r="F154" s="234" t="s">
        <v>5249</v>
      </c>
      <c r="G154" s="234" t="s">
        <v>19</v>
      </c>
      <c r="H154" s="234" t="s">
        <v>5250</v>
      </c>
      <c r="I154" s="234" t="s">
        <v>19</v>
      </c>
      <c r="J154" s="234" t="s">
        <v>5251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5252</v>
      </c>
      <c r="B155" s="234" t="s">
        <v>5253</v>
      </c>
      <c r="C155" s="234" t="s">
        <v>5254</v>
      </c>
      <c r="D155" s="234" t="s">
        <v>19</v>
      </c>
      <c r="E155" s="234" t="s">
        <v>19</v>
      </c>
      <c r="F155" s="234" t="s">
        <v>19</v>
      </c>
      <c r="G155" s="234" t="s">
        <v>19</v>
      </c>
      <c r="H155" s="234" t="s">
        <v>5255</v>
      </c>
      <c r="I155" s="234" t="s">
        <v>5256</v>
      </c>
      <c r="J155" s="234" t="s">
        <v>5257</v>
      </c>
      <c r="K155" s="237">
        <f>IF(COUNTIF(L155:AY155,"&lt;&gt;")=0,"",SUMPRODUCT(((Recommendations[ImplStatus]="Implemented")+(Recommendations[ImplStatus]="Compensated"))*ISNUMBER(MATCH(Recommendations[Id],L155:AY155,0)))/COUNTIF(L155:AY155,"&lt;&gt;"))</f>
        <v>0</v>
      </c>
      <c r="L155" s="240" t="s">
        <v>259</v>
      </c>
      <c r="M155" s="240" t="s">
        <v>264</v>
      </c>
      <c r="N155" s="240" t="s">
        <v>269</v>
      </c>
      <c r="O155" s="240" t="s">
        <v>366</v>
      </c>
      <c r="P155" s="240" t="s">
        <v>371</v>
      </c>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5258</v>
      </c>
      <c r="B156" s="234" t="s">
        <v>5259</v>
      </c>
      <c r="C156" s="234" t="s">
        <v>5260</v>
      </c>
      <c r="D156" s="234" t="s">
        <v>19</v>
      </c>
      <c r="E156" s="234" t="s">
        <v>19</v>
      </c>
      <c r="F156" s="234" t="s">
        <v>19</v>
      </c>
      <c r="G156" s="234" t="s">
        <v>19</v>
      </c>
      <c r="H156" s="234" t="s">
        <v>5261</v>
      </c>
      <c r="I156" s="234" t="s">
        <v>19</v>
      </c>
      <c r="J156" s="234" t="s">
        <v>5262</v>
      </c>
      <c r="K156" s="237">
        <f>IF(COUNTIF(L156:AY156,"&lt;&gt;")=0,"",SUMPRODUCT(((Recommendations[ImplStatus]="Implemented")+(Recommendations[ImplStatus]="Compensated"))*ISNUMBER(MATCH(Recommendations[Id],L156:AY156,0)))/COUNTIF(L156:AY156,"&lt;&gt;"))</f>
        <v>0</v>
      </c>
      <c r="L156" s="240" t="s">
        <v>113</v>
      </c>
      <c r="M156" s="240" t="s">
        <v>1039</v>
      </c>
      <c r="N156" s="240" t="s">
        <v>1054</v>
      </c>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5263</v>
      </c>
      <c r="B157" s="234" t="s">
        <v>5264</v>
      </c>
      <c r="C157" s="234" t="s">
        <v>5265</v>
      </c>
      <c r="D157" s="234" t="s">
        <v>5266</v>
      </c>
      <c r="E157" s="234" t="s">
        <v>19</v>
      </c>
      <c r="F157" s="234" t="s">
        <v>19</v>
      </c>
      <c r="G157" s="234" t="s">
        <v>19</v>
      </c>
      <c r="H157" s="234" t="s">
        <v>5267</v>
      </c>
      <c r="I157" s="234" t="s">
        <v>19</v>
      </c>
      <c r="J157" s="234" t="s">
        <v>5268</v>
      </c>
      <c r="K157" s="237">
        <f>IF(COUNTIF(L157:AY157,"&lt;&gt;")=0,"",SUMPRODUCT(((Recommendations[ImplStatus]="Implemented")+(Recommendations[ImplStatus]="Compensated"))*ISNUMBER(MATCH(Recommendations[Id],L157:AY157,0)))/COUNTIF(L157:AY157,"&lt;&gt;"))</f>
        <v>0</v>
      </c>
      <c r="L157" s="240" t="s">
        <v>113</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5269</v>
      </c>
      <c r="B158" s="234" t="s">
        <v>5270</v>
      </c>
      <c r="C158" s="234" t="s">
        <v>5271</v>
      </c>
      <c r="D158" s="234" t="s">
        <v>5272</v>
      </c>
      <c r="E158" s="234" t="s">
        <v>19</v>
      </c>
      <c r="F158" s="234" t="s">
        <v>19</v>
      </c>
      <c r="G158" s="234" t="s">
        <v>19</v>
      </c>
      <c r="H158" s="234" t="s">
        <v>19</v>
      </c>
      <c r="I158" s="234" t="s">
        <v>19</v>
      </c>
      <c r="J158" s="234" t="s">
        <v>5273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5274</v>
      </c>
      <c r="B159" s="234" t="s">
        <v>5275</v>
      </c>
      <c r="C159" s="234" t="s">
        <v>5276</v>
      </c>
      <c r="D159" s="234" t="s">
        <v>5277</v>
      </c>
      <c r="E159" s="234" t="s">
        <v>19</v>
      </c>
      <c r="F159" s="234" t="s">
        <v>5278</v>
      </c>
      <c r="G159" s="234" t="s">
        <v>19</v>
      </c>
      <c r="H159" s="234" t="s">
        <v>5279</v>
      </c>
      <c r="I159" s="234" t="s">
        <v>5280</v>
      </c>
      <c r="J159" s="234" t="s">
        <v>5281</v>
      </c>
      <c r="K159" s="237">
        <f>IF(COUNTIF(L159:AY159,"&lt;&gt;")=0,"",SUMPRODUCT(((Recommendations[ImplStatus]="Implemented")+(Recommendations[ImplStatus]="Compensated"))*ISNUMBER(MATCH(Recommendations[Id],L159:AY159,0)))/COUNTIF(L159:AY159,"&lt;&gt;"))</f>
        <v>0</v>
      </c>
      <c r="L159" s="240" t="s">
        <v>259</v>
      </c>
      <c r="M159" s="240" t="s">
        <v>264</v>
      </c>
      <c r="N159" s="240" t="s">
        <v>269</v>
      </c>
      <c r="O159" s="240" t="s">
        <v>366</v>
      </c>
      <c r="P159" s="240" t="s">
        <v>371</v>
      </c>
      <c r="Q159" s="240" t="s">
        <v>807</v>
      </c>
      <c r="R159" s="240" t="s">
        <v>1094</v>
      </c>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1960</v>
      </c>
      <c r="B160" s="233" t="s">
        <v>5282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5283</v>
      </c>
      <c r="B161" s="234" t="s">
        <v>5284</v>
      </c>
      <c r="C161" s="234" t="s">
        <v>5285</v>
      </c>
      <c r="D161" s="234" t="s">
        <v>5286</v>
      </c>
      <c r="E161" s="234" t="s">
        <v>19</v>
      </c>
      <c r="F161" s="234" t="s">
        <v>19</v>
      </c>
      <c r="G161" s="234" t="s">
        <v>5287</v>
      </c>
      <c r="H161" s="234" t="s">
        <v>5288</v>
      </c>
      <c r="I161" s="234" t="s">
        <v>5289</v>
      </c>
      <c r="J161" s="234" t="s">
        <v>5290</v>
      </c>
      <c r="K161" s="237">
        <f>IF(COUNTIF(L161:AY161,"&lt;&gt;")=0,"",SUMPRODUCT(((Recommendations[ImplStatus]="Implemented")+(Recommendations[ImplStatus]="Compensated"))*ISNUMBER(MATCH(Recommendations[Id],L161:AY161,0)))/COUNTIF(L161:AY161,"&lt;&gt;"))</f>
        <v>0</v>
      </c>
      <c r="L161" s="240" t="s">
        <v>33</v>
      </c>
      <c r="M161" s="240" t="s">
        <v>69</v>
      </c>
      <c r="N161" s="240" t="s">
        <v>249</v>
      </c>
      <c r="O161" s="240" t="s">
        <v>254</v>
      </c>
      <c r="P161" s="240" t="s">
        <v>294</v>
      </c>
      <c r="Q161" s="240" t="s">
        <v>337</v>
      </c>
      <c r="R161" s="240" t="s">
        <v>527</v>
      </c>
      <c r="S161" s="240" t="s">
        <v>737</v>
      </c>
      <c r="T161" s="240" t="s">
        <v>742</v>
      </c>
      <c r="U161" s="240" t="s">
        <v>747</v>
      </c>
      <c r="V161" s="240" t="s">
        <v>752</v>
      </c>
      <c r="W161" s="240" t="s">
        <v>757</v>
      </c>
      <c r="X161" s="240" t="s">
        <v>1019</v>
      </c>
      <c r="Y161" s="240" t="s">
        <v>1179</v>
      </c>
      <c r="Z161" s="240" t="s">
        <v>1184</v>
      </c>
      <c r="AA161" s="240" t="s">
        <v>1194</v>
      </c>
      <c r="AB161" s="240" t="s">
        <v>1199</v>
      </c>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5291</v>
      </c>
      <c r="B162" s="234" t="s">
        <v>5292</v>
      </c>
      <c r="C162" s="234" t="s">
        <v>5293</v>
      </c>
      <c r="D162" s="234" t="s">
        <v>5294</v>
      </c>
      <c r="E162" s="234" t="s">
        <v>19</v>
      </c>
      <c r="F162" s="234" t="s">
        <v>19</v>
      </c>
      <c r="G162" s="234" t="s">
        <v>19</v>
      </c>
      <c r="H162" s="234" t="s">
        <v>5295</v>
      </c>
      <c r="I162" s="234" t="s">
        <v>19</v>
      </c>
      <c r="J162" s="234" t="s">
        <v>5296</v>
      </c>
      <c r="K162" s="237">
        <f>IF(COUNTIF(L162:AY162,"&lt;&gt;")=0,"",SUMPRODUCT(((Recommendations[ImplStatus]="Implemented")+(Recommendations[ImplStatus]="Compensated"))*ISNUMBER(MATCH(Recommendations[Id],L162:AY162,0)))/COUNTIF(L162:AY162,"&lt;&gt;"))</f>
        <v>0</v>
      </c>
      <c r="L162" s="240" t="s">
        <v>294</v>
      </c>
      <c r="M162" s="240" t="s">
        <v>337</v>
      </c>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5297</v>
      </c>
      <c r="B163" s="234" t="s">
        <v>5298</v>
      </c>
      <c r="C163" s="234" t="s">
        <v>5299</v>
      </c>
      <c r="D163" s="234" t="s">
        <v>5294</v>
      </c>
      <c r="E163" s="234" t="s">
        <v>19</v>
      </c>
      <c r="F163" s="234" t="s">
        <v>5300</v>
      </c>
      <c r="G163" s="234" t="s">
        <v>19</v>
      </c>
      <c r="H163" s="234" t="s">
        <v>5301</v>
      </c>
      <c r="I163" s="234" t="s">
        <v>19</v>
      </c>
      <c r="J163" s="234" t="s">
        <v>5302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5303</v>
      </c>
      <c r="B164" s="234" t="s">
        <v>5304</v>
      </c>
      <c r="C164" s="234" t="s">
        <v>5305</v>
      </c>
      <c r="D164" s="234" t="s">
        <v>5306</v>
      </c>
      <c r="E164" s="234" t="s">
        <v>19</v>
      </c>
      <c r="F164" s="234" t="s">
        <v>19</v>
      </c>
      <c r="G164" s="234" t="s">
        <v>19</v>
      </c>
      <c r="H164" s="234" t="s">
        <v>5307</v>
      </c>
      <c r="I164" s="234" t="s">
        <v>5308</v>
      </c>
      <c r="J164" s="234" t="s">
        <v>5309</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5310</v>
      </c>
      <c r="B165" s="234" t="s">
        <v>5311</v>
      </c>
      <c r="C165" s="234" t="s">
        <v>5312</v>
      </c>
      <c r="D165" s="234" t="s">
        <v>19</v>
      </c>
      <c r="E165" s="234" t="s">
        <v>19</v>
      </c>
      <c r="F165" s="234" t="s">
        <v>19</v>
      </c>
      <c r="G165" s="234" t="s">
        <v>19</v>
      </c>
      <c r="H165" s="234" t="s">
        <v>5313</v>
      </c>
      <c r="I165" s="234" t="s">
        <v>19</v>
      </c>
      <c r="J165" s="234" t="s">
        <v>5314</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5315</v>
      </c>
      <c r="B166" s="234" t="s">
        <v>5316</v>
      </c>
      <c r="C166" s="234" t="s">
        <v>5317</v>
      </c>
      <c r="D166" s="234" t="s">
        <v>5318</v>
      </c>
      <c r="E166" s="234" t="s">
        <v>19</v>
      </c>
      <c r="F166" s="234" t="s">
        <v>19</v>
      </c>
      <c r="G166" s="234" t="s">
        <v>19</v>
      </c>
      <c r="H166" s="234" t="s">
        <v>5319</v>
      </c>
      <c r="I166" s="234" t="s">
        <v>5320</v>
      </c>
      <c r="J166" s="234" t="s">
        <v>5321</v>
      </c>
      <c r="K166" s="237">
        <f>IF(COUNTIF(L166:AY166,"&lt;&gt;")=0,"",SUMPRODUCT(((Recommendations[ImplStatus]="Implemented")+(Recommendations[ImplStatus]="Compensated"))*ISNUMBER(MATCH(Recommendations[Id],L166:AY166,0)))/COUNTIF(L166:AY166,"&lt;&gt;"))</f>
        <v>0</v>
      </c>
      <c r="L166" s="240" t="s">
        <v>33</v>
      </c>
      <c r="M166" s="240" t="s">
        <v>289</v>
      </c>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5322</v>
      </c>
      <c r="B167" s="234" t="s">
        <v>5323</v>
      </c>
      <c r="C167" s="234" t="s">
        <v>5324</v>
      </c>
      <c r="D167" s="234" t="s">
        <v>19</v>
      </c>
      <c r="E167" s="234" t="s">
        <v>19</v>
      </c>
      <c r="F167" s="234" t="s">
        <v>19</v>
      </c>
      <c r="G167" s="234" t="s">
        <v>19</v>
      </c>
      <c r="H167" s="234" t="s">
        <v>5325</v>
      </c>
      <c r="I167" s="234" t="s">
        <v>5326</v>
      </c>
      <c r="J167" s="234" t="s">
        <v>5327</v>
      </c>
      <c r="K167" s="237">
        <f>IF(COUNTIF(L167:AY167,"&lt;&gt;")=0,"",SUMPRODUCT(((Recommendations[ImplStatus]="Implemented")+(Recommendations[ImplStatus]="Compensated"))*ISNUMBER(MATCH(Recommendations[Id],L167:AY167,0)))/COUNTIF(L167:AY167,"&lt;&gt;"))</f>
        <v>0</v>
      </c>
      <c r="L167" s="240" t="s">
        <v>274</v>
      </c>
      <c r="M167" s="240" t="s">
        <v>284</v>
      </c>
      <c r="N167" s="240" t="s">
        <v>950</v>
      </c>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5328</v>
      </c>
      <c r="B168" s="234" t="s">
        <v>5329</v>
      </c>
      <c r="C168" s="234" t="s">
        <v>5330</v>
      </c>
      <c r="D168" s="234" t="s">
        <v>5331</v>
      </c>
      <c r="E168" s="234" t="s">
        <v>19</v>
      </c>
      <c r="F168" s="234" t="s">
        <v>19</v>
      </c>
      <c r="G168" s="234" t="s">
        <v>19</v>
      </c>
      <c r="H168" s="234" t="s">
        <v>5332</v>
      </c>
      <c r="I168" s="234" t="s">
        <v>19</v>
      </c>
      <c r="J168" s="234" t="s">
        <v>5333</v>
      </c>
      <c r="K168" s="237">
        <f>IF(COUNTIF(L168:AY168,"&lt;&gt;")=0,"",SUMPRODUCT(((Recommendations[ImplStatus]="Implemented")+(Recommendations[ImplStatus]="Compensated"))*ISNUMBER(MATCH(Recommendations[Id],L168:AY168,0)))/COUNTIF(L168:AY168,"&lt;&gt;"))</f>
        <v>0</v>
      </c>
      <c r="L168" s="240" t="s">
        <v>289</v>
      </c>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5334</v>
      </c>
      <c r="B169" s="234" t="s">
        <v>5335</v>
      </c>
      <c r="C169" s="234" t="s">
        <v>5336</v>
      </c>
      <c r="D169" s="234" t="s">
        <v>5337</v>
      </c>
      <c r="E169" s="234" t="s">
        <v>19</v>
      </c>
      <c r="F169" s="234" t="s">
        <v>19</v>
      </c>
      <c r="G169" s="234" t="s">
        <v>5338</v>
      </c>
      <c r="H169" s="234" t="s">
        <v>5339</v>
      </c>
      <c r="I169" s="234" t="s">
        <v>5340</v>
      </c>
      <c r="J169" s="234" t="s">
        <v>5341</v>
      </c>
      <c r="K169" s="237">
        <f>IF(COUNTIF(L169:AY169,"&lt;&gt;")=0,"",SUMPRODUCT(((Recommendations[ImplStatus]="Implemented")+(Recommendations[ImplStatus]="Compensated"))*ISNUMBER(MATCH(Recommendations[Id],L169:AY169,0)))/COUNTIF(L169:AY169,"&lt;&gt;"))</f>
        <v>0</v>
      </c>
      <c r="L169" s="240" t="s">
        <v>54</v>
      </c>
      <c r="M169" s="240" t="s">
        <v>279</v>
      </c>
      <c r="N169" s="240" t="s">
        <v>1084</v>
      </c>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5342</v>
      </c>
      <c r="B170" s="234" t="s">
        <v>5343</v>
      </c>
      <c r="C170" s="234" t="s">
        <v>5344</v>
      </c>
      <c r="D170" s="234" t="s">
        <v>5345</v>
      </c>
      <c r="E170" s="234" t="s">
        <v>19</v>
      </c>
      <c r="F170" s="234" t="s">
        <v>19</v>
      </c>
      <c r="G170" s="234" t="s">
        <v>19</v>
      </c>
      <c r="H170" s="234" t="s">
        <v>5346</v>
      </c>
      <c r="I170" s="234" t="s">
        <v>5347</v>
      </c>
      <c r="J170" s="234" t="s">
        <v>5348</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5349</v>
      </c>
      <c r="B171" s="234" t="s">
        <v>5350</v>
      </c>
      <c r="C171" s="234" t="s">
        <v>5344</v>
      </c>
      <c r="D171" s="234" t="s">
        <v>5351</v>
      </c>
      <c r="E171" s="234" t="s">
        <v>19</v>
      </c>
      <c r="F171" s="234" t="s">
        <v>19</v>
      </c>
      <c r="G171" s="234" t="s">
        <v>5352</v>
      </c>
      <c r="H171" s="234" t="s">
        <v>5346</v>
      </c>
      <c r="I171" s="234" t="s">
        <v>5353</v>
      </c>
      <c r="J171" s="234" t="s">
        <v>5354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5355</v>
      </c>
      <c r="B172" s="234" t="s">
        <v>5356</v>
      </c>
      <c r="C172" s="234" t="s">
        <v>5357</v>
      </c>
      <c r="D172" s="234" t="s">
        <v>5358</v>
      </c>
      <c r="E172" s="234" t="s">
        <v>19</v>
      </c>
      <c r="F172" s="234" t="s">
        <v>19</v>
      </c>
      <c r="G172" s="234" t="s">
        <v>19</v>
      </c>
      <c r="H172" s="234" t="s">
        <v>5359</v>
      </c>
      <c r="I172" s="234" t="s">
        <v>19</v>
      </c>
      <c r="J172" s="234" t="s">
        <v>5360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1964</v>
      </c>
      <c r="B173" s="233" t="s">
        <v>5361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5362</v>
      </c>
      <c r="B174" s="234" t="s">
        <v>5363</v>
      </c>
      <c r="C174" s="234" t="s">
        <v>5364</v>
      </c>
      <c r="D174" s="234" t="s">
        <v>5365</v>
      </c>
      <c r="E174" s="234" t="s">
        <v>5366</v>
      </c>
      <c r="F174" s="234" t="s">
        <v>19</v>
      </c>
      <c r="G174" s="234" t="s">
        <v>19</v>
      </c>
      <c r="H174" s="234" t="s">
        <v>5367</v>
      </c>
      <c r="I174" s="234" t="s">
        <v>5368</v>
      </c>
      <c r="J174" s="234" t="s">
        <v>5369</v>
      </c>
      <c r="K174" s="237">
        <f>IF(COUNTIF(L174:AY174,"&lt;&gt;")=0,"",SUMPRODUCT(((Recommendations[ImplStatus]="Implemented")+(Recommendations[ImplStatus]="Compensated"))*ISNUMBER(MATCH(Recommendations[Id],L174:AY174,0)))/COUNTIF(L174:AY174,"&lt;&gt;"))</f>
        <v>0</v>
      </c>
      <c r="L174" s="240" t="s">
        <v>880</v>
      </c>
      <c r="M174" s="240" t="s">
        <v>1109</v>
      </c>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5370</v>
      </c>
      <c r="B175" s="234" t="s">
        <v>5371</v>
      </c>
      <c r="C175" s="234" t="s">
        <v>5372</v>
      </c>
      <c r="D175" s="234" t="s">
        <v>19</v>
      </c>
      <c r="E175" s="234" t="s">
        <v>5373</v>
      </c>
      <c r="F175" s="234" t="s">
        <v>19</v>
      </c>
      <c r="G175" s="234" t="s">
        <v>19</v>
      </c>
      <c r="H175" s="234" t="s">
        <v>5374</v>
      </c>
      <c r="I175" s="234" t="s">
        <v>19</v>
      </c>
      <c r="J175" s="234" t="s">
        <v>5375</v>
      </c>
      <c r="K175" s="237">
        <f>IF(COUNTIF(L175:AY175,"&lt;&gt;")=0,"",SUMPRODUCT(((Recommendations[ImplStatus]="Implemented")+(Recommendations[ImplStatus]="Compensated"))*ISNUMBER(MATCH(Recommendations[Id],L175:AY175,0)))/COUNTIF(L175:AY175,"&lt;&gt;"))</f>
        <v>0</v>
      </c>
      <c r="L175" s="240" t="s">
        <v>880</v>
      </c>
      <c r="M175" s="240" t="s">
        <v>1109</v>
      </c>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5376</v>
      </c>
      <c r="B176" s="234" t="s">
        <v>5377</v>
      </c>
      <c r="C176" s="234" t="s">
        <v>5378</v>
      </c>
      <c r="D176" s="234" t="s">
        <v>19</v>
      </c>
      <c r="E176" s="234" t="s">
        <v>5379</v>
      </c>
      <c r="F176" s="234" t="s">
        <v>19</v>
      </c>
      <c r="G176" s="234" t="s">
        <v>19</v>
      </c>
      <c r="H176" s="234" t="s">
        <v>5380</v>
      </c>
      <c r="I176" s="234" t="s">
        <v>5381</v>
      </c>
      <c r="J176" s="234" t="s">
        <v>5382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1969</v>
      </c>
      <c r="B177" s="233" t="s">
        <v>5383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5384</v>
      </c>
      <c r="B178" s="234" t="s">
        <v>5385</v>
      </c>
      <c r="C178" s="234" t="s">
        <v>5386</v>
      </c>
      <c r="D178" s="234" t="s">
        <v>5387</v>
      </c>
      <c r="E178" s="234" t="s">
        <v>5388</v>
      </c>
      <c r="F178" s="234" t="s">
        <v>5389</v>
      </c>
      <c r="G178" s="234" t="s">
        <v>19</v>
      </c>
      <c r="H178" s="234" t="s">
        <v>5390</v>
      </c>
      <c r="I178" s="234" t="s">
        <v>5391</v>
      </c>
      <c r="J178" s="234" t="s">
        <v>5392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1973</v>
      </c>
      <c r="B179" s="233" t="s">
        <v>5393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5394</v>
      </c>
      <c r="B180" s="234" t="s">
        <v>5395</v>
      </c>
      <c r="C180" s="234" t="s">
        <v>5396</v>
      </c>
      <c r="D180" s="234" t="s">
        <v>5387</v>
      </c>
      <c r="E180" s="234" t="s">
        <v>5397</v>
      </c>
      <c r="F180" s="234" t="s">
        <v>19</v>
      </c>
      <c r="G180" s="234" t="s">
        <v>19</v>
      </c>
      <c r="H180" s="234" t="s">
        <v>5398</v>
      </c>
      <c r="I180" s="234" t="s">
        <v>4910</v>
      </c>
      <c r="J180" s="234" t="s">
        <v>5399</v>
      </c>
      <c r="K180" s="237">
        <f>IF(COUNTIF(L180:AY180,"&lt;&gt;")=0,"",SUMPRODUCT(((Recommendations[ImplStatus]="Implemented")+(Recommendations[ImplStatus]="Compensated"))*ISNUMBER(MATCH(Recommendations[Id],L180:AY180,0)))/COUNTIF(L180:AY180,"&lt;&gt;"))</f>
        <v>0</v>
      </c>
      <c r="L180" s="240" t="s">
        <v>522</v>
      </c>
      <c r="M180" s="240" t="s">
        <v>635</v>
      </c>
      <c r="N180" s="240" t="s">
        <v>640</v>
      </c>
      <c r="O180" s="240" t="s">
        <v>645</v>
      </c>
      <c r="P180" s="240" t="s">
        <v>650</v>
      </c>
      <c r="Q180" s="240" t="s">
        <v>655</v>
      </c>
      <c r="R180" s="240" t="s">
        <v>980</v>
      </c>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5400</v>
      </c>
      <c r="B181" s="234" t="s">
        <v>5401</v>
      </c>
      <c r="C181" s="234" t="s">
        <v>5402</v>
      </c>
      <c r="D181" s="234" t="s">
        <v>5403</v>
      </c>
      <c r="E181" s="234" t="s">
        <v>19</v>
      </c>
      <c r="F181" s="234" t="s">
        <v>19</v>
      </c>
      <c r="G181" s="234" t="s">
        <v>19</v>
      </c>
      <c r="H181" s="234" t="s">
        <v>5404</v>
      </c>
      <c r="I181" s="234" t="s">
        <v>5405</v>
      </c>
      <c r="J181" s="234" t="s">
        <v>5406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5407</v>
      </c>
      <c r="B182" s="234" t="s">
        <v>5408</v>
      </c>
      <c r="C182" s="234" t="s">
        <v>5409</v>
      </c>
      <c r="D182" s="234" t="s">
        <v>5410</v>
      </c>
      <c r="E182" s="234" t="s">
        <v>19</v>
      </c>
      <c r="F182" s="234" t="s">
        <v>19</v>
      </c>
      <c r="G182" s="234" t="s">
        <v>19</v>
      </c>
      <c r="H182" s="234" t="s">
        <v>5411</v>
      </c>
      <c r="I182" s="234" t="s">
        <v>4910</v>
      </c>
      <c r="J182" s="234" t="s">
        <v>5412</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5413</v>
      </c>
      <c r="B183" s="232" t="s">
        <v>5414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2003</v>
      </c>
      <c r="B184" s="233" t="s">
        <v>5415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5416</v>
      </c>
      <c r="B185" s="234" t="s">
        <v>5417</v>
      </c>
      <c r="C185" s="234" t="s">
        <v>5418</v>
      </c>
      <c r="D185" s="234" t="s">
        <v>4682</v>
      </c>
      <c r="E185" s="234" t="s">
        <v>5419</v>
      </c>
      <c r="F185" s="234" t="s">
        <v>19</v>
      </c>
      <c r="G185" s="234" t="s">
        <v>19</v>
      </c>
      <c r="H185" s="234" t="s">
        <v>5420</v>
      </c>
      <c r="I185" s="234" t="s">
        <v>19</v>
      </c>
      <c r="J185" s="234" t="s">
        <v>5421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5422</v>
      </c>
      <c r="B186" s="234" t="s">
        <v>5423</v>
      </c>
      <c r="C186" s="234" t="s">
        <v>4687</v>
      </c>
      <c r="D186" s="234" t="s">
        <v>5424</v>
      </c>
      <c r="E186" s="234" t="s">
        <v>19</v>
      </c>
      <c r="F186" s="234" t="s">
        <v>19</v>
      </c>
      <c r="G186" s="234" t="s">
        <v>19</v>
      </c>
      <c r="H186" s="234" t="s">
        <v>5425</v>
      </c>
      <c r="I186" s="234" t="s">
        <v>19</v>
      </c>
      <c r="J186" s="234" t="s">
        <v>5426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2007</v>
      </c>
      <c r="B187" s="233" t="s">
        <v>5427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5428</v>
      </c>
      <c r="B188" s="234" t="s">
        <v>5429</v>
      </c>
      <c r="C188" s="234" t="s">
        <v>5430</v>
      </c>
      <c r="D188" s="234" t="s">
        <v>5431</v>
      </c>
      <c r="E188" s="234" t="s">
        <v>19</v>
      </c>
      <c r="F188" s="234" t="s">
        <v>5432</v>
      </c>
      <c r="G188" s="234" t="s">
        <v>19</v>
      </c>
      <c r="H188" s="234" t="s">
        <v>5433</v>
      </c>
      <c r="I188" s="234" t="s">
        <v>5434</v>
      </c>
      <c r="J188" s="234" t="s">
        <v>5435</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5436</v>
      </c>
      <c r="B189" s="234" t="s">
        <v>5437</v>
      </c>
      <c r="C189" s="234" t="s">
        <v>5438</v>
      </c>
      <c r="D189" s="234" t="s">
        <v>5439</v>
      </c>
      <c r="E189" s="234" t="s">
        <v>19</v>
      </c>
      <c r="F189" s="234" t="s">
        <v>19</v>
      </c>
      <c r="G189" s="234" t="s">
        <v>19</v>
      </c>
      <c r="H189" s="234" t="s">
        <v>5440</v>
      </c>
      <c r="I189" s="234" t="s">
        <v>19</v>
      </c>
      <c r="J189" s="234" t="s">
        <v>5441</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5442</v>
      </c>
      <c r="B190" s="234" t="s">
        <v>5443</v>
      </c>
      <c r="C190" s="234" t="s">
        <v>5444</v>
      </c>
      <c r="D190" s="234" t="s">
        <v>5445</v>
      </c>
      <c r="E190" s="234" t="s">
        <v>19</v>
      </c>
      <c r="F190" s="234" t="s">
        <v>5446</v>
      </c>
      <c r="G190" s="234" t="s">
        <v>19</v>
      </c>
      <c r="H190" s="234" t="s">
        <v>5447</v>
      </c>
      <c r="I190" s="234" t="s">
        <v>19</v>
      </c>
      <c r="J190" s="234" t="s">
        <v>5448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5449</v>
      </c>
      <c r="B191" s="234" t="s">
        <v>5450</v>
      </c>
      <c r="C191" s="234" t="s">
        <v>5451</v>
      </c>
      <c r="D191" s="234" t="s">
        <v>19</v>
      </c>
      <c r="E191" s="234" t="s">
        <v>19</v>
      </c>
      <c r="F191" s="234" t="s">
        <v>19</v>
      </c>
      <c r="G191" s="234" t="s">
        <v>19</v>
      </c>
      <c r="H191" s="234" t="s">
        <v>5452</v>
      </c>
      <c r="I191" s="234" t="s">
        <v>19</v>
      </c>
      <c r="J191" s="234" t="s">
        <v>5453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5454</v>
      </c>
      <c r="B192" s="234" t="s">
        <v>5455</v>
      </c>
      <c r="C192" s="234" t="s">
        <v>5456</v>
      </c>
      <c r="D192" s="234" t="s">
        <v>5457</v>
      </c>
      <c r="E192" s="234" t="s">
        <v>5458</v>
      </c>
      <c r="F192" s="234" t="s">
        <v>19</v>
      </c>
      <c r="G192" s="234" t="s">
        <v>19</v>
      </c>
      <c r="H192" s="234" t="s">
        <v>5459</v>
      </c>
      <c r="I192" s="234" t="s">
        <v>19</v>
      </c>
      <c r="J192" s="234" t="s">
        <v>5460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2011</v>
      </c>
      <c r="B193" s="233" t="s">
        <v>5461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5462</v>
      </c>
      <c r="B194" s="234" t="s">
        <v>5463</v>
      </c>
      <c r="C194" s="234" t="s">
        <v>5464</v>
      </c>
      <c r="D194" s="234" t="s">
        <v>5457</v>
      </c>
      <c r="E194" s="234" t="s">
        <v>5458</v>
      </c>
      <c r="F194" s="234" t="s">
        <v>5465</v>
      </c>
      <c r="G194" s="234" t="s">
        <v>19</v>
      </c>
      <c r="H194" s="234" t="s">
        <v>5466</v>
      </c>
      <c r="I194" s="234" t="s">
        <v>19</v>
      </c>
      <c r="J194" s="234" t="s">
        <v>5467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5468</v>
      </c>
      <c r="B195" s="234" t="s">
        <v>5469</v>
      </c>
      <c r="C195" s="234" t="s">
        <v>5470</v>
      </c>
      <c r="D195" s="234" t="s">
        <v>5471</v>
      </c>
      <c r="E195" s="234" t="s">
        <v>19</v>
      </c>
      <c r="F195" s="234" t="s">
        <v>19</v>
      </c>
      <c r="G195" s="234" t="s">
        <v>19</v>
      </c>
      <c r="H195" s="234" t="s">
        <v>5472</v>
      </c>
      <c r="I195" s="234" t="s">
        <v>19</v>
      </c>
      <c r="J195" s="234" t="s">
        <v>5473</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5474</v>
      </c>
      <c r="B196" s="234" t="s">
        <v>5475</v>
      </c>
      <c r="C196" s="234" t="s">
        <v>5476</v>
      </c>
      <c r="D196" s="234" t="s">
        <v>19</v>
      </c>
      <c r="E196" s="234" t="s">
        <v>5477</v>
      </c>
      <c r="F196" s="234" t="s">
        <v>19</v>
      </c>
      <c r="G196" s="234" t="s">
        <v>19</v>
      </c>
      <c r="H196" s="234" t="s">
        <v>5478</v>
      </c>
      <c r="I196" s="234" t="s">
        <v>19</v>
      </c>
      <c r="J196" s="234" t="s">
        <v>5479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5480</v>
      </c>
      <c r="B197" s="234" t="s">
        <v>5481</v>
      </c>
      <c r="C197" s="234" t="s">
        <v>5482</v>
      </c>
      <c r="D197" s="234" t="s">
        <v>19</v>
      </c>
      <c r="E197" s="234" t="s">
        <v>19</v>
      </c>
      <c r="F197" s="234" t="s">
        <v>19</v>
      </c>
      <c r="G197" s="234" t="s">
        <v>19</v>
      </c>
      <c r="H197" s="234" t="s">
        <v>5483</v>
      </c>
      <c r="I197" s="234" t="s">
        <v>19</v>
      </c>
      <c r="J197" s="234" t="s">
        <v>5484</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5485</v>
      </c>
      <c r="B198" s="234" t="s">
        <v>5486</v>
      </c>
      <c r="C198" s="234" t="s">
        <v>5487</v>
      </c>
      <c r="D198" s="234" t="s">
        <v>5488</v>
      </c>
      <c r="E198" s="234" t="s">
        <v>19</v>
      </c>
      <c r="F198" s="234" t="s">
        <v>19</v>
      </c>
      <c r="G198" s="234" t="s">
        <v>19</v>
      </c>
      <c r="H198" s="234" t="s">
        <v>5489</v>
      </c>
      <c r="I198" s="234" t="s">
        <v>19</v>
      </c>
      <c r="J198" s="234" t="s">
        <v>5490</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2015</v>
      </c>
      <c r="B199" s="233" t="s">
        <v>5491</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5492</v>
      </c>
      <c r="B200" s="234" t="s">
        <v>5493</v>
      </c>
      <c r="C200" s="234" t="s">
        <v>5494</v>
      </c>
      <c r="D200" s="234" t="s">
        <v>19</v>
      </c>
      <c r="E200" s="234" t="s">
        <v>19</v>
      </c>
      <c r="F200" s="234" t="s">
        <v>19</v>
      </c>
      <c r="G200" s="234" t="s">
        <v>19</v>
      </c>
      <c r="H200" s="234" t="s">
        <v>5495</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5496</v>
      </c>
      <c r="B201" s="234" t="s">
        <v>5497</v>
      </c>
      <c r="C201" s="234" t="s">
        <v>5498</v>
      </c>
      <c r="D201" s="234" t="s">
        <v>5499</v>
      </c>
      <c r="E201" s="234" t="s">
        <v>19</v>
      </c>
      <c r="F201" s="234" t="s">
        <v>19</v>
      </c>
      <c r="G201" s="234" t="s">
        <v>19</v>
      </c>
      <c r="H201" s="234" t="s">
        <v>5500</v>
      </c>
      <c r="I201" s="234" t="s">
        <v>19</v>
      </c>
      <c r="J201" s="234" t="s">
        <v>5501</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5502</v>
      </c>
      <c r="B202" s="234" t="s">
        <v>5503</v>
      </c>
      <c r="C202" s="234" t="s">
        <v>5504</v>
      </c>
      <c r="D202" s="234" t="s">
        <v>19</v>
      </c>
      <c r="E202" s="234" t="s">
        <v>19</v>
      </c>
      <c r="F202" s="234" t="s">
        <v>19</v>
      </c>
      <c r="G202" s="234" t="s">
        <v>19</v>
      </c>
      <c r="H202" s="234" t="s">
        <v>5505</v>
      </c>
      <c r="I202" s="234" t="s">
        <v>19</v>
      </c>
      <c r="J202" s="234" t="s">
        <v>5506</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5507</v>
      </c>
      <c r="B203" s="234" t="s">
        <v>5508</v>
      </c>
      <c r="C203" s="234" t="s">
        <v>5509</v>
      </c>
      <c r="D203" s="234" t="s">
        <v>5510</v>
      </c>
      <c r="E203" s="234" t="s">
        <v>19</v>
      </c>
      <c r="F203" s="234" t="s">
        <v>19</v>
      </c>
      <c r="G203" s="234" t="s">
        <v>19</v>
      </c>
      <c r="H203" s="234" t="s">
        <v>5511</v>
      </c>
      <c r="I203" s="234" t="s">
        <v>19</v>
      </c>
      <c r="J203" s="234" t="s">
        <v>5512</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5513</v>
      </c>
      <c r="B204" s="234" t="s">
        <v>5514</v>
      </c>
      <c r="C204" s="234" t="s">
        <v>5515</v>
      </c>
      <c r="D204" s="234" t="s">
        <v>19</v>
      </c>
      <c r="E204" s="234" t="s">
        <v>19</v>
      </c>
      <c r="F204" s="234" t="s">
        <v>19</v>
      </c>
      <c r="G204" s="234" t="s">
        <v>19</v>
      </c>
      <c r="H204" s="234" t="s">
        <v>5516</v>
      </c>
      <c r="I204" s="234" t="s">
        <v>19</v>
      </c>
      <c r="J204" s="234" t="s">
        <v>5517</v>
      </c>
      <c r="K204" s="237">
        <f>IF(COUNTIF(L204:AY204,"&lt;&gt;")=0,"",SUMPRODUCT(((Recommendations[ImplStatus]="Implemented")+(Recommendations[ImplStatus]="Compensated"))*ISNUMBER(MATCH(Recommendations[Id],L204:AY204,0)))/COUNTIF(L204:AY204,"&lt;&gt;"))</f>
        <v>0</v>
      </c>
      <c r="L204" s="240" t="s">
        <v>44</v>
      </c>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5518</v>
      </c>
      <c r="B205" s="234" t="s">
        <v>5519</v>
      </c>
      <c r="C205" s="234" t="s">
        <v>5520</v>
      </c>
      <c r="D205" s="234" t="s">
        <v>19</v>
      </c>
      <c r="E205" s="234" t="s">
        <v>19</v>
      </c>
      <c r="F205" s="234" t="s">
        <v>19</v>
      </c>
      <c r="G205" s="234" t="s">
        <v>19</v>
      </c>
      <c r="H205" s="234" t="s">
        <v>5521</v>
      </c>
      <c r="I205" s="234" t="s">
        <v>5522</v>
      </c>
      <c r="J205" s="234" t="s">
        <v>5523</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5524</v>
      </c>
      <c r="B206" s="234" t="s">
        <v>5525</v>
      </c>
      <c r="C206" s="234" t="s">
        <v>5526</v>
      </c>
      <c r="D206" s="234" t="s">
        <v>19</v>
      </c>
      <c r="E206" s="234" t="s">
        <v>19</v>
      </c>
      <c r="F206" s="234" t="s">
        <v>19</v>
      </c>
      <c r="G206" s="234" t="s">
        <v>19</v>
      </c>
      <c r="H206" s="234" t="s">
        <v>5527</v>
      </c>
      <c r="I206" s="234" t="s">
        <v>19</v>
      </c>
      <c r="J206" s="234" t="s">
        <v>5528</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5529</v>
      </c>
      <c r="B207" s="234" t="s">
        <v>5530</v>
      </c>
      <c r="C207" s="234" t="s">
        <v>5526</v>
      </c>
      <c r="D207" s="234" t="s">
        <v>5531</v>
      </c>
      <c r="E207" s="234" t="s">
        <v>19</v>
      </c>
      <c r="F207" s="234" t="s">
        <v>19</v>
      </c>
      <c r="G207" s="234" t="s">
        <v>19</v>
      </c>
      <c r="H207" s="234" t="s">
        <v>5532</v>
      </c>
      <c r="I207" s="234" t="s">
        <v>19</v>
      </c>
      <c r="J207" s="234" t="s">
        <v>5533</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5534</v>
      </c>
      <c r="B208" s="234" t="s">
        <v>5535</v>
      </c>
      <c r="C208" s="234" t="s">
        <v>5536</v>
      </c>
      <c r="D208" s="234" t="s">
        <v>5531</v>
      </c>
      <c r="E208" s="234" t="s">
        <v>19</v>
      </c>
      <c r="F208" s="234" t="s">
        <v>5537</v>
      </c>
      <c r="G208" s="234" t="s">
        <v>5538</v>
      </c>
      <c r="H208" s="234" t="s">
        <v>5539</v>
      </c>
      <c r="I208" s="234" t="s">
        <v>5540</v>
      </c>
      <c r="J208" s="234" t="s">
        <v>5541</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5542</v>
      </c>
      <c r="B209" s="234" t="s">
        <v>5543</v>
      </c>
      <c r="C209" s="234" t="s">
        <v>5544</v>
      </c>
      <c r="D209" s="234" t="s">
        <v>5545</v>
      </c>
      <c r="E209" s="234" t="s">
        <v>19</v>
      </c>
      <c r="F209" s="234" t="s">
        <v>5537</v>
      </c>
      <c r="G209" s="234" t="s">
        <v>5546</v>
      </c>
      <c r="H209" s="234" t="s">
        <v>5547</v>
      </c>
      <c r="I209" s="234" t="s">
        <v>5540</v>
      </c>
      <c r="J209" s="234" t="s">
        <v>5548</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2019</v>
      </c>
      <c r="B210" s="233" t="s">
        <v>5549</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5550</v>
      </c>
      <c r="B211" s="234" t="s">
        <v>5551</v>
      </c>
      <c r="C211" s="234" t="s">
        <v>5552</v>
      </c>
      <c r="D211" s="234" t="s">
        <v>5553</v>
      </c>
      <c r="E211" s="234" t="s">
        <v>19</v>
      </c>
      <c r="F211" s="234" t="s">
        <v>19</v>
      </c>
      <c r="G211" s="234" t="s">
        <v>5554</v>
      </c>
      <c r="H211" s="234" t="s">
        <v>5555</v>
      </c>
      <c r="I211" s="234" t="s">
        <v>5556</v>
      </c>
      <c r="J211" s="234" t="s">
        <v>5557</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5558</v>
      </c>
      <c r="B212" s="234" t="s">
        <v>5559</v>
      </c>
      <c r="C212" s="234" t="s">
        <v>5560</v>
      </c>
      <c r="D212" s="234" t="s">
        <v>5561</v>
      </c>
      <c r="E212" s="234" t="s">
        <v>19</v>
      </c>
      <c r="F212" s="234" t="s">
        <v>5562</v>
      </c>
      <c r="G212" s="234" t="s">
        <v>19</v>
      </c>
      <c r="H212" s="234" t="s">
        <v>19</v>
      </c>
      <c r="I212" s="234" t="s">
        <v>19</v>
      </c>
      <c r="J212" s="234" t="s">
        <v>5563</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5564</v>
      </c>
      <c r="B213" s="234" t="s">
        <v>5565</v>
      </c>
      <c r="C213" s="234" t="s">
        <v>5566</v>
      </c>
      <c r="D213" s="234" t="s">
        <v>5567</v>
      </c>
      <c r="E213" s="234" t="s">
        <v>19</v>
      </c>
      <c r="F213" s="234" t="s">
        <v>5568</v>
      </c>
      <c r="G213" s="234" t="s">
        <v>19</v>
      </c>
      <c r="H213" s="234" t="s">
        <v>5569</v>
      </c>
      <c r="I213" s="234" t="s">
        <v>19</v>
      </c>
      <c r="J213" s="234" t="s">
        <v>5570</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5571</v>
      </c>
      <c r="B214" s="234" t="s">
        <v>5572</v>
      </c>
      <c r="C214" s="234" t="s">
        <v>5573</v>
      </c>
      <c r="D214" s="234" t="s">
        <v>5574</v>
      </c>
      <c r="E214" s="234" t="s">
        <v>19</v>
      </c>
      <c r="F214" s="234" t="s">
        <v>19</v>
      </c>
      <c r="G214" s="234" t="s">
        <v>19</v>
      </c>
      <c r="H214" s="234" t="s">
        <v>5575</v>
      </c>
      <c r="I214" s="234" t="s">
        <v>4910</v>
      </c>
      <c r="J214" s="234" t="s">
        <v>5576</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5577</v>
      </c>
      <c r="B215" s="234" t="s">
        <v>5578</v>
      </c>
      <c r="C215" s="234" t="s">
        <v>5579</v>
      </c>
      <c r="D215" s="234" t="s">
        <v>5580</v>
      </c>
      <c r="E215" s="234" t="s">
        <v>19</v>
      </c>
      <c r="F215" s="234" t="s">
        <v>19</v>
      </c>
      <c r="G215" s="234" t="s">
        <v>19</v>
      </c>
      <c r="H215" s="234" t="s">
        <v>5581</v>
      </c>
      <c r="I215" s="234" t="s">
        <v>19</v>
      </c>
      <c r="J215" s="234" t="s">
        <v>5582</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5583</v>
      </c>
      <c r="B216" s="232" t="s">
        <v>5584</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2033</v>
      </c>
      <c r="B217" s="233" t="s">
        <v>5585</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5586</v>
      </c>
      <c r="B218" s="234" t="s">
        <v>5587</v>
      </c>
      <c r="C218" s="234" t="s">
        <v>5588</v>
      </c>
      <c r="D218" s="234" t="s">
        <v>4682</v>
      </c>
      <c r="E218" s="234" t="s">
        <v>4468</v>
      </c>
      <c r="F218" s="234" t="s">
        <v>19</v>
      </c>
      <c r="G218" s="234" t="s">
        <v>19</v>
      </c>
      <c r="H218" s="234" t="s">
        <v>5589</v>
      </c>
      <c r="I218" s="234" t="s">
        <v>19</v>
      </c>
      <c r="J218" s="234" t="s">
        <v>5590</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5591</v>
      </c>
      <c r="B219" s="234" t="s">
        <v>5592</v>
      </c>
      <c r="C219" s="234" t="s">
        <v>4473</v>
      </c>
      <c r="D219" s="234" t="s">
        <v>4474</v>
      </c>
      <c r="E219" s="234" t="s">
        <v>19</v>
      </c>
      <c r="F219" s="234" t="s">
        <v>4476</v>
      </c>
      <c r="G219" s="234" t="s">
        <v>19</v>
      </c>
      <c r="H219" s="234" t="s">
        <v>5593</v>
      </c>
      <c r="I219" s="234" t="s">
        <v>19</v>
      </c>
      <c r="J219" s="234" t="s">
        <v>5594</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2037</v>
      </c>
      <c r="B220" s="233" t="s">
        <v>5595</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5596</v>
      </c>
      <c r="B221" s="234" t="s">
        <v>5597</v>
      </c>
      <c r="C221" s="234" t="s">
        <v>5598</v>
      </c>
      <c r="D221" s="234" t="s">
        <v>5599</v>
      </c>
      <c r="E221" s="234" t="s">
        <v>19</v>
      </c>
      <c r="F221" s="234" t="s">
        <v>19</v>
      </c>
      <c r="G221" s="234" t="s">
        <v>19</v>
      </c>
      <c r="H221" s="234" t="s">
        <v>5600</v>
      </c>
      <c r="I221" s="234" t="s">
        <v>19</v>
      </c>
      <c r="J221" s="234" t="s">
        <v>5601</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5602</v>
      </c>
      <c r="B222" s="234" t="s">
        <v>5603</v>
      </c>
      <c r="C222" s="234" t="s">
        <v>5604</v>
      </c>
      <c r="D222" s="234" t="s">
        <v>5605</v>
      </c>
      <c r="E222" s="234" t="s">
        <v>19</v>
      </c>
      <c r="F222" s="234" t="s">
        <v>19</v>
      </c>
      <c r="G222" s="234" t="s">
        <v>19</v>
      </c>
      <c r="H222" s="234" t="s">
        <v>5606</v>
      </c>
      <c r="I222" s="234" t="s">
        <v>19</v>
      </c>
      <c r="J222" s="234" t="s">
        <v>5607</v>
      </c>
      <c r="K222" s="237">
        <f>IF(COUNTIF(L222:AY222,"&lt;&gt;")=0,"",SUMPRODUCT(((Recommendations[ImplStatus]="Implemented")+(Recommendations[ImplStatus]="Compensated"))*ISNUMBER(MATCH(Recommendations[Id],L222:AY222,0)))/COUNTIF(L222:AY222,"&lt;&gt;"))</f>
        <v>0</v>
      </c>
      <c r="L222" s="240" t="s">
        <v>328</v>
      </c>
      <c r="M222" s="240" t="s">
        <v>333</v>
      </c>
      <c r="N222" s="240" t="s">
        <v>375</v>
      </c>
      <c r="O222" s="240" t="s">
        <v>380</v>
      </c>
      <c r="P222" s="240" t="s">
        <v>385</v>
      </c>
      <c r="Q222" s="240" t="s">
        <v>390</v>
      </c>
      <c r="R222" s="240" t="s">
        <v>394</v>
      </c>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5608</v>
      </c>
      <c r="B223" s="234" t="s">
        <v>5609</v>
      </c>
      <c r="C223" s="234" t="s">
        <v>5610</v>
      </c>
      <c r="D223" s="234" t="s">
        <v>19</v>
      </c>
      <c r="E223" s="234" t="s">
        <v>5611</v>
      </c>
      <c r="F223" s="234" t="s">
        <v>19</v>
      </c>
      <c r="G223" s="234" t="s">
        <v>19</v>
      </c>
      <c r="H223" s="234" t="s">
        <v>5612</v>
      </c>
      <c r="I223" s="234" t="s">
        <v>19</v>
      </c>
      <c r="J223" s="234" t="s">
        <v>5613</v>
      </c>
      <c r="K223" s="237">
        <f>IF(COUNTIF(L223:AY223,"&lt;&gt;")=0,"",SUMPRODUCT(((Recommendations[ImplStatus]="Implemented")+(Recommendations[ImplStatus]="Compensated"))*ISNUMBER(MATCH(Recommendations[Id],L223:AY223,0)))/COUNTIF(L223:AY223,"&lt;&gt;"))</f>
        <v>0</v>
      </c>
      <c r="L223" s="240" t="s">
        <v>375</v>
      </c>
      <c r="M223" s="240" t="s">
        <v>380</v>
      </c>
      <c r="N223" s="240" t="s">
        <v>385</v>
      </c>
      <c r="O223" s="240" t="s">
        <v>390</v>
      </c>
      <c r="P223" s="240" t="s">
        <v>394</v>
      </c>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5614</v>
      </c>
      <c r="B224" s="234" t="s">
        <v>5615</v>
      </c>
      <c r="C224" s="234" t="s">
        <v>5616</v>
      </c>
      <c r="D224" s="234" t="s">
        <v>19</v>
      </c>
      <c r="E224" s="234" t="s">
        <v>19</v>
      </c>
      <c r="F224" s="234" t="s">
        <v>19</v>
      </c>
      <c r="G224" s="234" t="s">
        <v>19</v>
      </c>
      <c r="H224" s="234" t="s">
        <v>5617</v>
      </c>
      <c r="I224" s="234" t="s">
        <v>19</v>
      </c>
      <c r="J224" s="234" t="s">
        <v>5618</v>
      </c>
      <c r="K224" s="237">
        <f>IF(COUNTIF(L224:AY224,"&lt;&gt;")=0,"",SUMPRODUCT(((Recommendations[ImplStatus]="Implemented")+(Recommendations[ImplStatus]="Compensated"))*ISNUMBER(MATCH(Recommendations[Id],L224:AY224,0)))/COUNTIF(L224:AY224,"&lt;&gt;"))</f>
        <v>0</v>
      </c>
      <c r="L224" s="240" t="s">
        <v>417</v>
      </c>
      <c r="M224" s="240" t="s">
        <v>422</v>
      </c>
      <c r="N224" s="240" t="s">
        <v>426</v>
      </c>
      <c r="O224" s="240" t="s">
        <v>431</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5619</v>
      </c>
      <c r="B225" s="234" t="s">
        <v>5620</v>
      </c>
      <c r="C225" s="234" t="s">
        <v>5621</v>
      </c>
      <c r="D225" s="234" t="s">
        <v>19</v>
      </c>
      <c r="E225" s="234" t="s">
        <v>19</v>
      </c>
      <c r="F225" s="234" t="s">
        <v>19</v>
      </c>
      <c r="G225" s="234" t="s">
        <v>19</v>
      </c>
      <c r="H225" s="234" t="s">
        <v>5622</v>
      </c>
      <c r="I225" s="234" t="s">
        <v>19</v>
      </c>
      <c r="J225" s="234" t="s">
        <v>19</v>
      </c>
      <c r="K225" s="237">
        <f>IF(COUNTIF(L225:AY225,"&lt;&gt;")=0,"",SUMPRODUCT(((Recommendations[ImplStatus]="Implemented")+(Recommendations[ImplStatus]="Compensated"))*ISNUMBER(MATCH(Recommendations[Id],L225:AY225,0)))/COUNTIF(L225:AY225,"&lt;&gt;"))</f>
        <v>0</v>
      </c>
      <c r="L225" s="240" t="s">
        <v>328</v>
      </c>
      <c r="M225" s="240" t="s">
        <v>333</v>
      </c>
      <c r="N225" s="240" t="s">
        <v>375</v>
      </c>
      <c r="O225" s="240" t="s">
        <v>380</v>
      </c>
      <c r="P225" s="240" t="s">
        <v>385</v>
      </c>
      <c r="Q225" s="240" t="s">
        <v>390</v>
      </c>
      <c r="R225" s="240" t="s">
        <v>394</v>
      </c>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5623</v>
      </c>
      <c r="B226" s="234" t="s">
        <v>5624</v>
      </c>
      <c r="C226" s="234" t="s">
        <v>5625</v>
      </c>
      <c r="D226" s="234" t="s">
        <v>19</v>
      </c>
      <c r="E226" s="234" t="s">
        <v>19</v>
      </c>
      <c r="F226" s="234" t="s">
        <v>19</v>
      </c>
      <c r="G226" s="234" t="s">
        <v>19</v>
      </c>
      <c r="H226" s="234" t="s">
        <v>5626</v>
      </c>
      <c r="I226" s="234" t="s">
        <v>19</v>
      </c>
      <c r="J226" s="234" t="s">
        <v>5627</v>
      </c>
      <c r="K226" s="237">
        <f>IF(COUNTIF(L226:AY226,"&lt;&gt;")=0,"",SUMPRODUCT(((Recommendations[ImplStatus]="Implemented")+(Recommendations[ImplStatus]="Compensated"))*ISNUMBER(MATCH(Recommendations[Id],L226:AY226,0)))/COUNTIF(L226:AY226,"&lt;&gt;"))</f>
        <v>0</v>
      </c>
      <c r="L226" s="240" t="s">
        <v>328</v>
      </c>
      <c r="M226" s="240" t="s">
        <v>333</v>
      </c>
      <c r="N226" s="240" t="s">
        <v>399</v>
      </c>
      <c r="O226" s="240" t="s">
        <v>404</v>
      </c>
      <c r="P226" s="240" t="s">
        <v>408</v>
      </c>
      <c r="Q226" s="240" t="s">
        <v>413</v>
      </c>
      <c r="R226" s="240" t="s">
        <v>417</v>
      </c>
      <c r="S226" s="240" t="s">
        <v>422</v>
      </c>
      <c r="T226" s="240" t="s">
        <v>426</v>
      </c>
      <c r="U226" s="240" t="s">
        <v>431</v>
      </c>
      <c r="V226" s="240" t="s">
        <v>436</v>
      </c>
      <c r="W226" s="240" t="s">
        <v>441</v>
      </c>
      <c r="X226" s="240" t="s">
        <v>1398</v>
      </c>
      <c r="Y226" s="240" t="s">
        <v>1401</v>
      </c>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5628</v>
      </c>
      <c r="B227" s="234" t="s">
        <v>5629</v>
      </c>
      <c r="C227" s="234" t="s">
        <v>5630</v>
      </c>
      <c r="D227" s="234" t="s">
        <v>19</v>
      </c>
      <c r="E227" s="234" t="s">
        <v>19</v>
      </c>
      <c r="F227" s="234" t="s">
        <v>19</v>
      </c>
      <c r="G227" s="234" t="s">
        <v>19</v>
      </c>
      <c r="H227" s="234" t="s">
        <v>5631</v>
      </c>
      <c r="I227" s="234" t="s">
        <v>19</v>
      </c>
      <c r="J227" s="234" t="s">
        <v>5632</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5633</v>
      </c>
      <c r="B228" s="234" t="s">
        <v>5634</v>
      </c>
      <c r="C228" s="234" t="s">
        <v>5635</v>
      </c>
      <c r="D228" s="234" t="s">
        <v>19</v>
      </c>
      <c r="E228" s="234" t="s">
        <v>19</v>
      </c>
      <c r="F228" s="234" t="s">
        <v>19</v>
      </c>
      <c r="G228" s="234" t="s">
        <v>19</v>
      </c>
      <c r="H228" s="234" t="s">
        <v>5636</v>
      </c>
      <c r="I228" s="234" t="s">
        <v>19</v>
      </c>
      <c r="J228" s="234" t="s">
        <v>5637</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5638</v>
      </c>
      <c r="B229" s="234" t="s">
        <v>5639</v>
      </c>
      <c r="C229" s="234" t="s">
        <v>5640</v>
      </c>
      <c r="D229" s="234" t="s">
        <v>19</v>
      </c>
      <c r="E229" s="234" t="s">
        <v>19</v>
      </c>
      <c r="F229" s="234" t="s">
        <v>19</v>
      </c>
      <c r="G229" s="234" t="s">
        <v>19</v>
      </c>
      <c r="H229" s="234" t="s">
        <v>5641</v>
      </c>
      <c r="I229" s="234" t="s">
        <v>19</v>
      </c>
      <c r="J229" s="234" t="s">
        <v>5642</v>
      </c>
      <c r="K229" s="237">
        <f>IF(COUNTIF(L229:AY229,"&lt;&gt;")=0,"",SUMPRODUCT(((Recommendations[ImplStatus]="Implemented")+(Recommendations[ImplStatus]="Compensated"))*ISNUMBER(MATCH(Recommendations[Id],L229:AY229,0)))/COUNTIF(L229:AY229,"&lt;&gt;"))</f>
        <v>0</v>
      </c>
      <c r="L229" s="240" t="s">
        <v>84</v>
      </c>
      <c r="M229" s="240" t="s">
        <v>239</v>
      </c>
      <c r="N229" s="240" t="s">
        <v>299</v>
      </c>
      <c r="O229" s="240" t="s">
        <v>361</v>
      </c>
      <c r="P229" s="240" t="s">
        <v>445</v>
      </c>
      <c r="Q229" s="240" t="s">
        <v>450</v>
      </c>
      <c r="R229" s="240" t="s">
        <v>454</v>
      </c>
      <c r="S229" s="240" t="s">
        <v>459</v>
      </c>
      <c r="T229" s="240" t="s">
        <v>812</v>
      </c>
      <c r="U229" s="240" t="s">
        <v>817</v>
      </c>
      <c r="V229" s="240" t="s">
        <v>822</v>
      </c>
      <c r="W229" s="240" t="s">
        <v>827</v>
      </c>
      <c r="X229" s="240" t="s">
        <v>832</v>
      </c>
      <c r="Y229" s="240" t="s">
        <v>837</v>
      </c>
      <c r="Z229" s="240" t="s">
        <v>847</v>
      </c>
      <c r="AA229" s="240" t="s">
        <v>852</v>
      </c>
      <c r="AB229" s="240" t="s">
        <v>856</v>
      </c>
      <c r="AC229" s="240" t="s">
        <v>861</v>
      </c>
      <c r="AD229" s="240" t="s">
        <v>1059</v>
      </c>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2041</v>
      </c>
      <c r="B230" s="233" t="s">
        <v>5643</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5644</v>
      </c>
      <c r="B231" s="234" t="s">
        <v>5645</v>
      </c>
      <c r="C231" s="234" t="s">
        <v>5646</v>
      </c>
      <c r="D231" s="234" t="s">
        <v>5647</v>
      </c>
      <c r="E231" s="234" t="s">
        <v>19</v>
      </c>
      <c r="F231" s="234" t="s">
        <v>19</v>
      </c>
      <c r="G231" s="234" t="s">
        <v>19</v>
      </c>
      <c r="H231" s="234" t="s">
        <v>5648</v>
      </c>
      <c r="I231" s="234" t="s">
        <v>19</v>
      </c>
      <c r="J231" s="234" t="s">
        <v>5649</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5650</v>
      </c>
      <c r="B232" s="234" t="s">
        <v>5651</v>
      </c>
      <c r="C232" s="234" t="s">
        <v>5652</v>
      </c>
      <c r="D232" s="234" t="s">
        <v>5653</v>
      </c>
      <c r="E232" s="234" t="s">
        <v>19</v>
      </c>
      <c r="F232" s="234" t="s">
        <v>19</v>
      </c>
      <c r="G232" s="234" t="s">
        <v>19</v>
      </c>
      <c r="H232" s="234" t="s">
        <v>5654</v>
      </c>
      <c r="I232" s="234" t="s">
        <v>19</v>
      </c>
      <c r="J232" s="234" t="s">
        <v>5655</v>
      </c>
      <c r="K232" s="237">
        <f>IF(COUNTIF(L232:AY232,"&lt;&gt;")=0,"",SUMPRODUCT(((Recommendations[ImplStatus]="Implemented")+(Recommendations[ImplStatus]="Compensated"))*ISNUMBER(MATCH(Recommendations[Id],L232:AY232,0)))/COUNTIF(L232:AY232,"&lt;&gt;"))</f>
        <v>0</v>
      </c>
      <c r="L232" s="240" t="s">
        <v>323</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5656</v>
      </c>
      <c r="B233" s="234" t="s">
        <v>5657</v>
      </c>
      <c r="C233" s="234" t="s">
        <v>5658</v>
      </c>
      <c r="D233" s="234" t="s">
        <v>5659</v>
      </c>
      <c r="E233" s="234" t="s">
        <v>19</v>
      </c>
      <c r="F233" s="234" t="s">
        <v>19</v>
      </c>
      <c r="G233" s="234" t="s">
        <v>19</v>
      </c>
      <c r="H233" s="234" t="s">
        <v>5660</v>
      </c>
      <c r="I233" s="234" t="s">
        <v>19</v>
      </c>
      <c r="J233" s="234" t="s">
        <v>5661</v>
      </c>
      <c r="K233" s="237">
        <f>IF(COUNTIF(L233:AY233,"&lt;&gt;")=0,"",SUMPRODUCT(((Recommendations[ImplStatus]="Implemented")+(Recommendations[ImplStatus]="Compensated"))*ISNUMBER(MATCH(Recommendations[Id],L233:AY233,0)))/COUNTIF(L233:AY233,"&lt;&gt;"))</f>
        <v>0</v>
      </c>
      <c r="L233" s="240" t="s">
        <v>323</v>
      </c>
      <c r="M233" s="240" t="s">
        <v>602</v>
      </c>
      <c r="N233" s="240" t="s">
        <v>607</v>
      </c>
      <c r="O233" s="240" t="s">
        <v>611</v>
      </c>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5662</v>
      </c>
      <c r="B234" s="234" t="s">
        <v>5663</v>
      </c>
      <c r="C234" s="234" t="s">
        <v>5664</v>
      </c>
      <c r="D234" s="234" t="s">
        <v>5665</v>
      </c>
      <c r="E234" s="234" t="s">
        <v>19</v>
      </c>
      <c r="F234" s="234" t="s">
        <v>19</v>
      </c>
      <c r="G234" s="234" t="s">
        <v>19</v>
      </c>
      <c r="H234" s="234" t="s">
        <v>5666</v>
      </c>
      <c r="I234" s="234" t="s">
        <v>19</v>
      </c>
      <c r="J234" s="234" t="s">
        <v>5667</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2045</v>
      </c>
      <c r="B235" s="233" t="s">
        <v>5668</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5669</v>
      </c>
      <c r="B236" s="234" t="s">
        <v>5670</v>
      </c>
      <c r="C236" s="234" t="s">
        <v>5671</v>
      </c>
      <c r="D236" s="234" t="s">
        <v>5672</v>
      </c>
      <c r="E236" s="234" t="s">
        <v>19</v>
      </c>
      <c r="F236" s="234" t="s">
        <v>19</v>
      </c>
      <c r="G236" s="234" t="s">
        <v>19</v>
      </c>
      <c r="H236" s="234" t="s">
        <v>5673</v>
      </c>
      <c r="I236" s="234" t="s">
        <v>19</v>
      </c>
      <c r="J236" s="234" t="s">
        <v>5674</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5675</v>
      </c>
      <c r="B237" s="234" t="s">
        <v>5676</v>
      </c>
      <c r="C237" s="234" t="s">
        <v>5677</v>
      </c>
      <c r="D237" s="234" t="s">
        <v>5678</v>
      </c>
      <c r="E237" s="234" t="s">
        <v>19</v>
      </c>
      <c r="F237" s="234" t="s">
        <v>19</v>
      </c>
      <c r="G237" s="234" t="s">
        <v>5679</v>
      </c>
      <c r="H237" s="234" t="s">
        <v>5680</v>
      </c>
      <c r="I237" s="234" t="s">
        <v>4910</v>
      </c>
      <c r="J237" s="234" t="s">
        <v>5681</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5682</v>
      </c>
      <c r="B238" s="234" t="s">
        <v>5683</v>
      </c>
      <c r="C238" s="234" t="s">
        <v>5684</v>
      </c>
      <c r="D238" s="234" t="s">
        <v>19</v>
      </c>
      <c r="E238" s="234" t="s">
        <v>19</v>
      </c>
      <c r="F238" s="234" t="s">
        <v>19</v>
      </c>
      <c r="G238" s="234" t="s">
        <v>19</v>
      </c>
      <c r="H238" s="234" t="s">
        <v>5685</v>
      </c>
      <c r="I238" s="234" t="s">
        <v>5686</v>
      </c>
      <c r="J238" s="234" t="s">
        <v>5687</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5688</v>
      </c>
      <c r="B239" s="234" t="s">
        <v>5689</v>
      </c>
      <c r="C239" s="234" t="s">
        <v>5690</v>
      </c>
      <c r="D239" s="234" t="s">
        <v>19</v>
      </c>
      <c r="E239" s="234" t="s">
        <v>19</v>
      </c>
      <c r="F239" s="234" t="s">
        <v>19</v>
      </c>
      <c r="G239" s="234" t="s">
        <v>19</v>
      </c>
      <c r="H239" s="234" t="s">
        <v>5691</v>
      </c>
      <c r="I239" s="234" t="s">
        <v>4910</v>
      </c>
      <c r="J239" s="234" t="s">
        <v>5692</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5693</v>
      </c>
      <c r="B240" s="234" t="s">
        <v>5694</v>
      </c>
      <c r="C240" s="234" t="s">
        <v>5695</v>
      </c>
      <c r="D240" s="234" t="s">
        <v>5696</v>
      </c>
      <c r="E240" s="234" t="s">
        <v>19</v>
      </c>
      <c r="F240" s="234" t="s">
        <v>19</v>
      </c>
      <c r="G240" s="234" t="s">
        <v>19</v>
      </c>
      <c r="H240" s="234" t="s">
        <v>5697</v>
      </c>
      <c r="I240" s="234" t="s">
        <v>19</v>
      </c>
      <c r="J240" s="234" t="s">
        <v>5698</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2049</v>
      </c>
      <c r="B241" s="233" t="s">
        <v>5699</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5700</v>
      </c>
      <c r="B242" s="234" t="s">
        <v>5701</v>
      </c>
      <c r="C242" s="234" t="s">
        <v>5702</v>
      </c>
      <c r="D242" s="234" t="s">
        <v>19</v>
      </c>
      <c r="E242" s="234" t="s">
        <v>19</v>
      </c>
      <c r="F242" s="234" t="s">
        <v>5703</v>
      </c>
      <c r="G242" s="234" t="s">
        <v>19</v>
      </c>
      <c r="H242" s="234" t="s">
        <v>5704</v>
      </c>
      <c r="I242" s="234" t="s">
        <v>19</v>
      </c>
      <c r="J242" s="234" t="s">
        <v>5705</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2053</v>
      </c>
      <c r="B243" s="233" t="s">
        <v>5706</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5707</v>
      </c>
      <c r="B244" s="234" t="s">
        <v>5708</v>
      </c>
      <c r="C244" s="234" t="s">
        <v>5709</v>
      </c>
      <c r="D244" s="234" t="s">
        <v>19</v>
      </c>
      <c r="E244" s="234" t="s">
        <v>19</v>
      </c>
      <c r="F244" s="234" t="s">
        <v>5710</v>
      </c>
      <c r="G244" s="234" t="s">
        <v>19</v>
      </c>
      <c r="H244" s="234" t="s">
        <v>5711</v>
      </c>
      <c r="I244" s="234" t="s">
        <v>5712</v>
      </c>
      <c r="J244" s="234" t="s">
        <v>5713</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5714</v>
      </c>
      <c r="B245" s="234" t="s">
        <v>5715</v>
      </c>
      <c r="C245" s="234" t="s">
        <v>5716</v>
      </c>
      <c r="D245" s="234" t="s">
        <v>5717</v>
      </c>
      <c r="E245" s="234" t="s">
        <v>19</v>
      </c>
      <c r="F245" s="234" t="s">
        <v>19</v>
      </c>
      <c r="G245" s="234" t="s">
        <v>19</v>
      </c>
      <c r="H245" s="234" t="s">
        <v>5718</v>
      </c>
      <c r="I245" s="234" t="s">
        <v>19</v>
      </c>
      <c r="J245" s="234" t="s">
        <v>5719</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5720</v>
      </c>
      <c r="B246" s="234" t="s">
        <v>5721</v>
      </c>
      <c r="C246" s="234" t="s">
        <v>5722</v>
      </c>
      <c r="D246" s="234" t="s">
        <v>19</v>
      </c>
      <c r="E246" s="234" t="s">
        <v>19</v>
      </c>
      <c r="F246" s="234" t="s">
        <v>19</v>
      </c>
      <c r="G246" s="234" t="s">
        <v>19</v>
      </c>
      <c r="H246" s="234" t="s">
        <v>5723</v>
      </c>
      <c r="I246" s="234" t="s">
        <v>19</v>
      </c>
      <c r="J246" s="234" t="s">
        <v>5724</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2057</v>
      </c>
      <c r="B247" s="233" t="s">
        <v>5725</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5726</v>
      </c>
      <c r="B248" s="234" t="s">
        <v>5727</v>
      </c>
      <c r="C248" s="234" t="s">
        <v>5728</v>
      </c>
      <c r="D248" s="234" t="s">
        <v>5729</v>
      </c>
      <c r="E248" s="234" t="s">
        <v>19</v>
      </c>
      <c r="F248" s="234" t="s">
        <v>19</v>
      </c>
      <c r="G248" s="234" t="s">
        <v>19</v>
      </c>
      <c r="H248" s="234" t="s">
        <v>5730</v>
      </c>
      <c r="I248" s="234" t="s">
        <v>5731</v>
      </c>
      <c r="J248" s="234" t="s">
        <v>5732</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5733</v>
      </c>
      <c r="B249" s="234" t="s">
        <v>5734</v>
      </c>
      <c r="C249" s="234" t="s">
        <v>5728</v>
      </c>
      <c r="D249" s="234" t="s">
        <v>5735</v>
      </c>
      <c r="E249" s="234" t="s">
        <v>19</v>
      </c>
      <c r="F249" s="234" t="s">
        <v>19</v>
      </c>
      <c r="G249" s="234" t="s">
        <v>19</v>
      </c>
      <c r="H249" s="234" t="s">
        <v>5730</v>
      </c>
      <c r="I249" s="234" t="s">
        <v>5736</v>
      </c>
      <c r="J249" s="234" t="s">
        <v>5737</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5738</v>
      </c>
      <c r="B250" s="234" t="s">
        <v>5739</v>
      </c>
      <c r="C250" s="234" t="s">
        <v>5740</v>
      </c>
      <c r="D250" s="234" t="s">
        <v>5741</v>
      </c>
      <c r="E250" s="234" t="s">
        <v>19</v>
      </c>
      <c r="F250" s="234" t="s">
        <v>19</v>
      </c>
      <c r="G250" s="234" t="s">
        <v>19</v>
      </c>
      <c r="H250" s="234" t="s">
        <v>5742</v>
      </c>
      <c r="I250" s="234" t="s">
        <v>19</v>
      </c>
      <c r="J250" s="234" t="s">
        <v>5743</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5744</v>
      </c>
      <c r="B251" s="232" t="s">
        <v>5745</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2063</v>
      </c>
      <c r="B252" s="233" t="s">
        <v>5746</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5747</v>
      </c>
      <c r="B253" s="234" t="s">
        <v>5748</v>
      </c>
      <c r="C253" s="234" t="s">
        <v>5749</v>
      </c>
      <c r="D253" s="234" t="s">
        <v>4682</v>
      </c>
      <c r="E253" s="234" t="s">
        <v>4468</v>
      </c>
      <c r="F253" s="234" t="s">
        <v>19</v>
      </c>
      <c r="G253" s="234" t="s">
        <v>19</v>
      </c>
      <c r="H253" s="234" t="s">
        <v>5750</v>
      </c>
      <c r="I253" s="234" t="s">
        <v>19</v>
      </c>
      <c r="J253" s="234" t="s">
        <v>5751</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5752</v>
      </c>
      <c r="B254" s="234" t="s">
        <v>5753</v>
      </c>
      <c r="C254" s="234" t="s">
        <v>4473</v>
      </c>
      <c r="D254" s="234" t="s">
        <v>4474</v>
      </c>
      <c r="E254" s="234" t="s">
        <v>19</v>
      </c>
      <c r="F254" s="234" t="s">
        <v>4476</v>
      </c>
      <c r="G254" s="234" t="s">
        <v>19</v>
      </c>
      <c r="H254" s="234" t="s">
        <v>5754</v>
      </c>
      <c r="I254" s="234" t="s">
        <v>19</v>
      </c>
      <c r="J254" s="234" t="s">
        <v>5755</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2067</v>
      </c>
      <c r="B255" s="233" t="s">
        <v>5756</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5757</v>
      </c>
      <c r="B256" s="234" t="s">
        <v>5758</v>
      </c>
      <c r="C256" s="234" t="s">
        <v>5759</v>
      </c>
      <c r="D256" s="234" t="s">
        <v>5760</v>
      </c>
      <c r="E256" s="234" t="s">
        <v>5761</v>
      </c>
      <c r="F256" s="234" t="s">
        <v>5762</v>
      </c>
      <c r="G256" s="234" t="s">
        <v>19</v>
      </c>
      <c r="H256" s="234" t="s">
        <v>5763</v>
      </c>
      <c r="I256" s="234" t="s">
        <v>19</v>
      </c>
      <c r="J256" s="234" t="s">
        <v>5764</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5765</v>
      </c>
      <c r="B257" s="234" t="s">
        <v>5766</v>
      </c>
      <c r="C257" s="234" t="s">
        <v>5767</v>
      </c>
      <c r="D257" s="234" t="s">
        <v>5768</v>
      </c>
      <c r="E257" s="234" t="s">
        <v>19</v>
      </c>
      <c r="F257" s="234" t="s">
        <v>19</v>
      </c>
      <c r="G257" s="234" t="s">
        <v>19</v>
      </c>
      <c r="H257" s="234" t="s">
        <v>5769</v>
      </c>
      <c r="I257" s="234" t="s">
        <v>19</v>
      </c>
      <c r="J257" s="234" t="s">
        <v>5770</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2072</v>
      </c>
      <c r="B258" s="233" t="s">
        <v>5771</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5772</v>
      </c>
      <c r="B259" s="234" t="s">
        <v>5773</v>
      </c>
      <c r="C259" s="234" t="s">
        <v>5774</v>
      </c>
      <c r="D259" s="234" t="s">
        <v>5775</v>
      </c>
      <c r="E259" s="234" t="s">
        <v>5776</v>
      </c>
      <c r="F259" s="234" t="s">
        <v>19</v>
      </c>
      <c r="G259" s="234" t="s">
        <v>19</v>
      </c>
      <c r="H259" s="234" t="s">
        <v>5777</v>
      </c>
      <c r="I259" s="234" t="s">
        <v>19</v>
      </c>
      <c r="J259" s="234" t="s">
        <v>5778</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5779</v>
      </c>
      <c r="B260" s="234" t="s">
        <v>5780</v>
      </c>
      <c r="C260" s="234" t="s">
        <v>5781</v>
      </c>
      <c r="D260" s="234" t="s">
        <v>19</v>
      </c>
      <c r="E260" s="234" t="s">
        <v>19</v>
      </c>
      <c r="F260" s="234" t="s">
        <v>19</v>
      </c>
      <c r="G260" s="234" t="s">
        <v>19</v>
      </c>
      <c r="H260" s="234" t="s">
        <v>5782</v>
      </c>
      <c r="I260" s="234" t="s">
        <v>5783</v>
      </c>
      <c r="J260" s="234" t="s">
        <v>5784</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5785</v>
      </c>
      <c r="B261" s="234" t="s">
        <v>5786</v>
      </c>
      <c r="C261" s="234" t="s">
        <v>5787</v>
      </c>
      <c r="D261" s="234" t="s">
        <v>5788</v>
      </c>
      <c r="E261" s="234" t="s">
        <v>19</v>
      </c>
      <c r="F261" s="234" t="s">
        <v>19</v>
      </c>
      <c r="G261" s="234" t="s">
        <v>19</v>
      </c>
      <c r="H261" s="234" t="s">
        <v>5789</v>
      </c>
      <c r="I261" s="234" t="s">
        <v>5790</v>
      </c>
      <c r="J261" s="234" t="s">
        <v>5791</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5792</v>
      </c>
      <c r="B262" s="234" t="s">
        <v>5793</v>
      </c>
      <c r="C262" s="234" t="s">
        <v>5794</v>
      </c>
      <c r="D262" s="234" t="s">
        <v>5795</v>
      </c>
      <c r="E262" s="234" t="s">
        <v>19</v>
      </c>
      <c r="F262" s="234" t="s">
        <v>19</v>
      </c>
      <c r="G262" s="234" t="s">
        <v>19</v>
      </c>
      <c r="H262" s="234" t="s">
        <v>5796</v>
      </c>
      <c r="I262" s="234" t="s">
        <v>5797</v>
      </c>
      <c r="J262" s="234" t="s">
        <v>5798</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5799</v>
      </c>
      <c r="B263" s="234" t="s">
        <v>5800</v>
      </c>
      <c r="C263" s="234" t="s">
        <v>5801</v>
      </c>
      <c r="D263" s="234" t="s">
        <v>5802</v>
      </c>
      <c r="E263" s="234" t="s">
        <v>19</v>
      </c>
      <c r="F263" s="234" t="s">
        <v>19</v>
      </c>
      <c r="G263" s="234" t="s">
        <v>5803</v>
      </c>
      <c r="H263" s="234" t="s">
        <v>4706</v>
      </c>
      <c r="I263" s="234" t="s">
        <v>5804</v>
      </c>
      <c r="J263" s="234" t="s">
        <v>5805</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5806</v>
      </c>
      <c r="B264" s="234" t="s">
        <v>5807</v>
      </c>
      <c r="C264" s="234" t="s">
        <v>5794</v>
      </c>
      <c r="D264" s="234" t="s">
        <v>5808</v>
      </c>
      <c r="E264" s="234" t="s">
        <v>19</v>
      </c>
      <c r="F264" s="234" t="s">
        <v>19</v>
      </c>
      <c r="G264" s="234" t="s">
        <v>19</v>
      </c>
      <c r="H264" s="234" t="s">
        <v>5809</v>
      </c>
      <c r="I264" s="234" t="s">
        <v>19</v>
      </c>
      <c r="J264" s="234" t="s">
        <v>5810</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2076</v>
      </c>
      <c r="B265" s="233" t="s">
        <v>5811</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5812</v>
      </c>
      <c r="B266" s="234" t="s">
        <v>5813</v>
      </c>
      <c r="C266" s="234" t="s">
        <v>5814</v>
      </c>
      <c r="D266" s="234" t="s">
        <v>5815</v>
      </c>
      <c r="E266" s="234" t="s">
        <v>5816</v>
      </c>
      <c r="F266" s="234" t="s">
        <v>19</v>
      </c>
      <c r="G266" s="234" t="s">
        <v>5817</v>
      </c>
      <c r="H266" s="234" t="s">
        <v>5818</v>
      </c>
      <c r="I266" s="234" t="s">
        <v>5819</v>
      </c>
      <c r="J266" s="234" t="s">
        <v>5820</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5821</v>
      </c>
      <c r="B267" s="234" t="s">
        <v>5822</v>
      </c>
      <c r="C267" s="234" t="s">
        <v>5823</v>
      </c>
      <c r="D267" s="234" t="s">
        <v>5824</v>
      </c>
      <c r="E267" s="234" t="s">
        <v>19</v>
      </c>
      <c r="F267" s="234" t="s">
        <v>19</v>
      </c>
      <c r="G267" s="234" t="s">
        <v>19</v>
      </c>
      <c r="H267" s="234" t="s">
        <v>5825</v>
      </c>
      <c r="I267" s="234" t="s">
        <v>19</v>
      </c>
      <c r="J267" s="234" t="s">
        <v>5826</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5827</v>
      </c>
      <c r="B268" s="234" t="s">
        <v>5828</v>
      </c>
      <c r="C268" s="234" t="s">
        <v>5829</v>
      </c>
      <c r="D268" s="234" t="s">
        <v>5824</v>
      </c>
      <c r="E268" s="234" t="s">
        <v>19</v>
      </c>
      <c r="F268" s="234" t="s">
        <v>19</v>
      </c>
      <c r="G268" s="234" t="s">
        <v>5830</v>
      </c>
      <c r="H268" s="234" t="s">
        <v>5831</v>
      </c>
      <c r="I268" s="234" t="s">
        <v>19</v>
      </c>
      <c r="J268" s="234" t="s">
        <v>5832</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5833</v>
      </c>
      <c r="B269" s="234" t="s">
        <v>5834</v>
      </c>
      <c r="C269" s="234" t="s">
        <v>5829</v>
      </c>
      <c r="D269" s="234" t="s">
        <v>5835</v>
      </c>
      <c r="E269" s="234" t="s">
        <v>19</v>
      </c>
      <c r="F269" s="234" t="s">
        <v>19</v>
      </c>
      <c r="G269" s="234" t="s">
        <v>19</v>
      </c>
      <c r="H269" s="234" t="s">
        <v>5836</v>
      </c>
      <c r="I269" s="234" t="s">
        <v>19</v>
      </c>
      <c r="J269" s="234" t="s">
        <v>5837</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5838</v>
      </c>
      <c r="B270" s="234" t="s">
        <v>5839</v>
      </c>
      <c r="C270" s="234" t="s">
        <v>5840</v>
      </c>
      <c r="D270" s="234" t="s">
        <v>5841</v>
      </c>
      <c r="E270" s="234" t="s">
        <v>19</v>
      </c>
      <c r="F270" s="234" t="s">
        <v>19</v>
      </c>
      <c r="G270" s="234" t="s">
        <v>19</v>
      </c>
      <c r="H270" s="234" t="s">
        <v>5842</v>
      </c>
      <c r="I270" s="234" t="s">
        <v>19</v>
      </c>
      <c r="J270" s="234" t="s">
        <v>5843</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5844</v>
      </c>
      <c r="B271" s="234" t="s">
        <v>5845</v>
      </c>
      <c r="C271" s="234" t="s">
        <v>5846</v>
      </c>
      <c r="D271" s="234" t="s">
        <v>5847</v>
      </c>
      <c r="E271" s="234" t="s">
        <v>19</v>
      </c>
      <c r="F271" s="234" t="s">
        <v>19</v>
      </c>
      <c r="G271" s="234" t="s">
        <v>19</v>
      </c>
      <c r="H271" s="234" t="s">
        <v>5848</v>
      </c>
      <c r="I271" s="234" t="s">
        <v>5849</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5850</v>
      </c>
      <c r="B272" s="234" t="s">
        <v>5851</v>
      </c>
      <c r="C272" s="234" t="s">
        <v>5852</v>
      </c>
      <c r="D272" s="234" t="s">
        <v>5853</v>
      </c>
      <c r="E272" s="234" t="s">
        <v>19</v>
      </c>
      <c r="F272" s="234" t="s">
        <v>19</v>
      </c>
      <c r="G272" s="234" t="s">
        <v>19</v>
      </c>
      <c r="H272" s="234" t="s">
        <v>5854</v>
      </c>
      <c r="I272" s="234" t="s">
        <v>5855</v>
      </c>
      <c r="J272" s="234" t="s">
        <v>5856</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2080</v>
      </c>
      <c r="B273" s="233" t="s">
        <v>5857</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5858</v>
      </c>
      <c r="B274" s="234" t="s">
        <v>5859</v>
      </c>
      <c r="C274" s="234" t="s">
        <v>5860</v>
      </c>
      <c r="D274" s="234" t="s">
        <v>5853</v>
      </c>
      <c r="E274" s="234" t="s">
        <v>5861</v>
      </c>
      <c r="F274" s="234" t="s">
        <v>19</v>
      </c>
      <c r="G274" s="234" t="s">
        <v>19</v>
      </c>
      <c r="H274" s="234" t="s">
        <v>5862</v>
      </c>
      <c r="I274" s="234" t="s">
        <v>19</v>
      </c>
      <c r="J274" s="234" t="s">
        <v>5863</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5864</v>
      </c>
      <c r="B275" s="234" t="s">
        <v>5865</v>
      </c>
      <c r="C275" s="234" t="s">
        <v>5866</v>
      </c>
      <c r="D275" s="234" t="s">
        <v>5867</v>
      </c>
      <c r="E275" s="234" t="s">
        <v>19</v>
      </c>
      <c r="F275" s="234" t="s">
        <v>19</v>
      </c>
      <c r="G275" s="234" t="s">
        <v>19</v>
      </c>
      <c r="H275" s="234" t="s">
        <v>5868</v>
      </c>
      <c r="I275" s="234" t="s">
        <v>19</v>
      </c>
      <c r="J275" s="234" t="s">
        <v>5869</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5870</v>
      </c>
      <c r="B276" s="234" t="s">
        <v>5871</v>
      </c>
      <c r="C276" s="234" t="s">
        <v>5872</v>
      </c>
      <c r="D276" s="234" t="s">
        <v>5873</v>
      </c>
      <c r="E276" s="234" t="s">
        <v>19</v>
      </c>
      <c r="F276" s="234" t="s">
        <v>5874</v>
      </c>
      <c r="G276" s="234" t="s">
        <v>19</v>
      </c>
      <c r="H276" s="234" t="s">
        <v>5875</v>
      </c>
      <c r="I276" s="234" t="s">
        <v>5876</v>
      </c>
      <c r="J276" s="234" t="s">
        <v>5877</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5878</v>
      </c>
      <c r="B277" s="233" t="s">
        <v>5879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5880</v>
      </c>
      <c r="B278" s="234" t="s">
        <v>5881</v>
      </c>
      <c r="C278" s="234" t="s">
        <v>5882</v>
      </c>
      <c r="D278" s="234" t="s">
        <v>5883</v>
      </c>
      <c r="E278" s="234" t="s">
        <v>19</v>
      </c>
      <c r="F278" s="234" t="s">
        <v>5884</v>
      </c>
      <c r="G278" s="234" t="s">
        <v>19</v>
      </c>
      <c r="H278" s="234" t="s">
        <v>5885</v>
      </c>
      <c r="I278" s="234" t="s">
        <v>19</v>
      </c>
      <c r="J278" s="234" t="s">
        <v>5886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5887</v>
      </c>
      <c r="B279" s="232" t="s">
        <v>5888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2086</v>
      </c>
      <c r="B280" s="233" t="s">
        <v>5889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5890</v>
      </c>
      <c r="B281" s="234" t="s">
        <v>5891</v>
      </c>
      <c r="C281" s="234" t="s">
        <v>5892</v>
      </c>
      <c r="D281" s="234" t="s">
        <v>5893</v>
      </c>
      <c r="E281" s="234" t="s">
        <v>5894</v>
      </c>
      <c r="F281" s="234" t="s">
        <v>19</v>
      </c>
      <c r="G281" s="234" t="s">
        <v>19</v>
      </c>
      <c r="H281" s="234" t="s">
        <v>5895</v>
      </c>
      <c r="I281" s="234" t="s">
        <v>19</v>
      </c>
      <c r="J281" s="234" t="s">
        <v>5896</v>
      </c>
      <c r="K281" s="237">
        <f>IF(COUNTIF(L281:AY281,"&lt;&gt;")=0,"",SUMPRODUCT(((Recommendations[ImplStatus]="Implemented")+(Recommendations[ImplStatus]="Compensated"))*ISNUMBER(MATCH(Recommendations[Id],L281:AY281,0)))/COUNTIF(L281:AY281,"&lt;&gt;"))</f>
        <v>0</v>
      </c>
      <c r="L281" s="240" t="s">
        <v>1099</v>
      </c>
      <c r="M281" s="240" t="s">
        <v>1104</v>
      </c>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5897</v>
      </c>
      <c r="B282" s="234" t="s">
        <v>5898</v>
      </c>
      <c r="C282" s="234" t="s">
        <v>5899</v>
      </c>
      <c r="D282" s="234" t="s">
        <v>19</v>
      </c>
      <c r="E282" s="234" t="s">
        <v>19</v>
      </c>
      <c r="F282" s="234" t="s">
        <v>19</v>
      </c>
      <c r="G282" s="234" t="s">
        <v>19</v>
      </c>
      <c r="H282" s="234" t="s">
        <v>5900</v>
      </c>
      <c r="I282" s="234" t="s">
        <v>19</v>
      </c>
      <c r="J282" s="234" t="s">
        <v>5901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5902</v>
      </c>
      <c r="B283" s="234" t="s">
        <v>5903</v>
      </c>
      <c r="C283" s="234" t="s">
        <v>5904</v>
      </c>
      <c r="D283" s="234" t="s">
        <v>19</v>
      </c>
      <c r="E283" s="234" t="s">
        <v>19</v>
      </c>
      <c r="F283" s="234" t="s">
        <v>19</v>
      </c>
      <c r="G283" s="234" t="s">
        <v>19</v>
      </c>
      <c r="H283" s="234" t="s">
        <v>5905</v>
      </c>
      <c r="I283" s="234" t="s">
        <v>19</v>
      </c>
      <c r="J283" s="234" t="s">
        <v>5906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5907</v>
      </c>
      <c r="B284" s="234" t="s">
        <v>5908</v>
      </c>
      <c r="C284" s="234" t="s">
        <v>5909</v>
      </c>
      <c r="D284" s="234" t="s">
        <v>5910</v>
      </c>
      <c r="E284" s="234" t="s">
        <v>19</v>
      </c>
      <c r="F284" s="234" t="s">
        <v>19</v>
      </c>
      <c r="G284" s="234" t="s">
        <v>19</v>
      </c>
      <c r="H284" s="234" t="s">
        <v>5911</v>
      </c>
      <c r="I284" s="234" t="s">
        <v>19</v>
      </c>
      <c r="J284" s="234" t="s">
        <v>5912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2090</v>
      </c>
      <c r="B285" s="233" t="s">
        <v>5913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5914</v>
      </c>
      <c r="B286" s="234" t="s">
        <v>5915</v>
      </c>
      <c r="C286" s="234" t="s">
        <v>5916</v>
      </c>
      <c r="D286" s="234" t="s">
        <v>5917</v>
      </c>
      <c r="E286" s="234" t="s">
        <v>19</v>
      </c>
      <c r="F286" s="234" t="s">
        <v>19</v>
      </c>
      <c r="G286" s="234" t="s">
        <v>19</v>
      </c>
      <c r="H286" s="234" t="s">
        <v>5918</v>
      </c>
      <c r="I286" s="234" t="s">
        <v>5919</v>
      </c>
      <c r="J286" s="234" t="s">
        <v>5920</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2094</v>
      </c>
      <c r="B287" s="233" t="s">
        <v>5921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5922</v>
      </c>
      <c r="B288" s="234" t="s">
        <v>5923</v>
      </c>
      <c r="C288" s="234" t="s">
        <v>5924</v>
      </c>
      <c r="D288" s="234" t="s">
        <v>5925</v>
      </c>
      <c r="E288" s="234" t="s">
        <v>5926</v>
      </c>
      <c r="F288" s="234" t="s">
        <v>5927</v>
      </c>
      <c r="G288" s="234" t="s">
        <v>5928</v>
      </c>
      <c r="H288" s="234" t="s">
        <v>5929</v>
      </c>
      <c r="I288" s="234" t="s">
        <v>4910</v>
      </c>
      <c r="J288" s="234" t="s">
        <v>5930</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5931</v>
      </c>
      <c r="B289" s="234" t="s">
        <v>5932</v>
      </c>
      <c r="C289" s="234" t="s">
        <v>5933</v>
      </c>
      <c r="D289" s="234" t="s">
        <v>19</v>
      </c>
      <c r="E289" s="234" t="s">
        <v>5926</v>
      </c>
      <c r="F289" s="234" t="s">
        <v>19</v>
      </c>
      <c r="G289" s="234" t="s">
        <v>5934</v>
      </c>
      <c r="H289" s="234" t="s">
        <v>5935</v>
      </c>
      <c r="I289" s="234" t="s">
        <v>5936</v>
      </c>
      <c r="J289" s="234" t="s">
        <v>5937</v>
      </c>
      <c r="K289" s="237">
        <f>IF(COUNTIF(L289:AY289,"&lt;&gt;")=0,"",SUMPRODUCT(((Recommendations[ImplStatus]="Implemented")+(Recommendations[ImplStatus]="Compensated"))*ISNUMBER(MATCH(Recommendations[Id],L289:AY289,0)))/COUNTIF(L289:AY289,"&lt;&gt;"))</f>
        <v>0</v>
      </c>
      <c r="L289" s="240" t="s">
        <v>635</v>
      </c>
      <c r="M289" s="240" t="s">
        <v>640</v>
      </c>
      <c r="N289" s="240" t="s">
        <v>645</v>
      </c>
      <c r="O289" s="240" t="s">
        <v>650</v>
      </c>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5938</v>
      </c>
      <c r="B290" s="234" t="s">
        <v>5939</v>
      </c>
      <c r="C290" s="234" t="s">
        <v>5940</v>
      </c>
      <c r="D290" s="234" t="s">
        <v>19</v>
      </c>
      <c r="E290" s="234" t="s">
        <v>5941</v>
      </c>
      <c r="F290" s="234" t="s">
        <v>19</v>
      </c>
      <c r="G290" s="234" t="s">
        <v>5942</v>
      </c>
      <c r="H290" s="234" t="s">
        <v>5943</v>
      </c>
      <c r="I290" s="234" t="s">
        <v>5944</v>
      </c>
      <c r="J290" s="234" t="s">
        <v>5945</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5946</v>
      </c>
      <c r="B291" s="234" t="s">
        <v>5947</v>
      </c>
      <c r="C291" s="234" t="s">
        <v>5948</v>
      </c>
      <c r="D291" s="234" t="s">
        <v>19</v>
      </c>
      <c r="E291" s="234" t="s">
        <v>19</v>
      </c>
      <c r="F291" s="234" t="s">
        <v>19</v>
      </c>
      <c r="G291" s="234" t="s">
        <v>19</v>
      </c>
      <c r="H291" s="234" t="s">
        <v>5949</v>
      </c>
      <c r="I291" s="234" t="s">
        <v>4910</v>
      </c>
      <c r="J291" s="234" t="s">
        <v>5950</v>
      </c>
      <c r="K291" s="237">
        <f>IF(COUNTIF(L291:AY291,"&lt;&gt;")=0,"",SUMPRODUCT(((Recommendations[ImplStatus]="Implemented")+(Recommendations[ImplStatus]="Compensated"))*ISNUMBER(MATCH(Recommendations[Id],L291:AY291,0)))/COUNTIF(L291:AY291,"&lt;&gt;"))</f>
        <v>0</v>
      </c>
      <c r="L291" s="240" t="s">
        <v>572</v>
      </c>
      <c r="M291" s="240" t="s">
        <v>577</v>
      </c>
      <c r="N291" s="240" t="s">
        <v>582</v>
      </c>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2098</v>
      </c>
      <c r="B292" s="233" t="s">
        <v>5951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5952</v>
      </c>
      <c r="B293" s="234" t="s">
        <v>5953</v>
      </c>
      <c r="C293" s="234" t="s">
        <v>5954</v>
      </c>
      <c r="D293" s="234" t="s">
        <v>5955</v>
      </c>
      <c r="E293" s="234" t="s">
        <v>19</v>
      </c>
      <c r="F293" s="234" t="s">
        <v>19</v>
      </c>
      <c r="G293" s="234" t="s">
        <v>19</v>
      </c>
      <c r="H293" s="234" t="s">
        <v>5956</v>
      </c>
      <c r="I293" s="234" t="s">
        <v>5957</v>
      </c>
      <c r="J293" s="234" t="s">
        <v>5958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5959</v>
      </c>
      <c r="B294" s="234" t="s">
        <v>5960</v>
      </c>
      <c r="C294" s="234" t="s">
        <v>5961</v>
      </c>
      <c r="D294" s="234" t="s">
        <v>5955</v>
      </c>
      <c r="E294" s="234" t="s">
        <v>19</v>
      </c>
      <c r="F294" s="234" t="s">
        <v>5962</v>
      </c>
      <c r="G294" s="234" t="s">
        <v>19</v>
      </c>
      <c r="H294" s="234" t="s">
        <v>5963</v>
      </c>
      <c r="I294" s="234" t="s">
        <v>4880</v>
      </c>
      <c r="J294" s="234" t="s">
        <v>5964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5965</v>
      </c>
      <c r="B295" s="234" t="s">
        <v>5966</v>
      </c>
      <c r="C295" s="234" t="s">
        <v>5967</v>
      </c>
      <c r="D295" s="234" t="s">
        <v>5968</v>
      </c>
      <c r="E295" s="234" t="s">
        <v>19</v>
      </c>
      <c r="F295" s="234" t="s">
        <v>19</v>
      </c>
      <c r="G295" s="234" t="s">
        <v>19</v>
      </c>
      <c r="H295" s="234" t="s">
        <v>5969</v>
      </c>
      <c r="I295" s="234" t="s">
        <v>4880</v>
      </c>
      <c r="J295" s="234" t="s">
        <v>5970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2102</v>
      </c>
      <c r="B296" s="233" t="s">
        <v>5971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5972</v>
      </c>
      <c r="B297" s="234" t="s">
        <v>5973</v>
      </c>
      <c r="C297" s="234" t="s">
        <v>5974</v>
      </c>
      <c r="D297" s="234" t="s">
        <v>5968</v>
      </c>
      <c r="E297" s="234" t="s">
        <v>19</v>
      </c>
      <c r="F297" s="234" t="s">
        <v>5975</v>
      </c>
      <c r="G297" s="234" t="s">
        <v>19</v>
      </c>
      <c r="H297" s="234" t="s">
        <v>5976</v>
      </c>
      <c r="I297" s="234" t="s">
        <v>19</v>
      </c>
      <c r="J297" s="234" t="s">
        <v>5977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5978</v>
      </c>
      <c r="B298" s="234" t="s">
        <v>5979</v>
      </c>
      <c r="C298" s="234" t="s">
        <v>5980</v>
      </c>
      <c r="D298" s="234" t="s">
        <v>5981</v>
      </c>
      <c r="E298" s="234" t="s">
        <v>19</v>
      </c>
      <c r="F298" s="234" t="s">
        <v>19</v>
      </c>
      <c r="G298" s="234" t="s">
        <v>5982</v>
      </c>
      <c r="H298" s="234" t="s">
        <v>5983</v>
      </c>
      <c r="I298" s="234" t="s">
        <v>5983</v>
      </c>
      <c r="J298" s="234" t="s">
        <v>5984</v>
      </c>
      <c r="K298" s="237">
        <f>IF(COUNTIF(L298:AY298,"&lt;&gt;")=0,"",SUMPRODUCT(((Recommendations[ImplStatus]="Implemented")+(Recommendations[ImplStatus]="Compensated"))*ISNUMBER(MATCH(Recommendations[Id],L298:AY298,0)))/COUNTIF(L298:AY298,"&lt;&gt;"))</f>
        <v>0</v>
      </c>
      <c r="L298" s="240" t="s">
        <v>44</v>
      </c>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5985</v>
      </c>
      <c r="B299" s="234" t="s">
        <v>5986</v>
      </c>
      <c r="C299" s="234" t="s">
        <v>5987</v>
      </c>
      <c r="D299" s="234" t="s">
        <v>19</v>
      </c>
      <c r="E299" s="234" t="s">
        <v>19</v>
      </c>
      <c r="F299" s="234" t="s">
        <v>19</v>
      </c>
      <c r="G299" s="234" t="s">
        <v>19</v>
      </c>
      <c r="H299" s="234" t="s">
        <v>5988</v>
      </c>
      <c r="I299" s="234" t="s">
        <v>5989</v>
      </c>
      <c r="J299" s="234" t="s">
        <v>5990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5991</v>
      </c>
      <c r="B300" s="234" t="s">
        <v>5992</v>
      </c>
      <c r="C300" s="234" t="s">
        <v>5993</v>
      </c>
      <c r="D300" s="234" t="s">
        <v>19</v>
      </c>
      <c r="E300" s="234" t="s">
        <v>19</v>
      </c>
      <c r="F300" s="234" t="s">
        <v>5994</v>
      </c>
      <c r="G300" s="234" t="s">
        <v>19</v>
      </c>
      <c r="H300" s="234" t="s">
        <v>5995</v>
      </c>
      <c r="I300" s="234" t="s">
        <v>5989</v>
      </c>
      <c r="J300" s="234" t="s">
        <v>5996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2106</v>
      </c>
      <c r="B301" s="233" t="s">
        <v>5997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5998</v>
      </c>
      <c r="B302" s="234" t="s">
        <v>5999</v>
      </c>
      <c r="C302" s="234" t="s">
        <v>6000</v>
      </c>
      <c r="D302" s="234" t="s">
        <v>19</v>
      </c>
      <c r="E302" s="234" t="s">
        <v>19</v>
      </c>
      <c r="F302" s="234" t="s">
        <v>19</v>
      </c>
      <c r="G302" s="234" t="s">
        <v>19</v>
      </c>
      <c r="H302" s="234" t="s">
        <v>6001</v>
      </c>
      <c r="I302" s="234" t="s">
        <v>19</v>
      </c>
      <c r="J302" s="234" t="s">
        <v>6002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6003</v>
      </c>
      <c r="B303" s="234" t="s">
        <v>6004</v>
      </c>
      <c r="C303" s="234" t="s">
        <v>6005</v>
      </c>
      <c r="D303" s="234" t="s">
        <v>6006</v>
      </c>
      <c r="E303" s="234" t="s">
        <v>19</v>
      </c>
      <c r="F303" s="234" t="s">
        <v>19</v>
      </c>
      <c r="G303" s="234" t="s">
        <v>19</v>
      </c>
      <c r="H303" s="234" t="s">
        <v>6007</v>
      </c>
      <c r="I303" s="234" t="s">
        <v>4910</v>
      </c>
      <c r="J303" s="234" t="s">
        <v>6008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6009</v>
      </c>
      <c r="B304" s="234" t="s">
        <v>6010</v>
      </c>
      <c r="C304" s="234" t="s">
        <v>6011</v>
      </c>
      <c r="D304" s="234" t="s">
        <v>6006</v>
      </c>
      <c r="E304" s="234" t="s">
        <v>19</v>
      </c>
      <c r="F304" s="234" t="s">
        <v>6012</v>
      </c>
      <c r="G304" s="234" t="s">
        <v>19</v>
      </c>
      <c r="H304" s="234" t="s">
        <v>6013</v>
      </c>
      <c r="I304" s="234" t="s">
        <v>19</v>
      </c>
      <c r="J304" s="234" t="s">
        <v>6014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6015</v>
      </c>
      <c r="B305" s="234" t="s">
        <v>6016</v>
      </c>
      <c r="C305" s="234" t="s">
        <v>6017</v>
      </c>
      <c r="D305" s="234" t="s">
        <v>6018</v>
      </c>
      <c r="E305" s="234" t="s">
        <v>19</v>
      </c>
      <c r="F305" s="234" t="s">
        <v>19</v>
      </c>
      <c r="G305" s="234" t="s">
        <v>19</v>
      </c>
      <c r="H305" s="234" t="s">
        <v>6019</v>
      </c>
      <c r="I305" s="234" t="s">
        <v>6020</v>
      </c>
      <c r="J305" s="234" t="s">
        <v>6021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6022</v>
      </c>
      <c r="B306" s="234" t="s">
        <v>6023</v>
      </c>
      <c r="C306" s="234" t="s">
        <v>6024</v>
      </c>
      <c r="D306" s="234" t="s">
        <v>6025</v>
      </c>
      <c r="E306" s="234" t="s">
        <v>19</v>
      </c>
      <c r="F306" s="234" t="s">
        <v>19</v>
      </c>
      <c r="G306" s="234" t="s">
        <v>19</v>
      </c>
      <c r="H306" s="234" t="s">
        <v>6026</v>
      </c>
      <c r="I306" s="234" t="s">
        <v>4910</v>
      </c>
      <c r="J306" s="234" t="s">
        <v>6027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2110</v>
      </c>
      <c r="B307" s="233" t="s">
        <v>6028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6029</v>
      </c>
      <c r="B308" s="234" t="s">
        <v>6030</v>
      </c>
      <c r="C308" s="234" t="s">
        <v>6031</v>
      </c>
      <c r="D308" s="234" t="s">
        <v>6025</v>
      </c>
      <c r="E308" s="234" t="s">
        <v>19</v>
      </c>
      <c r="F308" s="234" t="s">
        <v>6032</v>
      </c>
      <c r="G308" s="234" t="s">
        <v>19</v>
      </c>
      <c r="H308" s="234" t="s">
        <v>6033</v>
      </c>
      <c r="I308" s="234" t="s">
        <v>6034</v>
      </c>
      <c r="J308" s="234" t="s">
        <v>6035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2114</v>
      </c>
      <c r="B309" s="233" t="s">
        <v>6036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6037</v>
      </c>
      <c r="B310" s="234" t="s">
        <v>6038</v>
      </c>
      <c r="C310" s="234" t="s">
        <v>6039</v>
      </c>
      <c r="D310" s="234" t="s">
        <v>19</v>
      </c>
      <c r="E310" s="234" t="s">
        <v>19</v>
      </c>
      <c r="F310" s="234" t="s">
        <v>6040</v>
      </c>
      <c r="G310" s="234" t="s">
        <v>19</v>
      </c>
      <c r="H310" s="234" t="s">
        <v>6041</v>
      </c>
      <c r="I310" s="234" t="s">
        <v>6042</v>
      </c>
      <c r="J310" s="234" t="s">
        <v>6043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6044</v>
      </c>
      <c r="B311" s="234" t="s">
        <v>6045</v>
      </c>
      <c r="C311" s="234" t="s">
        <v>6046</v>
      </c>
      <c r="D311" s="234" t="s">
        <v>6047</v>
      </c>
      <c r="E311" s="234" t="s">
        <v>19</v>
      </c>
      <c r="F311" s="234" t="s">
        <v>19</v>
      </c>
      <c r="G311" s="234" t="s">
        <v>6048</v>
      </c>
      <c r="H311" s="234" t="s">
        <v>6049</v>
      </c>
      <c r="I311" s="234" t="s">
        <v>19</v>
      </c>
      <c r="J311" s="234" t="s">
        <v>6050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6051</v>
      </c>
      <c r="B312" s="234" t="s">
        <v>6052</v>
      </c>
      <c r="C312" s="234" t="s">
        <v>6053</v>
      </c>
      <c r="D312" s="234" t="s">
        <v>6054</v>
      </c>
      <c r="E312" s="234" t="s">
        <v>19</v>
      </c>
      <c r="F312" s="234" t="s">
        <v>19</v>
      </c>
      <c r="G312" s="234" t="s">
        <v>19</v>
      </c>
      <c r="H312" s="234" t="s">
        <v>6055</v>
      </c>
      <c r="I312" s="234" t="s">
        <v>19</v>
      </c>
      <c r="J312" s="234" t="s">
        <v>6056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6057</v>
      </c>
      <c r="B313" s="234" t="s">
        <v>6058</v>
      </c>
      <c r="C313" s="234" t="s">
        <v>6059</v>
      </c>
      <c r="D313" s="234" t="s">
        <v>6060</v>
      </c>
      <c r="E313" s="234" t="s">
        <v>19</v>
      </c>
      <c r="F313" s="234" t="s">
        <v>19</v>
      </c>
      <c r="G313" s="234" t="s">
        <v>6061</v>
      </c>
      <c r="H313" s="234" t="s">
        <v>6062</v>
      </c>
      <c r="I313" s="234" t="s">
        <v>6063</v>
      </c>
      <c r="J313" s="234" t="s">
        <v>6064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6065</v>
      </c>
      <c r="B314" s="234" t="s">
        <v>6066</v>
      </c>
      <c r="C314" s="234" t="s">
        <v>6067</v>
      </c>
      <c r="D314" s="234" t="s">
        <v>6068</v>
      </c>
      <c r="E314" s="234" t="s">
        <v>19</v>
      </c>
      <c r="F314" s="234" t="s">
        <v>19</v>
      </c>
      <c r="G314" s="234" t="s">
        <v>6069</v>
      </c>
      <c r="H314" s="234" t="s">
        <v>6070</v>
      </c>
      <c r="I314" s="234" t="s">
        <v>6071</v>
      </c>
      <c r="J314" s="234" t="s">
        <v>6072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6073</v>
      </c>
      <c r="B315" s="233" t="s">
        <v>6074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6075</v>
      </c>
      <c r="B316" s="234" t="s">
        <v>6076</v>
      </c>
      <c r="C316" s="234" t="s">
        <v>6077</v>
      </c>
      <c r="D316" s="234" t="s">
        <v>19</v>
      </c>
      <c r="E316" s="234" t="s">
        <v>19</v>
      </c>
      <c r="F316" s="234" t="s">
        <v>19</v>
      </c>
      <c r="G316" s="234" t="s">
        <v>19</v>
      </c>
      <c r="H316" s="234" t="s">
        <v>6078</v>
      </c>
      <c r="I316" s="234" t="s">
        <v>6079</v>
      </c>
      <c r="J316" s="234" t="s">
        <v>6080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6081</v>
      </c>
      <c r="B317" s="234" t="s">
        <v>6082</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6083</v>
      </c>
      <c r="B318" s="233" t="s">
        <v>6084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6085</v>
      </c>
      <c r="B319" s="234" t="s">
        <v>6086</v>
      </c>
      <c r="C319" s="234" t="s">
        <v>6087</v>
      </c>
      <c r="D319" s="234" t="s">
        <v>6088</v>
      </c>
      <c r="E319" s="234" t="s">
        <v>19</v>
      </c>
      <c r="F319" s="234" t="s">
        <v>6089</v>
      </c>
      <c r="G319" s="234" t="s">
        <v>6090</v>
      </c>
      <c r="H319" s="234" t="s">
        <v>6091</v>
      </c>
      <c r="I319" s="234" t="s">
        <v>19</v>
      </c>
      <c r="J319" s="234" t="s">
        <v>6092</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6093</v>
      </c>
      <c r="B320" s="234" t="s">
        <v>6094</v>
      </c>
      <c r="C320" s="234" t="s">
        <v>6095</v>
      </c>
      <c r="D320" s="234" t="s">
        <v>6096</v>
      </c>
      <c r="E320" s="234" t="s">
        <v>19</v>
      </c>
      <c r="F320" s="234" t="s">
        <v>19</v>
      </c>
      <c r="G320" s="234" t="s">
        <v>19</v>
      </c>
      <c r="H320" s="234" t="s">
        <v>6097</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6098</v>
      </c>
      <c r="B321" s="234" t="s">
        <v>6099</v>
      </c>
      <c r="C321" s="234" t="s">
        <v>6100</v>
      </c>
      <c r="D321" s="234" t="s">
        <v>6101</v>
      </c>
      <c r="E321" s="234" t="s">
        <v>19</v>
      </c>
      <c r="F321" s="234" t="s">
        <v>19</v>
      </c>
      <c r="G321" s="234" t="s">
        <v>19</v>
      </c>
      <c r="H321" s="234" t="s">
        <v>6102</v>
      </c>
      <c r="I321" s="234" t="s">
        <v>19</v>
      </c>
      <c r="J321" s="234" t="s">
        <v>6103</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6104</v>
      </c>
      <c r="B322" s="234" t="s">
        <v>6105</v>
      </c>
      <c r="C322" s="234" t="s">
        <v>6106</v>
      </c>
      <c r="D322" s="234" t="s">
        <v>6107</v>
      </c>
      <c r="E322" s="234" t="s">
        <v>19</v>
      </c>
      <c r="F322" s="234" t="s">
        <v>19</v>
      </c>
      <c r="G322" s="234" t="s">
        <v>19</v>
      </c>
      <c r="H322" s="234" t="s">
        <v>6108</v>
      </c>
      <c r="I322" s="234" t="s">
        <v>19</v>
      </c>
      <c r="J322" s="234" t="s">
        <v>6109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6110</v>
      </c>
      <c r="B323" s="234" t="s">
        <v>6111</v>
      </c>
      <c r="C323" s="234" t="s">
        <v>6112</v>
      </c>
      <c r="D323" s="234" t="s">
        <v>19</v>
      </c>
      <c r="E323" s="234" t="s">
        <v>19</v>
      </c>
      <c r="F323" s="234" t="s">
        <v>19</v>
      </c>
      <c r="G323" s="234" t="s">
        <v>19</v>
      </c>
      <c r="H323" s="234" t="s">
        <v>6113</v>
      </c>
      <c r="I323" s="234" t="s">
        <v>4910</v>
      </c>
      <c r="J323" s="234" t="s">
        <v>6114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6115</v>
      </c>
      <c r="B324" s="234" t="s">
        <v>6116</v>
      </c>
      <c r="C324" s="234" t="s">
        <v>6117</v>
      </c>
      <c r="D324" s="234" t="s">
        <v>19</v>
      </c>
      <c r="E324" s="234" t="s">
        <v>19</v>
      </c>
      <c r="F324" s="234" t="s">
        <v>19</v>
      </c>
      <c r="G324" s="234" t="s">
        <v>19</v>
      </c>
      <c r="H324" s="234" t="s">
        <v>6118</v>
      </c>
      <c r="I324" s="234" t="s">
        <v>6119</v>
      </c>
      <c r="J324" s="234" t="s">
        <v>6120</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6121</v>
      </c>
      <c r="B325" s="234" t="s">
        <v>6122</v>
      </c>
      <c r="C325" s="234" t="s">
        <v>6123</v>
      </c>
      <c r="D325" s="234" t="s">
        <v>6124</v>
      </c>
      <c r="E325" s="234" t="s">
        <v>19</v>
      </c>
      <c r="F325" s="234" t="s">
        <v>19</v>
      </c>
      <c r="G325" s="234" t="s">
        <v>19</v>
      </c>
      <c r="H325" s="234" t="s">
        <v>6125</v>
      </c>
      <c r="I325" s="234" t="s">
        <v>19</v>
      </c>
      <c r="J325" s="234" t="s">
        <v>6126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6127</v>
      </c>
      <c r="B326" s="241" t="s">
        <v>6128</v>
      </c>
      <c r="C326" s="241" t="s">
        <v>6129</v>
      </c>
      <c r="D326" s="241" t="s">
        <v>6130</v>
      </c>
      <c r="E326" s="241" t="s">
        <v>19</v>
      </c>
      <c r="F326" s="241" t="s">
        <v>19</v>
      </c>
      <c r="G326" s="241" t="s">
        <v>19</v>
      </c>
      <c r="H326" s="241" t="s">
        <v>6131</v>
      </c>
      <c r="I326" s="241" t="s">
        <v>4910</v>
      </c>
      <c r="J326" s="241" t="s">
        <v>6132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1404</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IFERROR(INDEX('Recommendations'!$G$2:$G$285, MATCH(L2,'Recommendations'!$A$2:$A$285,0))="Implemented", FALSE))</xm:f>
            <x14:dxf>
              <font>
                <color rgb="FF000000"/>
              </font>
              <fill>
                <patternFill>
                  <bgColor rgb="FF3C7D22"/>
                </patternFill>
              </fill>
            </x14:dxf>
          </x14:cfRule>
          <x14:cfRule type="expression" priority="2" id="{00000000-000E-0000-0A00-000002000000}">
            <xm:f>AND(L2&lt;&gt;"", IFERROR(INDEX('Recommendations'!$G$2:$G$285, MATCH(L2,'Recommendations'!$A$2:$A$285,0))="Compensated", FALSE))</xm:f>
            <x14:dxf>
              <font>
                <color rgb="FF000000"/>
              </font>
              <fill>
                <patternFill>
                  <bgColor rgb="FFC6E0B4"/>
                </patternFill>
              </fill>
            </x14:dxf>
          </x14:cfRule>
          <x14:cfRule type="expression" priority="3" id="{00000000-000E-0000-0A00-000003000000}">
            <xm:f>AND(L2&lt;&gt;"", IFERROR(INDEX('Recommendations'!$G$2:$G$285, MATCH(L2,'Recommendations'!$A$2:$A$285,0))="Testing", FALSE))</xm:f>
            <x14:dxf>
              <font>
                <color rgb="FF000000"/>
              </font>
              <fill>
                <patternFill>
                  <bgColor rgb="FFFFC000"/>
                </patternFill>
              </fill>
            </x14:dxf>
          </x14:cfRule>
          <x14:cfRule type="expression" priority="4" id="{00000000-000E-0000-0A00-000004000000}">
            <xm:f>AND(L2&lt;&gt;"", IFERROR(INDEX('Recommendations'!$G$2:$G$285, MATCH(L2,'Recommendations'!$A$2:$A$285,0))="Failed", FALSE))</xm:f>
            <x14:dxf>
              <font>
                <color rgb="FF000000"/>
              </font>
              <fill>
                <patternFill>
                  <bgColor rgb="FFD82891"/>
                </patternFill>
              </fill>
            </x14:dxf>
          </x14:cfRule>
          <x14:cfRule type="expression" priority="5" id="{00000000-000E-0000-0A00-000005000000}">
            <xm:f>AND(L2&lt;&gt;"", IFERROR(INDEX('Recommendations'!$G$2:$G$285, MATCH(L2,'Recommendations'!$A$2:$A$285,0))="Risk Accepted", FALSE))</xm:f>
            <x14:dxf>
              <font>
                <color rgb="FF000000"/>
              </font>
              <fill>
                <patternFill>
                  <bgColor rgb="FFD9D9D9"/>
                </patternFill>
              </fill>
            </x14:dxf>
          </x14:cfRule>
          <x14:cfRule type="expression" priority="6" id="{00000000-000E-0000-0A00-000006000000}">
            <xm:f>AND(L2&lt;&gt;"", IFERROR(INDEX('Recommendations'!$G$2:$G$285, MATCH(L2,'Recommendations'!$A$2:$A$285,0))="N/A",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3281</v>
      </c>
      <c r="B1" s="286" t="s">
        <v>4166</v>
      </c>
      <c r="C1" s="286" t="s">
        <v>0</v>
      </c>
      <c r="D1" s="286" t="s">
        <v>1644</v>
      </c>
      <c r="E1" s="286" t="s">
        <v>6133</v>
      </c>
      <c r="F1" s="286" t="s">
        <v>6134</v>
      </c>
      <c r="G1" s="286" t="s">
        <v>1649</v>
      </c>
      <c r="H1" s="286" t="s">
        <v>1650</v>
      </c>
      <c r="I1" s="286" t="s">
        <v>1651</v>
      </c>
      <c r="J1" s="286" t="s">
        <v>1652</v>
      </c>
      <c r="K1" s="286" t="s">
        <v>1653</v>
      </c>
      <c r="L1" s="286" t="s">
        <v>1654</v>
      </c>
      <c r="M1" s="286" t="s">
        <v>1655</v>
      </c>
      <c r="N1" s="286" t="s">
        <v>1656</v>
      </c>
      <c r="O1" s="286" t="s">
        <v>1657</v>
      </c>
      <c r="P1" s="286" t="s">
        <v>1658</v>
      </c>
      <c r="Q1" s="286" t="s">
        <v>1659</v>
      </c>
      <c r="R1" s="286" t="s">
        <v>1660</v>
      </c>
      <c r="S1" s="286" t="s">
        <v>1661</v>
      </c>
      <c r="T1" s="286" t="s">
        <v>1662</v>
      </c>
      <c r="U1" s="286" t="s">
        <v>1663</v>
      </c>
      <c r="V1" s="286" t="s">
        <v>1664</v>
      </c>
      <c r="W1" s="286" t="s">
        <v>1665</v>
      </c>
      <c r="X1" s="286" t="s">
        <v>1666</v>
      </c>
      <c r="Y1" s="286" t="s">
        <v>1667</v>
      </c>
      <c r="Z1" s="286" t="s">
        <v>1668</v>
      </c>
      <c r="AA1" s="286" t="s">
        <v>1669</v>
      </c>
      <c r="AB1" s="286" t="s">
        <v>1670</v>
      </c>
      <c r="AC1" s="286" t="s">
        <v>1671</v>
      </c>
      <c r="AD1" s="286" t="s">
        <v>1672</v>
      </c>
      <c r="AE1" s="286" t="s">
        <v>1673</v>
      </c>
      <c r="AF1" s="286" t="s">
        <v>1674</v>
      </c>
      <c r="AG1" s="286" t="s">
        <v>1675</v>
      </c>
      <c r="AH1" s="286" t="s">
        <v>1676</v>
      </c>
      <c r="AI1" s="286" t="s">
        <v>1677</v>
      </c>
      <c r="AJ1" s="286" t="s">
        <v>1678</v>
      </c>
      <c r="AK1" s="286" t="s">
        <v>1679</v>
      </c>
      <c r="AL1" s="286" t="s">
        <v>1680</v>
      </c>
      <c r="AM1" s="286" t="s">
        <v>1681</v>
      </c>
      <c r="AN1" s="286" t="s">
        <v>1682</v>
      </c>
      <c r="AO1" s="286" t="s">
        <v>1683</v>
      </c>
      <c r="AP1" s="286" t="s">
        <v>1684</v>
      </c>
      <c r="AQ1" s="286" t="s">
        <v>1685</v>
      </c>
      <c r="AR1" s="286" t="s">
        <v>1686</v>
      </c>
      <c r="AS1" s="286" t="s">
        <v>1687</v>
      </c>
      <c r="AT1" s="286" t="s">
        <v>1688</v>
      </c>
      <c r="AU1" s="287" t="s">
        <v>1689</v>
      </c>
    </row>
    <row r="2" spans="1:47" ht="60" customHeight="1" outlineLevel="1" x14ac:dyDescent="0.35">
      <c r="A2" s="277" t="s">
        <v>6135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6135</v>
      </c>
      <c r="B3" s="256" t="s">
        <v>6136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6135</v>
      </c>
      <c r="B4" s="257" t="s">
        <v>6136</v>
      </c>
      <c r="C4" s="258" t="s">
        <v>6137</v>
      </c>
      <c r="D4" s="261" t="s">
        <v>6138</v>
      </c>
      <c r="E4" s="262" t="s">
        <v>6139</v>
      </c>
      <c r="F4" s="265" t="s">
        <v>6140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6135</v>
      </c>
      <c r="B5" s="257" t="s">
        <v>6136</v>
      </c>
      <c r="C5" s="258" t="s">
        <v>6141</v>
      </c>
      <c r="D5" s="261" t="s">
        <v>6142</v>
      </c>
      <c r="E5" s="262" t="s">
        <v>6139</v>
      </c>
      <c r="F5" s="265" t="s">
        <v>6140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6135</v>
      </c>
      <c r="B6" s="257" t="s">
        <v>6136</v>
      </c>
      <c r="C6" s="258" t="s">
        <v>6143</v>
      </c>
      <c r="D6" s="261" t="s">
        <v>6144</v>
      </c>
      <c r="E6" s="262" t="s">
        <v>6139</v>
      </c>
      <c r="F6" s="265" t="s">
        <v>6140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6135</v>
      </c>
      <c r="B7" s="257" t="s">
        <v>6136</v>
      </c>
      <c r="C7" s="258" t="s">
        <v>6145</v>
      </c>
      <c r="D7" s="261" t="s">
        <v>6146</v>
      </c>
      <c r="E7" s="262" t="s">
        <v>6139</v>
      </c>
      <c r="F7" s="265" t="s">
        <v>6140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6135</v>
      </c>
      <c r="B8" s="257" t="s">
        <v>6136</v>
      </c>
      <c r="C8" s="258" t="s">
        <v>6147</v>
      </c>
      <c r="D8" s="261" t="s">
        <v>6148</v>
      </c>
      <c r="E8" s="262" t="s">
        <v>6139</v>
      </c>
      <c r="F8" s="265" t="s">
        <v>6140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6135</v>
      </c>
      <c r="B9" s="257" t="s">
        <v>6136</v>
      </c>
      <c r="C9" s="258" t="s">
        <v>6149</v>
      </c>
      <c r="D9" s="261" t="s">
        <v>6150</v>
      </c>
      <c r="E9" s="262" t="s">
        <v>6139</v>
      </c>
      <c r="F9" s="265" t="s">
        <v>6140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6135</v>
      </c>
      <c r="B10" s="257" t="s">
        <v>6136</v>
      </c>
      <c r="C10" s="258" t="s">
        <v>6151</v>
      </c>
      <c r="D10" s="261" t="s">
        <v>6152</v>
      </c>
      <c r="E10" s="262" t="s">
        <v>6139</v>
      </c>
      <c r="F10" s="265" t="s">
        <v>6140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6135</v>
      </c>
      <c r="B11" s="257" t="s">
        <v>6136</v>
      </c>
      <c r="C11" s="258" t="s">
        <v>6153</v>
      </c>
      <c r="D11" s="261" t="s">
        <v>6154</v>
      </c>
      <c r="E11" s="262" t="s">
        <v>6139</v>
      </c>
      <c r="F11" s="265" t="s">
        <v>6140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6135</v>
      </c>
      <c r="B12" s="257" t="s">
        <v>6136</v>
      </c>
      <c r="C12" s="258" t="s">
        <v>6155</v>
      </c>
      <c r="D12" s="261" t="s">
        <v>6156</v>
      </c>
      <c r="E12" s="262" t="s">
        <v>6139</v>
      </c>
      <c r="F12" s="265" t="s">
        <v>6140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6135</v>
      </c>
      <c r="B13" s="257" t="s">
        <v>6136</v>
      </c>
      <c r="C13" s="258" t="s">
        <v>6157</v>
      </c>
      <c r="D13" s="261" t="s">
        <v>6158</v>
      </c>
      <c r="E13" s="262" t="s">
        <v>6139</v>
      </c>
      <c r="F13" s="265" t="s">
        <v>6140</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6135</v>
      </c>
      <c r="B14" s="257" t="s">
        <v>6136</v>
      </c>
      <c r="C14" s="258" t="s">
        <v>6159</v>
      </c>
      <c r="D14" s="261" t="s">
        <v>6160</v>
      </c>
      <c r="E14" s="262" t="s">
        <v>6139</v>
      </c>
      <c r="F14" s="265" t="s">
        <v>6140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6135</v>
      </c>
      <c r="B15" s="257" t="s">
        <v>6136</v>
      </c>
      <c r="C15" s="258" t="s">
        <v>6161</v>
      </c>
      <c r="D15" s="261" t="s">
        <v>6162</v>
      </c>
      <c r="E15" s="262" t="s">
        <v>6139</v>
      </c>
      <c r="F15" s="265" t="s">
        <v>6140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6135</v>
      </c>
      <c r="B16" s="257" t="s">
        <v>6136</v>
      </c>
      <c r="C16" s="258" t="s">
        <v>6163</v>
      </c>
      <c r="D16" s="261" t="s">
        <v>6164</v>
      </c>
      <c r="E16" s="262" t="s">
        <v>6139</v>
      </c>
      <c r="F16" s="265" t="s">
        <v>6140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6135</v>
      </c>
      <c r="B17" s="256" t="s">
        <v>6165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6135</v>
      </c>
      <c r="B18" s="257" t="s">
        <v>6165</v>
      </c>
      <c r="C18" s="258" t="s">
        <v>6166</v>
      </c>
      <c r="D18" s="261" t="s">
        <v>6167</v>
      </c>
      <c r="E18" s="262" t="s">
        <v>6168</v>
      </c>
      <c r="F18" s="265" t="s">
        <v>6169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6135</v>
      </c>
      <c r="B19" s="257" t="s">
        <v>6165</v>
      </c>
      <c r="C19" s="258" t="s">
        <v>6170</v>
      </c>
      <c r="D19" s="261" t="s">
        <v>6171</v>
      </c>
      <c r="E19" s="262" t="s">
        <v>6168</v>
      </c>
      <c r="F19" s="265" t="s">
        <v>6169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6135</v>
      </c>
      <c r="B20" s="257" t="s">
        <v>6165</v>
      </c>
      <c r="C20" s="258" t="s">
        <v>6172</v>
      </c>
      <c r="D20" s="261" t="s">
        <v>6173</v>
      </c>
      <c r="E20" s="262" t="s">
        <v>6168</v>
      </c>
      <c r="F20" s="265" t="s">
        <v>6169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6135</v>
      </c>
      <c r="B21" s="257" t="s">
        <v>6165</v>
      </c>
      <c r="C21" s="258" t="s">
        <v>6174</v>
      </c>
      <c r="D21" s="261" t="s">
        <v>6175</v>
      </c>
      <c r="E21" s="262" t="s">
        <v>6168</v>
      </c>
      <c r="F21" s="265" t="s">
        <v>6169</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6135</v>
      </c>
      <c r="B22" s="257" t="s">
        <v>6165</v>
      </c>
      <c r="C22" s="258" t="s">
        <v>6176</v>
      </c>
      <c r="D22" s="261" t="s">
        <v>6177</v>
      </c>
      <c r="E22" s="262" t="s">
        <v>6168</v>
      </c>
      <c r="F22" s="265" t="s">
        <v>6169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6135</v>
      </c>
      <c r="B23" s="257" t="s">
        <v>6165</v>
      </c>
      <c r="C23" s="258" t="s">
        <v>6178</v>
      </c>
      <c r="D23" s="261" t="s">
        <v>6179</v>
      </c>
      <c r="E23" s="262" t="s">
        <v>6139</v>
      </c>
      <c r="F23" s="265" t="s">
        <v>6140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6135</v>
      </c>
      <c r="B24" s="257" t="s">
        <v>6165</v>
      </c>
      <c r="C24" s="258" t="s">
        <v>6180</v>
      </c>
      <c r="D24" s="261" t="s">
        <v>6181</v>
      </c>
      <c r="E24" s="262" t="s">
        <v>6139</v>
      </c>
      <c r="F24" s="265" t="s">
        <v>6140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6135</v>
      </c>
      <c r="B25" s="257" t="s">
        <v>6165</v>
      </c>
      <c r="C25" s="258" t="s">
        <v>6182</v>
      </c>
      <c r="D25" s="261" t="s">
        <v>6183</v>
      </c>
      <c r="E25" s="262" t="s">
        <v>6139</v>
      </c>
      <c r="F25" s="265" t="s">
        <v>6184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6135</v>
      </c>
      <c r="B26" s="257" t="s">
        <v>6165</v>
      </c>
      <c r="C26" s="258" t="s">
        <v>6185</v>
      </c>
      <c r="D26" s="261" t="s">
        <v>6186</v>
      </c>
      <c r="E26" s="262" t="s">
        <v>6139</v>
      </c>
      <c r="F26" s="265" t="s">
        <v>6184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6135</v>
      </c>
      <c r="B27" s="257" t="s">
        <v>6165</v>
      </c>
      <c r="C27" s="258" t="s">
        <v>6187</v>
      </c>
      <c r="D27" s="261" t="s">
        <v>6188</v>
      </c>
      <c r="E27" s="262" t="s">
        <v>6139</v>
      </c>
      <c r="F27" s="265" t="s">
        <v>6184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6135</v>
      </c>
      <c r="B28" s="257" t="s">
        <v>6165</v>
      </c>
      <c r="C28" s="258" t="s">
        <v>6189</v>
      </c>
      <c r="D28" s="261" t="s">
        <v>6190</v>
      </c>
      <c r="E28" s="262" t="s">
        <v>6139</v>
      </c>
      <c r="F28" s="265" t="s">
        <v>6184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6135</v>
      </c>
      <c r="B29" s="257" t="s">
        <v>6165</v>
      </c>
      <c r="C29" s="258" t="s">
        <v>6191</v>
      </c>
      <c r="D29" s="261" t="s">
        <v>6192</v>
      </c>
      <c r="E29" s="262" t="s">
        <v>6139</v>
      </c>
      <c r="F29" s="265" t="s">
        <v>6184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6135</v>
      </c>
      <c r="B30" s="257" t="s">
        <v>6165</v>
      </c>
      <c r="C30" s="258" t="s">
        <v>6193</v>
      </c>
      <c r="D30" s="261" t="s">
        <v>6194</v>
      </c>
      <c r="E30" s="262" t="s">
        <v>6139</v>
      </c>
      <c r="F30" s="265" t="s">
        <v>6184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6135</v>
      </c>
      <c r="B31" s="257" t="s">
        <v>6165</v>
      </c>
      <c r="C31" s="258" t="s">
        <v>6195</v>
      </c>
      <c r="D31" s="261" t="s">
        <v>6196</v>
      </c>
      <c r="E31" s="262" t="s">
        <v>6139</v>
      </c>
      <c r="F31" s="265" t="s">
        <v>6184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6135</v>
      </c>
      <c r="B32" s="257" t="s">
        <v>6165</v>
      </c>
      <c r="C32" s="258" t="s">
        <v>6197</v>
      </c>
      <c r="D32" s="261" t="s">
        <v>6198</v>
      </c>
      <c r="E32" s="262" t="s">
        <v>6139</v>
      </c>
      <c r="F32" s="265" t="s">
        <v>6184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6135</v>
      </c>
      <c r="B33" s="257" t="s">
        <v>6165</v>
      </c>
      <c r="C33" s="258" t="s">
        <v>6199</v>
      </c>
      <c r="D33" s="261" t="s">
        <v>6200</v>
      </c>
      <c r="E33" s="262" t="s">
        <v>6168</v>
      </c>
      <c r="F33" s="265" t="s">
        <v>6169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6135</v>
      </c>
      <c r="B34" s="257" t="s">
        <v>6165</v>
      </c>
      <c r="C34" s="258" t="s">
        <v>6201</v>
      </c>
      <c r="D34" s="261" t="s">
        <v>6202</v>
      </c>
      <c r="E34" s="262" t="s">
        <v>6139</v>
      </c>
      <c r="F34" s="265" t="s">
        <v>6184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6135</v>
      </c>
      <c r="B35" s="256" t="s">
        <v>6203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6135</v>
      </c>
      <c r="B36" s="257" t="s">
        <v>6203</v>
      </c>
      <c r="C36" s="258" t="s">
        <v>6204</v>
      </c>
      <c r="D36" s="261" t="s">
        <v>6205</v>
      </c>
      <c r="E36" s="262" t="s">
        <v>6139</v>
      </c>
      <c r="F36" s="265" t="s">
        <v>6184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6135</v>
      </c>
      <c r="B37" s="257" t="s">
        <v>6203</v>
      </c>
      <c r="C37" s="258" t="s">
        <v>6206</v>
      </c>
      <c r="D37" s="261" t="s">
        <v>6207</v>
      </c>
      <c r="E37" s="262" t="s">
        <v>6139</v>
      </c>
      <c r="F37" s="265" t="s">
        <v>6208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6135</v>
      </c>
      <c r="B38" s="257" t="s">
        <v>6203</v>
      </c>
      <c r="C38" s="258" t="s">
        <v>6209</v>
      </c>
      <c r="D38" s="261" t="s">
        <v>6210</v>
      </c>
      <c r="E38" s="262" t="s">
        <v>6139</v>
      </c>
      <c r="F38" s="265" t="s">
        <v>6208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6135</v>
      </c>
      <c r="B39" s="257" t="s">
        <v>6203</v>
      </c>
      <c r="C39" s="258" t="s">
        <v>6211</v>
      </c>
      <c r="D39" s="261" t="s">
        <v>6212</v>
      </c>
      <c r="E39" s="262" t="s">
        <v>6139</v>
      </c>
      <c r="F39" s="265" t="s">
        <v>6208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6135</v>
      </c>
      <c r="B40" s="257" t="s">
        <v>6203</v>
      </c>
      <c r="C40" s="258" t="s">
        <v>6213</v>
      </c>
      <c r="D40" s="261" t="s">
        <v>6214</v>
      </c>
      <c r="E40" s="262" t="s">
        <v>6139</v>
      </c>
      <c r="F40" s="265" t="s">
        <v>6208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6135</v>
      </c>
      <c r="B41" s="257" t="s">
        <v>6203</v>
      </c>
      <c r="C41" s="258" t="s">
        <v>6215</v>
      </c>
      <c r="D41" s="261" t="s">
        <v>6216</v>
      </c>
      <c r="E41" s="262" t="s">
        <v>6139</v>
      </c>
      <c r="F41" s="265" t="s">
        <v>6208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6135</v>
      </c>
      <c r="B42" s="257" t="s">
        <v>6203</v>
      </c>
      <c r="C42" s="258" t="s">
        <v>6217</v>
      </c>
      <c r="D42" s="261" t="s">
        <v>6218</v>
      </c>
      <c r="E42" s="262" t="s">
        <v>6139</v>
      </c>
      <c r="F42" s="265" t="s">
        <v>6208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6135</v>
      </c>
      <c r="B43" s="257" t="s">
        <v>6203</v>
      </c>
      <c r="C43" s="258" t="s">
        <v>6219</v>
      </c>
      <c r="D43" s="261" t="s">
        <v>6220</v>
      </c>
      <c r="E43" s="262" t="s">
        <v>6139</v>
      </c>
      <c r="F43" s="265" t="s">
        <v>6208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6135</v>
      </c>
      <c r="B44" s="257" t="s">
        <v>6203</v>
      </c>
      <c r="C44" s="258" t="s">
        <v>6221</v>
      </c>
      <c r="D44" s="261" t="s">
        <v>6222</v>
      </c>
      <c r="E44" s="262" t="s">
        <v>6139</v>
      </c>
      <c r="F44" s="265" t="s">
        <v>6208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6135</v>
      </c>
      <c r="B45" s="257" t="s">
        <v>6203</v>
      </c>
      <c r="C45" s="258" t="s">
        <v>6223</v>
      </c>
      <c r="D45" s="261" t="s">
        <v>6224</v>
      </c>
      <c r="E45" s="262" t="s">
        <v>6139</v>
      </c>
      <c r="F45" s="265" t="s">
        <v>6208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6135</v>
      </c>
      <c r="B46" s="257" t="s">
        <v>6203</v>
      </c>
      <c r="C46" s="258" t="s">
        <v>6225</v>
      </c>
      <c r="D46" s="261" t="s">
        <v>6226</v>
      </c>
      <c r="E46" s="262" t="s">
        <v>6139</v>
      </c>
      <c r="F46" s="265" t="s">
        <v>6208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6135</v>
      </c>
      <c r="B47" s="257" t="s">
        <v>6203</v>
      </c>
      <c r="C47" s="258" t="s">
        <v>6227</v>
      </c>
      <c r="D47" s="261" t="s">
        <v>6228</v>
      </c>
      <c r="E47" s="262" t="s">
        <v>6139</v>
      </c>
      <c r="F47" s="265" t="s">
        <v>6208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6135</v>
      </c>
      <c r="B48" s="257" t="s">
        <v>6203</v>
      </c>
      <c r="C48" s="258" t="s">
        <v>6229</v>
      </c>
      <c r="D48" s="261" t="s">
        <v>6230</v>
      </c>
      <c r="E48" s="262" t="s">
        <v>6139</v>
      </c>
      <c r="F48" s="265" t="s">
        <v>6208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6135</v>
      </c>
      <c r="B49" s="257" t="s">
        <v>6203</v>
      </c>
      <c r="C49" s="258" t="s">
        <v>6231</v>
      </c>
      <c r="D49" s="261" t="s">
        <v>6232</v>
      </c>
      <c r="E49" s="262" t="s">
        <v>6139</v>
      </c>
      <c r="F49" s="265" t="s">
        <v>6208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6135</v>
      </c>
      <c r="B50" s="256" t="s">
        <v>3405</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6135</v>
      </c>
      <c r="B51" s="257" t="s">
        <v>3405</v>
      </c>
      <c r="C51" s="258" t="s">
        <v>6233</v>
      </c>
      <c r="D51" s="261" t="s">
        <v>6234</v>
      </c>
      <c r="E51" s="262" t="s">
        <v>6235</v>
      </c>
      <c r="F51" s="265" t="s">
        <v>6236</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6135</v>
      </c>
      <c r="B52" s="257" t="s">
        <v>3405</v>
      </c>
      <c r="C52" s="258" t="s">
        <v>6237</v>
      </c>
      <c r="D52" s="261" t="s">
        <v>6238</v>
      </c>
      <c r="E52" s="262" t="s">
        <v>6235</v>
      </c>
      <c r="F52" s="265" t="s">
        <v>6236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6135</v>
      </c>
      <c r="B53" s="257" t="s">
        <v>3405</v>
      </c>
      <c r="C53" s="258" t="s">
        <v>6239</v>
      </c>
      <c r="D53" s="261" t="s">
        <v>6240</v>
      </c>
      <c r="E53" s="262" t="s">
        <v>6235</v>
      </c>
      <c r="F53" s="265" t="s">
        <v>6236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6135</v>
      </c>
      <c r="B54" s="257" t="s">
        <v>3405</v>
      </c>
      <c r="C54" s="258" t="s">
        <v>6241</v>
      </c>
      <c r="D54" s="261" t="s">
        <v>6242</v>
      </c>
      <c r="E54" s="262" t="s">
        <v>6235</v>
      </c>
      <c r="F54" s="265" t="s">
        <v>6236</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6135</v>
      </c>
      <c r="B55" s="257" t="s">
        <v>3405</v>
      </c>
      <c r="C55" s="258" t="s">
        <v>6243</v>
      </c>
      <c r="D55" s="261" t="s">
        <v>6244</v>
      </c>
      <c r="E55" s="262" t="s">
        <v>6235</v>
      </c>
      <c r="F55" s="265" t="s">
        <v>6236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6135</v>
      </c>
      <c r="B56" s="257" t="s">
        <v>3405</v>
      </c>
      <c r="C56" s="258" t="s">
        <v>6245</v>
      </c>
      <c r="D56" s="261" t="s">
        <v>6246</v>
      </c>
      <c r="E56" s="262" t="s">
        <v>6235</v>
      </c>
      <c r="F56" s="265" t="s">
        <v>6236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6135</v>
      </c>
      <c r="B57" s="257" t="s">
        <v>3405</v>
      </c>
      <c r="C57" s="258" t="s">
        <v>6247</v>
      </c>
      <c r="D57" s="261" t="s">
        <v>6248</v>
      </c>
      <c r="E57" s="262" t="s">
        <v>6235</v>
      </c>
      <c r="F57" s="265" t="s">
        <v>6236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6135</v>
      </c>
      <c r="B58" s="257" t="s">
        <v>3405</v>
      </c>
      <c r="C58" s="258" t="s">
        <v>6249</v>
      </c>
      <c r="D58" s="261" t="s">
        <v>6250</v>
      </c>
      <c r="E58" s="262" t="s">
        <v>6139</v>
      </c>
      <c r="F58" s="265" t="s">
        <v>6236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6135</v>
      </c>
      <c r="B59" s="257" t="s">
        <v>3405</v>
      </c>
      <c r="C59" s="258" t="s">
        <v>6251</v>
      </c>
      <c r="D59" s="261" t="s">
        <v>6252</v>
      </c>
      <c r="E59" s="262" t="s">
        <v>6139</v>
      </c>
      <c r="F59" s="265" t="s">
        <v>6236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6135</v>
      </c>
      <c r="B60" s="256" t="s">
        <v>6253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6135</v>
      </c>
      <c r="B61" s="257" t="s">
        <v>6253</v>
      </c>
      <c r="C61" s="258" t="s">
        <v>6254</v>
      </c>
      <c r="D61" s="261" t="s">
        <v>6255</v>
      </c>
      <c r="E61" s="262" t="s">
        <v>6139</v>
      </c>
      <c r="F61" s="265" t="s">
        <v>6256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6135</v>
      </c>
      <c r="B62" s="257" t="s">
        <v>6253</v>
      </c>
      <c r="C62" s="258" t="s">
        <v>6257</v>
      </c>
      <c r="D62" s="261" t="s">
        <v>6258</v>
      </c>
      <c r="E62" s="262" t="s">
        <v>6139</v>
      </c>
      <c r="F62" s="265" t="s">
        <v>6256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6135</v>
      </c>
      <c r="B63" s="257" t="s">
        <v>6253</v>
      </c>
      <c r="C63" s="258" t="s">
        <v>6259</v>
      </c>
      <c r="D63" s="261" t="s">
        <v>6260</v>
      </c>
      <c r="E63" s="262" t="s">
        <v>6139</v>
      </c>
      <c r="F63" s="265" t="s">
        <v>6256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6135</v>
      </c>
      <c r="B64" s="257" t="s">
        <v>6253</v>
      </c>
      <c r="C64" s="258" t="s">
        <v>6261</v>
      </c>
      <c r="D64" s="261" t="s">
        <v>6262</v>
      </c>
      <c r="E64" s="262" t="s">
        <v>6139</v>
      </c>
      <c r="F64" s="265" t="s">
        <v>6256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6135</v>
      </c>
      <c r="B65" s="257" t="s">
        <v>6253</v>
      </c>
      <c r="C65" s="258" t="s">
        <v>6263</v>
      </c>
      <c r="D65" s="261" t="s">
        <v>6264</v>
      </c>
      <c r="E65" s="262" t="s">
        <v>6139</v>
      </c>
      <c r="F65" s="265" t="s">
        <v>6256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6135</v>
      </c>
      <c r="B66" s="257" t="s">
        <v>6253</v>
      </c>
      <c r="C66" s="258" t="s">
        <v>6265</v>
      </c>
      <c r="D66" s="261" t="s">
        <v>6266</v>
      </c>
      <c r="E66" s="262" t="s">
        <v>6139</v>
      </c>
      <c r="F66" s="265" t="s">
        <v>6256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6135</v>
      </c>
      <c r="B67" s="257" t="s">
        <v>6253</v>
      </c>
      <c r="C67" s="258" t="s">
        <v>6267</v>
      </c>
      <c r="D67" s="261" t="s">
        <v>6268</v>
      </c>
      <c r="E67" s="262" t="s">
        <v>6139</v>
      </c>
      <c r="F67" s="265" t="s">
        <v>6256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6135</v>
      </c>
      <c r="B68" s="257" t="s">
        <v>6253</v>
      </c>
      <c r="C68" s="258" t="s">
        <v>6269</v>
      </c>
      <c r="D68" s="261" t="s">
        <v>6270</v>
      </c>
      <c r="E68" s="262" t="s">
        <v>6139</v>
      </c>
      <c r="F68" s="265" t="s">
        <v>6271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6135</v>
      </c>
      <c r="B69" s="257" t="s">
        <v>6253</v>
      </c>
      <c r="C69" s="258" t="s">
        <v>6272</v>
      </c>
      <c r="D69" s="261" t="s">
        <v>6273</v>
      </c>
      <c r="E69" s="262" t="s">
        <v>6139</v>
      </c>
      <c r="F69" s="265" t="s">
        <v>6271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6135</v>
      </c>
      <c r="B70" s="257" t="s">
        <v>6253</v>
      </c>
      <c r="C70" s="258" t="s">
        <v>6274</v>
      </c>
      <c r="D70" s="261" t="s">
        <v>6275</v>
      </c>
      <c r="E70" s="262" t="s">
        <v>6139</v>
      </c>
      <c r="F70" s="265" t="s">
        <v>6271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6135</v>
      </c>
      <c r="B71" s="257" t="s">
        <v>6253</v>
      </c>
      <c r="C71" s="258" t="s">
        <v>6276</v>
      </c>
      <c r="D71" s="261" t="s">
        <v>6277</v>
      </c>
      <c r="E71" s="262" t="s">
        <v>6139</v>
      </c>
      <c r="F71" s="265" t="s">
        <v>6278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6135</v>
      </c>
      <c r="B72" s="257" t="s">
        <v>6253</v>
      </c>
      <c r="C72" s="258" t="s">
        <v>6279</v>
      </c>
      <c r="D72" s="261" t="s">
        <v>6280</v>
      </c>
      <c r="E72" s="262" t="s">
        <v>6139</v>
      </c>
      <c r="F72" s="265" t="s">
        <v>6256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6135</v>
      </c>
      <c r="B73" s="257" t="s">
        <v>6253</v>
      </c>
      <c r="C73" s="258" t="s">
        <v>6281</v>
      </c>
      <c r="D73" s="261" t="s">
        <v>6282</v>
      </c>
      <c r="E73" s="262" t="s">
        <v>6283</v>
      </c>
      <c r="F73" s="265" t="s">
        <v>6256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6135</v>
      </c>
      <c r="B74" s="256" t="s">
        <v>6284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6135</v>
      </c>
      <c r="B75" s="257" t="s">
        <v>6284</v>
      </c>
      <c r="C75" s="258" t="s">
        <v>6285</v>
      </c>
      <c r="D75" s="261" t="s">
        <v>6286</v>
      </c>
      <c r="E75" s="262" t="s">
        <v>6283</v>
      </c>
      <c r="F75" s="265" t="s">
        <v>6287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6135</v>
      </c>
      <c r="B76" s="257" t="s">
        <v>6284</v>
      </c>
      <c r="C76" s="258" t="s">
        <v>6288</v>
      </c>
      <c r="D76" s="261" t="s">
        <v>6289</v>
      </c>
      <c r="E76" s="262" t="s">
        <v>6283</v>
      </c>
      <c r="F76" s="265" t="s">
        <v>6287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6135</v>
      </c>
      <c r="B77" s="257" t="s">
        <v>6284</v>
      </c>
      <c r="C77" s="258" t="s">
        <v>6290</v>
      </c>
      <c r="D77" s="261" t="s">
        <v>6291</v>
      </c>
      <c r="E77" s="262" t="s">
        <v>6283</v>
      </c>
      <c r="F77" s="265" t="s">
        <v>6287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6135</v>
      </c>
      <c r="B78" s="257" t="s">
        <v>6284</v>
      </c>
      <c r="C78" s="258" t="s">
        <v>6292</v>
      </c>
      <c r="D78" s="261" t="s">
        <v>6293</v>
      </c>
      <c r="E78" s="262" t="s">
        <v>6283</v>
      </c>
      <c r="F78" s="265" t="s">
        <v>6287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6135</v>
      </c>
      <c r="B79" s="257" t="s">
        <v>6284</v>
      </c>
      <c r="C79" s="258" t="s">
        <v>6294</v>
      </c>
      <c r="D79" s="261" t="s">
        <v>6295</v>
      </c>
      <c r="E79" s="262" t="s">
        <v>6283</v>
      </c>
      <c r="F79" s="265" t="s">
        <v>6287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6135</v>
      </c>
      <c r="B80" s="257" t="s">
        <v>6284</v>
      </c>
      <c r="C80" s="258" t="s">
        <v>6296</v>
      </c>
      <c r="D80" s="261" t="s">
        <v>6297</v>
      </c>
      <c r="E80" s="262" t="s">
        <v>6283</v>
      </c>
      <c r="F80" s="265" t="s">
        <v>6287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6135</v>
      </c>
      <c r="B81" s="257" t="s">
        <v>6284</v>
      </c>
      <c r="C81" s="258" t="s">
        <v>6298</v>
      </c>
      <c r="D81" s="261" t="s">
        <v>6299</v>
      </c>
      <c r="E81" s="262" t="s">
        <v>6283</v>
      </c>
      <c r="F81" s="265" t="s">
        <v>6287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6135</v>
      </c>
      <c r="B82" s="257" t="s">
        <v>6284</v>
      </c>
      <c r="C82" s="258" t="s">
        <v>6300</v>
      </c>
      <c r="D82" s="261" t="s">
        <v>6301</v>
      </c>
      <c r="E82" s="262" t="s">
        <v>6283</v>
      </c>
      <c r="F82" s="265" t="s">
        <v>6287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6135</v>
      </c>
      <c r="B83" s="257" t="s">
        <v>6284</v>
      </c>
      <c r="C83" s="258" t="s">
        <v>6302</v>
      </c>
      <c r="D83" s="261" t="s">
        <v>6303</v>
      </c>
      <c r="E83" s="262" t="s">
        <v>6283</v>
      </c>
      <c r="F83" s="265" t="s">
        <v>6287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6135</v>
      </c>
      <c r="B84" s="257" t="s">
        <v>6284</v>
      </c>
      <c r="C84" s="258" t="s">
        <v>6304</v>
      </c>
      <c r="D84" s="261" t="s">
        <v>6305</v>
      </c>
      <c r="E84" s="262" t="s">
        <v>6283</v>
      </c>
      <c r="F84" s="265" t="s">
        <v>6287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6135</v>
      </c>
      <c r="B85" s="257" t="s">
        <v>6284</v>
      </c>
      <c r="C85" s="258" t="s">
        <v>6306</v>
      </c>
      <c r="D85" s="261" t="s">
        <v>6307</v>
      </c>
      <c r="E85" s="262" t="s">
        <v>6283</v>
      </c>
      <c r="F85" s="265" t="s">
        <v>6287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6135</v>
      </c>
      <c r="B86" s="257" t="s">
        <v>6284</v>
      </c>
      <c r="C86" s="258" t="s">
        <v>6308</v>
      </c>
      <c r="D86" s="261" t="s">
        <v>6309</v>
      </c>
      <c r="E86" s="262" t="s">
        <v>6283</v>
      </c>
      <c r="F86" s="265" t="s">
        <v>6287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6135</v>
      </c>
      <c r="B87" s="257" t="s">
        <v>6284</v>
      </c>
      <c r="C87" s="258" t="s">
        <v>6310</v>
      </c>
      <c r="D87" s="261" t="s">
        <v>6311</v>
      </c>
      <c r="E87" s="262" t="s">
        <v>6283</v>
      </c>
      <c r="F87" s="265" t="s">
        <v>6287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6135</v>
      </c>
      <c r="B88" s="257" t="s">
        <v>6284</v>
      </c>
      <c r="C88" s="258" t="s">
        <v>6312</v>
      </c>
      <c r="D88" s="261" t="s">
        <v>6313</v>
      </c>
      <c r="E88" s="262" t="s">
        <v>6283</v>
      </c>
      <c r="F88" s="265" t="s">
        <v>6271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6135</v>
      </c>
      <c r="B89" s="257" t="s">
        <v>6284</v>
      </c>
      <c r="C89" s="258" t="s">
        <v>6314</v>
      </c>
      <c r="D89" s="261" t="s">
        <v>6315</v>
      </c>
      <c r="E89" s="262" t="s">
        <v>6283</v>
      </c>
      <c r="F89" s="265" t="s">
        <v>6271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6135</v>
      </c>
      <c r="B90" s="257" t="s">
        <v>6284</v>
      </c>
      <c r="C90" s="258" t="s">
        <v>6316</v>
      </c>
      <c r="D90" s="261" t="s">
        <v>6317</v>
      </c>
      <c r="E90" s="262" t="s">
        <v>6283</v>
      </c>
      <c r="F90" s="265" t="s">
        <v>6271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6135</v>
      </c>
      <c r="B91" s="256" t="s">
        <v>6318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6135</v>
      </c>
      <c r="B92" s="257" t="s">
        <v>6318</v>
      </c>
      <c r="C92" s="258" t="s">
        <v>6319</v>
      </c>
      <c r="D92" s="261" t="s">
        <v>6320</v>
      </c>
      <c r="E92" s="262" t="s">
        <v>6139</v>
      </c>
      <c r="F92" s="265" t="s">
        <v>6271</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6135</v>
      </c>
      <c r="B93" s="257" t="s">
        <v>6318</v>
      </c>
      <c r="C93" s="258" t="s">
        <v>6321</v>
      </c>
      <c r="D93" s="261" t="s">
        <v>6322</v>
      </c>
      <c r="E93" s="262" t="s">
        <v>6139</v>
      </c>
      <c r="F93" s="265" t="s">
        <v>6271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6135</v>
      </c>
      <c r="B94" s="257" t="s">
        <v>6318</v>
      </c>
      <c r="C94" s="258" t="s">
        <v>6323</v>
      </c>
      <c r="D94" s="261" t="s">
        <v>6324</v>
      </c>
      <c r="E94" s="262" t="s">
        <v>6139</v>
      </c>
      <c r="F94" s="265" t="s">
        <v>6271</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6135</v>
      </c>
      <c r="B95" s="257" t="s">
        <v>6318</v>
      </c>
      <c r="C95" s="258" t="s">
        <v>6325</v>
      </c>
      <c r="D95" s="261" t="s">
        <v>6326</v>
      </c>
      <c r="E95" s="262" t="s">
        <v>6139</v>
      </c>
      <c r="F95" s="265" t="s">
        <v>6271</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6135</v>
      </c>
      <c r="B96" s="257" t="s">
        <v>6318</v>
      </c>
      <c r="C96" s="258" t="s">
        <v>6327</v>
      </c>
      <c r="D96" s="261" t="s">
        <v>6328</v>
      </c>
      <c r="E96" s="262" t="s">
        <v>6139</v>
      </c>
      <c r="F96" s="265" t="s">
        <v>6271</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6135</v>
      </c>
      <c r="B97" s="257" t="s">
        <v>6318</v>
      </c>
      <c r="C97" s="258" t="s">
        <v>6329</v>
      </c>
      <c r="D97" s="261" t="s">
        <v>6330</v>
      </c>
      <c r="E97" s="262" t="s">
        <v>6139</v>
      </c>
      <c r="F97" s="265" t="s">
        <v>6331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6135</v>
      </c>
      <c r="B98" s="257" t="s">
        <v>6318</v>
      </c>
      <c r="C98" s="258" t="s">
        <v>6332</v>
      </c>
      <c r="D98" s="261" t="s">
        <v>6333</v>
      </c>
      <c r="E98" s="262" t="s">
        <v>6139</v>
      </c>
      <c r="F98" s="265" t="s">
        <v>6331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6135</v>
      </c>
      <c r="B99" s="257" t="s">
        <v>6318</v>
      </c>
      <c r="C99" s="258" t="s">
        <v>6334</v>
      </c>
      <c r="D99" s="261" t="s">
        <v>6335</v>
      </c>
      <c r="E99" s="262" t="s">
        <v>6139</v>
      </c>
      <c r="F99" s="265" t="s">
        <v>6331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6135</v>
      </c>
      <c r="B100" s="257" t="s">
        <v>6318</v>
      </c>
      <c r="C100" s="258" t="s">
        <v>6336</v>
      </c>
      <c r="D100" s="261" t="s">
        <v>6337</v>
      </c>
      <c r="E100" s="262" t="s">
        <v>6139</v>
      </c>
      <c r="F100" s="265" t="s">
        <v>6331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6135</v>
      </c>
      <c r="B101" s="257" t="s">
        <v>6318</v>
      </c>
      <c r="C101" s="258" t="s">
        <v>6338</v>
      </c>
      <c r="D101" s="261" t="s">
        <v>6339</v>
      </c>
      <c r="E101" s="262" t="s">
        <v>6139</v>
      </c>
      <c r="F101" s="265" t="s">
        <v>6271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6135</v>
      </c>
      <c r="B102" s="257" t="s">
        <v>6318</v>
      </c>
      <c r="C102" s="258" t="s">
        <v>6340</v>
      </c>
      <c r="D102" s="261" t="s">
        <v>6341</v>
      </c>
      <c r="E102" s="262" t="s">
        <v>6283</v>
      </c>
      <c r="F102" s="265" t="s">
        <v>6271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6135</v>
      </c>
      <c r="B103" s="257" t="s">
        <v>6318</v>
      </c>
      <c r="C103" s="258" t="s">
        <v>6342</v>
      </c>
      <c r="D103" s="261" t="s">
        <v>6343</v>
      </c>
      <c r="E103" s="262" t="s">
        <v>6283</v>
      </c>
      <c r="F103" s="265" t="s">
        <v>6271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6135</v>
      </c>
      <c r="B104" s="257" t="s">
        <v>6318</v>
      </c>
      <c r="C104" s="258" t="s">
        <v>6344</v>
      </c>
      <c r="D104" s="261" t="s">
        <v>6345</v>
      </c>
      <c r="E104" s="262" t="s">
        <v>6283</v>
      </c>
      <c r="F104" s="265" t="s">
        <v>6271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6135</v>
      </c>
      <c r="B105" s="257" t="s">
        <v>6318</v>
      </c>
      <c r="C105" s="258" t="s">
        <v>6346</v>
      </c>
      <c r="D105" s="261" t="s">
        <v>6347</v>
      </c>
      <c r="E105" s="262" t="s">
        <v>6168</v>
      </c>
      <c r="F105" s="265" t="s">
        <v>6271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6135</v>
      </c>
      <c r="B106" s="256" t="s">
        <v>6348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6135</v>
      </c>
      <c r="B107" s="257" t="s">
        <v>6348</v>
      </c>
      <c r="C107" s="258" t="s">
        <v>6349</v>
      </c>
      <c r="D107" s="261" t="s">
        <v>6350</v>
      </c>
      <c r="E107" s="262" t="s">
        <v>6283</v>
      </c>
      <c r="F107" s="265" t="s">
        <v>6271</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6135</v>
      </c>
      <c r="B108" s="257" t="s">
        <v>6348</v>
      </c>
      <c r="C108" s="258" t="s">
        <v>6351</v>
      </c>
      <c r="D108" s="261" t="s">
        <v>6352</v>
      </c>
      <c r="E108" s="262" t="s">
        <v>6283</v>
      </c>
      <c r="F108" s="265" t="s">
        <v>6271</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6135</v>
      </c>
      <c r="B109" s="257" t="s">
        <v>6348</v>
      </c>
      <c r="C109" s="258" t="s">
        <v>6353</v>
      </c>
      <c r="D109" s="261" t="s">
        <v>6354</v>
      </c>
      <c r="E109" s="262" t="s">
        <v>6283</v>
      </c>
      <c r="F109" s="265" t="s">
        <v>6271</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6135</v>
      </c>
      <c r="B110" s="257" t="s">
        <v>6348</v>
      </c>
      <c r="C110" s="258" t="s">
        <v>6355</v>
      </c>
      <c r="D110" s="261" t="s">
        <v>6356</v>
      </c>
      <c r="E110" s="262" t="s">
        <v>6283</v>
      </c>
      <c r="F110" s="265" t="s">
        <v>6271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6135</v>
      </c>
      <c r="B111" s="257" t="s">
        <v>6348</v>
      </c>
      <c r="C111" s="258" t="s">
        <v>6357</v>
      </c>
      <c r="D111" s="261" t="s">
        <v>6358</v>
      </c>
      <c r="E111" s="262" t="s">
        <v>6283</v>
      </c>
      <c r="F111" s="265" t="s">
        <v>6271</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6135</v>
      </c>
      <c r="B112" s="257" t="s">
        <v>6348</v>
      </c>
      <c r="C112" s="258" t="s">
        <v>6359</v>
      </c>
      <c r="D112" s="261" t="s">
        <v>6360</v>
      </c>
      <c r="E112" s="262" t="s">
        <v>6283</v>
      </c>
      <c r="F112" s="265" t="s">
        <v>6271</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6135</v>
      </c>
      <c r="B113" s="257" t="s">
        <v>6348</v>
      </c>
      <c r="C113" s="258" t="s">
        <v>6361</v>
      </c>
      <c r="D113" s="261" t="s">
        <v>6362</v>
      </c>
      <c r="E113" s="262" t="s">
        <v>6283</v>
      </c>
      <c r="F113" s="265" t="s">
        <v>6271</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6135</v>
      </c>
      <c r="B114" s="257" t="s">
        <v>6348</v>
      </c>
      <c r="C114" s="258" t="s">
        <v>6363</v>
      </c>
      <c r="D114" s="261" t="s">
        <v>6364</v>
      </c>
      <c r="E114" s="262" t="s">
        <v>6283</v>
      </c>
      <c r="F114" s="265" t="s">
        <v>6271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6135</v>
      </c>
      <c r="B115" s="257" t="s">
        <v>6348</v>
      </c>
      <c r="C115" s="258" t="s">
        <v>6365</v>
      </c>
      <c r="D115" s="261" t="s">
        <v>6366</v>
      </c>
      <c r="E115" s="262" t="s">
        <v>6283</v>
      </c>
      <c r="F115" s="265" t="s">
        <v>6271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6135</v>
      </c>
      <c r="B116" s="257" t="s">
        <v>6348</v>
      </c>
      <c r="C116" s="258" t="s">
        <v>6367</v>
      </c>
      <c r="D116" s="261" t="s">
        <v>6368</v>
      </c>
      <c r="E116" s="262" t="s">
        <v>6283</v>
      </c>
      <c r="F116" s="265" t="s">
        <v>6271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6135</v>
      </c>
      <c r="B117" s="257" t="s">
        <v>6348</v>
      </c>
      <c r="C117" s="258" t="s">
        <v>6369</v>
      </c>
      <c r="D117" s="261" t="s">
        <v>6370</v>
      </c>
      <c r="E117" s="262" t="s">
        <v>6283</v>
      </c>
      <c r="F117" s="265" t="s">
        <v>6271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6371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6371</v>
      </c>
      <c r="B119" s="256" t="s">
        <v>6372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6371</v>
      </c>
      <c r="B120" s="257" t="s">
        <v>6372</v>
      </c>
      <c r="C120" s="258" t="s">
        <v>6373</v>
      </c>
      <c r="D120" s="261" t="s">
        <v>6374</v>
      </c>
      <c r="E120" s="262" t="s">
        <v>6139</v>
      </c>
      <c r="F120" s="265" t="s">
        <v>6375</v>
      </c>
      <c r="G120" s="268">
        <f>IF(COUNTIF(H120:AU120,"&lt;&gt;")=0,"",SUMPRODUCT(((Recommendations[ImplStatus]="Implemented")+(Recommendations[ImplStatus]="Compensated"))*ISNUMBER(MATCH(Recommendations[Id],H120:AU120,0)))/COUNTIF(H120:AU120,"&lt;&gt;"))</f>
        <v>0</v>
      </c>
      <c r="H120" s="269" t="s">
        <v>44</v>
      </c>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6371</v>
      </c>
      <c r="B121" s="257" t="s">
        <v>6372</v>
      </c>
      <c r="C121" s="258" t="s">
        <v>6376</v>
      </c>
      <c r="D121" s="261" t="s">
        <v>6377</v>
      </c>
      <c r="E121" s="262" t="s">
        <v>6139</v>
      </c>
      <c r="F121" s="265" t="s">
        <v>6375</v>
      </c>
      <c r="G121" s="268">
        <f>IF(COUNTIF(H121:AU121,"&lt;&gt;")=0,"",SUMPRODUCT(((Recommendations[ImplStatus]="Implemented")+(Recommendations[ImplStatus]="Compensated"))*ISNUMBER(MATCH(Recommendations[Id],H121:AU121,0)))/COUNTIF(H121:AU121,"&lt;&gt;"))</f>
        <v>0</v>
      </c>
      <c r="H121" s="269" t="s">
        <v>44</v>
      </c>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6371</v>
      </c>
      <c r="B122" s="257" t="s">
        <v>6372</v>
      </c>
      <c r="C122" s="258" t="s">
        <v>6378</v>
      </c>
      <c r="D122" s="261" t="s">
        <v>6379</v>
      </c>
      <c r="E122" s="262" t="s">
        <v>6139</v>
      </c>
      <c r="F122" s="265" t="s">
        <v>6375</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6371</v>
      </c>
      <c r="B123" s="257" t="s">
        <v>6372</v>
      </c>
      <c r="C123" s="258" t="s">
        <v>6380</v>
      </c>
      <c r="D123" s="261" t="s">
        <v>6381</v>
      </c>
      <c r="E123" s="262" t="s">
        <v>6139</v>
      </c>
      <c r="F123" s="265" t="s">
        <v>6375</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6371</v>
      </c>
      <c r="B124" s="257" t="s">
        <v>6372</v>
      </c>
      <c r="C124" s="258" t="s">
        <v>6382</v>
      </c>
      <c r="D124" s="261" t="s">
        <v>6383</v>
      </c>
      <c r="E124" s="262" t="s">
        <v>6139</v>
      </c>
      <c r="F124" s="265" t="s">
        <v>6375</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6371</v>
      </c>
      <c r="B125" s="257" t="s">
        <v>6372</v>
      </c>
      <c r="C125" s="258" t="s">
        <v>6384</v>
      </c>
      <c r="D125" s="261" t="s">
        <v>6385</v>
      </c>
      <c r="E125" s="262" t="s">
        <v>6139</v>
      </c>
      <c r="F125" s="265" t="s">
        <v>6375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6371</v>
      </c>
      <c r="B126" s="257" t="s">
        <v>6372</v>
      </c>
      <c r="C126" s="258" t="s">
        <v>6386</v>
      </c>
      <c r="D126" s="261" t="s">
        <v>6387</v>
      </c>
      <c r="E126" s="262" t="s">
        <v>6139</v>
      </c>
      <c r="F126" s="265" t="s">
        <v>6375</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6371</v>
      </c>
      <c r="B127" s="257" t="s">
        <v>6372</v>
      </c>
      <c r="C127" s="258" t="s">
        <v>6388</v>
      </c>
      <c r="D127" s="261" t="s">
        <v>6389</v>
      </c>
      <c r="E127" s="262" t="s">
        <v>6139</v>
      </c>
      <c r="F127" s="265" t="s">
        <v>6375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6371</v>
      </c>
      <c r="B128" s="257" t="s">
        <v>6372</v>
      </c>
      <c r="C128" s="258" t="s">
        <v>6390</v>
      </c>
      <c r="D128" s="261" t="s">
        <v>6391</v>
      </c>
      <c r="E128" s="262" t="s">
        <v>6139</v>
      </c>
      <c r="F128" s="265" t="s">
        <v>6375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6371</v>
      </c>
      <c r="B129" s="257" t="s">
        <v>6372</v>
      </c>
      <c r="C129" s="258" t="s">
        <v>6392</v>
      </c>
      <c r="D129" s="261" t="s">
        <v>6393</v>
      </c>
      <c r="E129" s="262" t="s">
        <v>6139</v>
      </c>
      <c r="F129" s="265" t="s">
        <v>6375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6371</v>
      </c>
      <c r="B130" s="257" t="s">
        <v>6372</v>
      </c>
      <c r="C130" s="258" t="s">
        <v>6394</v>
      </c>
      <c r="D130" s="261" t="s">
        <v>6395</v>
      </c>
      <c r="E130" s="262" t="s">
        <v>6139</v>
      </c>
      <c r="F130" s="265" t="s">
        <v>6375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6371</v>
      </c>
      <c r="B131" s="257" t="s">
        <v>6372</v>
      </c>
      <c r="C131" s="258" t="s">
        <v>6396</v>
      </c>
      <c r="D131" s="261" t="s">
        <v>6397</v>
      </c>
      <c r="E131" s="262" t="s">
        <v>6139</v>
      </c>
      <c r="F131" s="265" t="s">
        <v>6375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6371</v>
      </c>
      <c r="B132" s="257" t="s">
        <v>6372</v>
      </c>
      <c r="C132" s="258" t="s">
        <v>6398</v>
      </c>
      <c r="D132" s="261" t="s">
        <v>6399</v>
      </c>
      <c r="E132" s="262" t="s">
        <v>6139</v>
      </c>
      <c r="F132" s="265" t="s">
        <v>6375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6371</v>
      </c>
      <c r="B133" s="257" t="s">
        <v>6372</v>
      </c>
      <c r="C133" s="258" t="s">
        <v>6400</v>
      </c>
      <c r="D133" s="261" t="s">
        <v>6401</v>
      </c>
      <c r="E133" s="262" t="s">
        <v>6168</v>
      </c>
      <c r="F133" s="265" t="s">
        <v>6375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6371</v>
      </c>
      <c r="B134" s="257" t="s">
        <v>6372</v>
      </c>
      <c r="C134" s="258" t="s">
        <v>6402</v>
      </c>
      <c r="D134" s="261" t="s">
        <v>6403</v>
      </c>
      <c r="E134" s="262" t="s">
        <v>6168</v>
      </c>
      <c r="F134" s="265" t="s">
        <v>6375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6371</v>
      </c>
      <c r="B135" s="257" t="s">
        <v>6372</v>
      </c>
      <c r="C135" s="258" t="s">
        <v>6404</v>
      </c>
      <c r="D135" s="261" t="s">
        <v>6405</v>
      </c>
      <c r="E135" s="262" t="s">
        <v>6283</v>
      </c>
      <c r="F135" s="265" t="s">
        <v>6375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6371</v>
      </c>
      <c r="B136" s="257" t="s">
        <v>6372</v>
      </c>
      <c r="C136" s="258" t="s">
        <v>6406</v>
      </c>
      <c r="D136" s="261" t="s">
        <v>6407</v>
      </c>
      <c r="E136" s="262" t="s">
        <v>6168</v>
      </c>
      <c r="F136" s="265" t="s">
        <v>6375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6371</v>
      </c>
      <c r="B137" s="257" t="s">
        <v>6372</v>
      </c>
      <c r="C137" s="258" t="s">
        <v>6408</v>
      </c>
      <c r="D137" s="261" t="s">
        <v>6409</v>
      </c>
      <c r="E137" s="262" t="s">
        <v>6168</v>
      </c>
      <c r="F137" s="265" t="s">
        <v>6375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6371</v>
      </c>
      <c r="B138" s="257" t="s">
        <v>6372</v>
      </c>
      <c r="C138" s="258" t="s">
        <v>6410</v>
      </c>
      <c r="D138" s="261" t="s">
        <v>6411</v>
      </c>
      <c r="E138" s="262" t="s">
        <v>6283</v>
      </c>
      <c r="F138" s="265" t="s">
        <v>6375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6371</v>
      </c>
      <c r="B139" s="257" t="s">
        <v>6372</v>
      </c>
      <c r="C139" s="258" t="s">
        <v>6412</v>
      </c>
      <c r="D139" s="261" t="s">
        <v>6413</v>
      </c>
      <c r="E139" s="262" t="s">
        <v>6283</v>
      </c>
      <c r="F139" s="265" t="s">
        <v>6375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6371</v>
      </c>
      <c r="B140" s="257" t="s">
        <v>6372</v>
      </c>
      <c r="C140" s="258" t="s">
        <v>6414</v>
      </c>
      <c r="D140" s="261" t="s">
        <v>6415</v>
      </c>
      <c r="E140" s="262" t="s">
        <v>6139</v>
      </c>
      <c r="F140" s="265" t="s">
        <v>6375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6371</v>
      </c>
      <c r="B141" s="257" t="s">
        <v>6372</v>
      </c>
      <c r="C141" s="258" t="s">
        <v>6416</v>
      </c>
      <c r="D141" s="261" t="s">
        <v>6417</v>
      </c>
      <c r="E141" s="262" t="s">
        <v>6418</v>
      </c>
      <c r="F141" s="265" t="s">
        <v>6419</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6371</v>
      </c>
      <c r="B142" s="257" t="s">
        <v>6372</v>
      </c>
      <c r="C142" s="258" t="s">
        <v>6420</v>
      </c>
      <c r="D142" s="261" t="s">
        <v>6421</v>
      </c>
      <c r="E142" s="262" t="s">
        <v>6418</v>
      </c>
      <c r="F142" s="265" t="s">
        <v>6419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6371</v>
      </c>
      <c r="B143" s="257" t="s">
        <v>6372</v>
      </c>
      <c r="C143" s="258" t="s">
        <v>6422</v>
      </c>
      <c r="D143" s="261" t="s">
        <v>6423</v>
      </c>
      <c r="E143" s="262" t="s">
        <v>6418</v>
      </c>
      <c r="F143" s="265" t="s">
        <v>6419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6371</v>
      </c>
      <c r="B144" s="257" t="s">
        <v>6372</v>
      </c>
      <c r="C144" s="258" t="s">
        <v>6424</v>
      </c>
      <c r="D144" s="261" t="s">
        <v>6425</v>
      </c>
      <c r="E144" s="262" t="s">
        <v>6235</v>
      </c>
      <c r="F144" s="265" t="s">
        <v>6419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6371</v>
      </c>
      <c r="B145" s="257" t="s">
        <v>6372</v>
      </c>
      <c r="C145" s="258" t="s">
        <v>6426</v>
      </c>
      <c r="D145" s="261" t="s">
        <v>6427</v>
      </c>
      <c r="E145" s="262" t="s">
        <v>6235</v>
      </c>
      <c r="F145" s="265" t="s">
        <v>6419</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6371</v>
      </c>
      <c r="B146" s="257" t="s">
        <v>6372</v>
      </c>
      <c r="C146" s="258" t="s">
        <v>6428</v>
      </c>
      <c r="D146" s="261" t="s">
        <v>6429</v>
      </c>
      <c r="E146" s="262" t="s">
        <v>6235</v>
      </c>
      <c r="F146" s="265" t="s">
        <v>6419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6371</v>
      </c>
      <c r="B147" s="256" t="s">
        <v>6430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6371</v>
      </c>
      <c r="B148" s="257" t="s">
        <v>6430</v>
      </c>
      <c r="C148" s="258" t="s">
        <v>6431</v>
      </c>
      <c r="D148" s="261" t="s">
        <v>6432</v>
      </c>
      <c r="E148" s="262" t="s">
        <v>6168</v>
      </c>
      <c r="F148" s="265" t="s">
        <v>6433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6371</v>
      </c>
      <c r="B149" s="257" t="s">
        <v>6430</v>
      </c>
      <c r="C149" s="258" t="s">
        <v>6434</v>
      </c>
      <c r="D149" s="261" t="s">
        <v>6435</v>
      </c>
      <c r="E149" s="262" t="s">
        <v>6168</v>
      </c>
      <c r="F149" s="265" t="s">
        <v>6433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6371</v>
      </c>
      <c r="B150" s="257" t="s">
        <v>6430</v>
      </c>
      <c r="C150" s="258" t="s">
        <v>6436</v>
      </c>
      <c r="D150" s="261" t="s">
        <v>6437</v>
      </c>
      <c r="E150" s="262" t="s">
        <v>6168</v>
      </c>
      <c r="F150" s="265" t="s">
        <v>6433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6371</v>
      </c>
      <c r="B151" s="257" t="s">
        <v>6430</v>
      </c>
      <c r="C151" s="258" t="s">
        <v>6438</v>
      </c>
      <c r="D151" s="261" t="s">
        <v>6439</v>
      </c>
      <c r="E151" s="262" t="s">
        <v>6168</v>
      </c>
      <c r="F151" s="265" t="s">
        <v>6433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6371</v>
      </c>
      <c r="B152" s="257" t="s">
        <v>6430</v>
      </c>
      <c r="C152" s="258" t="s">
        <v>6440</v>
      </c>
      <c r="D152" s="261" t="s">
        <v>6441</v>
      </c>
      <c r="E152" s="262" t="s">
        <v>6168</v>
      </c>
      <c r="F152" s="265" t="s">
        <v>6433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6371</v>
      </c>
      <c r="B153" s="257" t="s">
        <v>6430</v>
      </c>
      <c r="C153" s="258" t="s">
        <v>6442</v>
      </c>
      <c r="D153" s="261" t="s">
        <v>6443</v>
      </c>
      <c r="E153" s="262" t="s">
        <v>6168</v>
      </c>
      <c r="F153" s="265" t="s">
        <v>6433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6371</v>
      </c>
      <c r="B154" s="257" t="s">
        <v>6430</v>
      </c>
      <c r="C154" s="258" t="s">
        <v>6444</v>
      </c>
      <c r="D154" s="261" t="s">
        <v>6445</v>
      </c>
      <c r="E154" s="262" t="s">
        <v>6168</v>
      </c>
      <c r="F154" s="265" t="s">
        <v>6433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6371</v>
      </c>
      <c r="B155" s="257" t="s">
        <v>6430</v>
      </c>
      <c r="C155" s="258" t="s">
        <v>6446</v>
      </c>
      <c r="D155" s="261" t="s">
        <v>6447</v>
      </c>
      <c r="E155" s="262" t="s">
        <v>6168</v>
      </c>
      <c r="F155" s="265" t="s">
        <v>6433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6371</v>
      </c>
      <c r="B156" s="257" t="s">
        <v>6430</v>
      </c>
      <c r="C156" s="258" t="s">
        <v>6448</v>
      </c>
      <c r="D156" s="261" t="s">
        <v>6449</v>
      </c>
      <c r="E156" s="262" t="s">
        <v>6168</v>
      </c>
      <c r="F156" s="265" t="s">
        <v>6433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6371</v>
      </c>
      <c r="B157" s="257" t="s">
        <v>6430</v>
      </c>
      <c r="C157" s="258" t="s">
        <v>6450</v>
      </c>
      <c r="D157" s="261" t="s">
        <v>6451</v>
      </c>
      <c r="E157" s="262" t="s">
        <v>6168</v>
      </c>
      <c r="F157" s="265" t="s">
        <v>6433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6371</v>
      </c>
      <c r="B158" s="257" t="s">
        <v>6430</v>
      </c>
      <c r="C158" s="258" t="s">
        <v>6452</v>
      </c>
      <c r="D158" s="261" t="s">
        <v>6453</v>
      </c>
      <c r="E158" s="262" t="s">
        <v>6168</v>
      </c>
      <c r="F158" s="265" t="s">
        <v>6433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6371</v>
      </c>
      <c r="B159" s="257" t="s">
        <v>6430</v>
      </c>
      <c r="C159" s="258" t="s">
        <v>6454</v>
      </c>
      <c r="D159" s="261" t="s">
        <v>6455</v>
      </c>
      <c r="E159" s="262" t="s">
        <v>6168</v>
      </c>
      <c r="F159" s="265" t="s">
        <v>6433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6371</v>
      </c>
      <c r="B160" s="257" t="s">
        <v>6430</v>
      </c>
      <c r="C160" s="258" t="s">
        <v>6456</v>
      </c>
      <c r="D160" s="261" t="s">
        <v>6457</v>
      </c>
      <c r="E160" s="262" t="s">
        <v>6168</v>
      </c>
      <c r="F160" s="265" t="s">
        <v>6458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6371</v>
      </c>
      <c r="B161" s="257" t="s">
        <v>6430</v>
      </c>
      <c r="C161" s="258" t="s">
        <v>6459</v>
      </c>
      <c r="D161" s="261" t="s">
        <v>6460</v>
      </c>
      <c r="E161" s="262" t="s">
        <v>6168</v>
      </c>
      <c r="F161" s="265" t="s">
        <v>6458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6371</v>
      </c>
      <c r="B162" s="257" t="s">
        <v>6430</v>
      </c>
      <c r="C162" s="258" t="s">
        <v>6461</v>
      </c>
      <c r="D162" s="261" t="s">
        <v>6462</v>
      </c>
      <c r="E162" s="262" t="s">
        <v>6168</v>
      </c>
      <c r="F162" s="265" t="s">
        <v>6458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6371</v>
      </c>
      <c r="B163" s="257" t="s">
        <v>6430</v>
      </c>
      <c r="C163" s="258" t="s">
        <v>6463</v>
      </c>
      <c r="D163" s="261" t="s">
        <v>6464</v>
      </c>
      <c r="E163" s="262" t="s">
        <v>6168</v>
      </c>
      <c r="F163" s="265" t="s">
        <v>6458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6371</v>
      </c>
      <c r="B164" s="257" t="s">
        <v>6430</v>
      </c>
      <c r="C164" s="258" t="s">
        <v>6465</v>
      </c>
      <c r="D164" s="261" t="s">
        <v>6466</v>
      </c>
      <c r="E164" s="262" t="s">
        <v>6168</v>
      </c>
      <c r="F164" s="265" t="s">
        <v>6458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6371</v>
      </c>
      <c r="B165" s="256" t="s">
        <v>6467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6371</v>
      </c>
      <c r="B166" s="257" t="s">
        <v>6467</v>
      </c>
      <c r="C166" s="258" t="s">
        <v>6468</v>
      </c>
      <c r="D166" s="261" t="s">
        <v>6469</v>
      </c>
      <c r="E166" s="262" t="s">
        <v>6139</v>
      </c>
      <c r="F166" s="265" t="s">
        <v>6470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6371</v>
      </c>
      <c r="B167" s="257" t="s">
        <v>6467</v>
      </c>
      <c r="C167" s="258" t="s">
        <v>6471</v>
      </c>
      <c r="D167" s="261" t="s">
        <v>6472</v>
      </c>
      <c r="E167" s="262" t="s">
        <v>6283</v>
      </c>
      <c r="F167" s="265" t="s">
        <v>6470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6371</v>
      </c>
      <c r="B168" s="257" t="s">
        <v>6467</v>
      </c>
      <c r="C168" s="258" t="s">
        <v>6473</v>
      </c>
      <c r="D168" s="261" t="s">
        <v>6474</v>
      </c>
      <c r="E168" s="262" t="s">
        <v>6235</v>
      </c>
      <c r="F168" s="265" t="s">
        <v>6470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6371</v>
      </c>
      <c r="B169" s="257" t="s">
        <v>6467</v>
      </c>
      <c r="C169" s="258" t="s">
        <v>6475</v>
      </c>
      <c r="D169" s="261" t="s">
        <v>6476</v>
      </c>
      <c r="E169" s="262" t="s">
        <v>6235</v>
      </c>
      <c r="F169" s="265" t="s">
        <v>6470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6371</v>
      </c>
      <c r="B170" s="257" t="s">
        <v>6467</v>
      </c>
      <c r="C170" s="258" t="s">
        <v>6477</v>
      </c>
      <c r="D170" s="261" t="s">
        <v>6478</v>
      </c>
      <c r="E170" s="262" t="s">
        <v>6283</v>
      </c>
      <c r="F170" s="265" t="s">
        <v>6470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6371</v>
      </c>
      <c r="B171" s="257" t="s">
        <v>6467</v>
      </c>
      <c r="C171" s="258" t="s">
        <v>6479</v>
      </c>
      <c r="D171" s="261" t="s">
        <v>6480</v>
      </c>
      <c r="E171" s="262" t="s">
        <v>6168</v>
      </c>
      <c r="F171" s="265" t="s">
        <v>6470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6371</v>
      </c>
      <c r="B172" s="257" t="s">
        <v>6467</v>
      </c>
      <c r="C172" s="258" t="s">
        <v>6481</v>
      </c>
      <c r="D172" s="261" t="s">
        <v>6482</v>
      </c>
      <c r="E172" s="262" t="s">
        <v>6235</v>
      </c>
      <c r="F172" s="265" t="s">
        <v>6470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6371</v>
      </c>
      <c r="B173" s="257" t="s">
        <v>6467</v>
      </c>
      <c r="C173" s="258" t="s">
        <v>6483</v>
      </c>
      <c r="D173" s="261" t="s">
        <v>6484</v>
      </c>
      <c r="E173" s="262" t="s">
        <v>6168</v>
      </c>
      <c r="F173" s="265" t="s">
        <v>6470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6371</v>
      </c>
      <c r="B174" s="257" t="s">
        <v>6467</v>
      </c>
      <c r="C174" s="258" t="s">
        <v>6485</v>
      </c>
      <c r="D174" s="261" t="s">
        <v>6486</v>
      </c>
      <c r="E174" s="262" t="s">
        <v>6235</v>
      </c>
      <c r="F174" s="265" t="s">
        <v>6470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6371</v>
      </c>
      <c r="B175" s="257" t="s">
        <v>6467</v>
      </c>
      <c r="C175" s="258" t="s">
        <v>6487</v>
      </c>
      <c r="D175" s="261" t="s">
        <v>6488</v>
      </c>
      <c r="E175" s="262" t="s">
        <v>6168</v>
      </c>
      <c r="F175" s="265" t="s">
        <v>6470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6371</v>
      </c>
      <c r="B176" s="257" t="s">
        <v>6467</v>
      </c>
      <c r="C176" s="258" t="s">
        <v>6489</v>
      </c>
      <c r="D176" s="261" t="s">
        <v>6490</v>
      </c>
      <c r="E176" s="262" t="s">
        <v>6139</v>
      </c>
      <c r="F176" s="265" t="s">
        <v>6470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6371</v>
      </c>
      <c r="B177" s="257" t="s">
        <v>6467</v>
      </c>
      <c r="C177" s="258" t="s">
        <v>6491</v>
      </c>
      <c r="D177" s="261" t="s">
        <v>6492</v>
      </c>
      <c r="E177" s="262" t="s">
        <v>6139</v>
      </c>
      <c r="F177" s="265" t="s">
        <v>6470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6371</v>
      </c>
      <c r="B178" s="257" t="s">
        <v>6467</v>
      </c>
      <c r="C178" s="258" t="s">
        <v>6493</v>
      </c>
      <c r="D178" s="261" t="s">
        <v>6494</v>
      </c>
      <c r="E178" s="262" t="s">
        <v>6168</v>
      </c>
      <c r="F178" s="265" t="s">
        <v>6470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6371</v>
      </c>
      <c r="B179" s="257" t="s">
        <v>6467</v>
      </c>
      <c r="C179" s="258" t="s">
        <v>6495</v>
      </c>
      <c r="D179" s="261" t="s">
        <v>6496</v>
      </c>
      <c r="E179" s="262" t="s">
        <v>6283</v>
      </c>
      <c r="F179" s="265" t="s">
        <v>6470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6371</v>
      </c>
      <c r="B180" s="257" t="s">
        <v>6467</v>
      </c>
      <c r="C180" s="258" t="s">
        <v>6497</v>
      </c>
      <c r="D180" s="261" t="s">
        <v>6498</v>
      </c>
      <c r="E180" s="262" t="s">
        <v>6283</v>
      </c>
      <c r="F180" s="265" t="s">
        <v>6470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6371</v>
      </c>
      <c r="B181" s="256" t="s">
        <v>6499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6371</v>
      </c>
      <c r="B182" s="257" t="s">
        <v>6499</v>
      </c>
      <c r="C182" s="258" t="s">
        <v>6500</v>
      </c>
      <c r="D182" s="261" t="s">
        <v>6501</v>
      </c>
      <c r="E182" s="262" t="s">
        <v>6139</v>
      </c>
      <c r="F182" s="265" t="s">
        <v>6502</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6371</v>
      </c>
      <c r="B183" s="257" t="s">
        <v>6499</v>
      </c>
      <c r="C183" s="258" t="s">
        <v>6503</v>
      </c>
      <c r="D183" s="261" t="s">
        <v>6504</v>
      </c>
      <c r="E183" s="262" t="s">
        <v>6139</v>
      </c>
      <c r="F183" s="265" t="s">
        <v>6502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6371</v>
      </c>
      <c r="B184" s="257" t="s">
        <v>6499</v>
      </c>
      <c r="C184" s="258" t="s">
        <v>6505</v>
      </c>
      <c r="D184" s="261" t="s">
        <v>6506</v>
      </c>
      <c r="E184" s="262" t="s">
        <v>6139</v>
      </c>
      <c r="F184" s="265" t="s">
        <v>6502</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6371</v>
      </c>
      <c r="B185" s="257" t="s">
        <v>6499</v>
      </c>
      <c r="C185" s="258" t="s">
        <v>6507</v>
      </c>
      <c r="D185" s="261" t="s">
        <v>6508</v>
      </c>
      <c r="E185" s="262" t="s">
        <v>6139</v>
      </c>
      <c r="F185" s="265" t="s">
        <v>6502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6371</v>
      </c>
      <c r="B186" s="257" t="s">
        <v>6499</v>
      </c>
      <c r="C186" s="258" t="s">
        <v>6509</v>
      </c>
      <c r="D186" s="261" t="s">
        <v>6510</v>
      </c>
      <c r="E186" s="262" t="s">
        <v>6139</v>
      </c>
      <c r="F186" s="265" t="s">
        <v>6502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6371</v>
      </c>
      <c r="B187" s="257" t="s">
        <v>6499</v>
      </c>
      <c r="C187" s="258" t="s">
        <v>6511</v>
      </c>
      <c r="D187" s="261" t="s">
        <v>6512</v>
      </c>
      <c r="E187" s="262" t="s">
        <v>6168</v>
      </c>
      <c r="F187" s="265" t="s">
        <v>6502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6371</v>
      </c>
      <c r="B188" s="257" t="s">
        <v>6499</v>
      </c>
      <c r="C188" s="258" t="s">
        <v>6513</v>
      </c>
      <c r="D188" s="261" t="s">
        <v>6514</v>
      </c>
      <c r="E188" s="262" t="s">
        <v>6168</v>
      </c>
      <c r="F188" s="265" t="s">
        <v>6502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6371</v>
      </c>
      <c r="B189" s="257" t="s">
        <v>6499</v>
      </c>
      <c r="C189" s="258" t="s">
        <v>6515</v>
      </c>
      <c r="D189" s="261" t="s">
        <v>6516</v>
      </c>
      <c r="E189" s="262" t="s">
        <v>6168</v>
      </c>
      <c r="F189" s="265" t="s">
        <v>6502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6371</v>
      </c>
      <c r="B190" s="257" t="s">
        <v>6499</v>
      </c>
      <c r="C190" s="258" t="s">
        <v>6517</v>
      </c>
      <c r="D190" s="261" t="s">
        <v>6518</v>
      </c>
      <c r="E190" s="262" t="s">
        <v>6168</v>
      </c>
      <c r="F190" s="265" t="s">
        <v>6502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6371</v>
      </c>
      <c r="B191" s="257" t="s">
        <v>6499</v>
      </c>
      <c r="C191" s="258" t="s">
        <v>6519</v>
      </c>
      <c r="D191" s="261" t="s">
        <v>6520</v>
      </c>
      <c r="E191" s="262" t="s">
        <v>6139</v>
      </c>
      <c r="F191" s="265" t="s">
        <v>6502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6371</v>
      </c>
      <c r="B192" s="257" t="s">
        <v>6499</v>
      </c>
      <c r="C192" s="258" t="s">
        <v>6521</v>
      </c>
      <c r="D192" s="261" t="s">
        <v>6522</v>
      </c>
      <c r="E192" s="262" t="s">
        <v>6139</v>
      </c>
      <c r="F192" s="265" t="s">
        <v>6502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6371</v>
      </c>
      <c r="B193" s="257" t="s">
        <v>6499</v>
      </c>
      <c r="C193" s="258" t="s">
        <v>6523</v>
      </c>
      <c r="D193" s="261" t="s">
        <v>6524</v>
      </c>
      <c r="E193" s="262" t="s">
        <v>6139</v>
      </c>
      <c r="F193" s="265" t="s">
        <v>6502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6371</v>
      </c>
      <c r="B194" s="257" t="s">
        <v>6499</v>
      </c>
      <c r="C194" s="258" t="s">
        <v>6525</v>
      </c>
      <c r="D194" s="261" t="s">
        <v>6526</v>
      </c>
      <c r="E194" s="262" t="s">
        <v>6139</v>
      </c>
      <c r="F194" s="265" t="s">
        <v>6502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6371</v>
      </c>
      <c r="B195" s="257" t="s">
        <v>6499</v>
      </c>
      <c r="C195" s="258" t="s">
        <v>6527</v>
      </c>
      <c r="D195" s="261" t="s">
        <v>6528</v>
      </c>
      <c r="E195" s="262" t="s">
        <v>6139</v>
      </c>
      <c r="F195" s="265" t="s">
        <v>6502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6371</v>
      </c>
      <c r="B196" s="257" t="s">
        <v>6499</v>
      </c>
      <c r="C196" s="258" t="s">
        <v>6529</v>
      </c>
      <c r="D196" s="261" t="s">
        <v>6530</v>
      </c>
      <c r="E196" s="262" t="s">
        <v>6139</v>
      </c>
      <c r="F196" s="265" t="s">
        <v>6531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6371</v>
      </c>
      <c r="B197" s="257" t="s">
        <v>6499</v>
      </c>
      <c r="C197" s="258" t="s">
        <v>6532</v>
      </c>
      <c r="D197" s="261" t="s">
        <v>6533</v>
      </c>
      <c r="E197" s="262" t="s">
        <v>6139</v>
      </c>
      <c r="F197" s="265" t="s">
        <v>6531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6371</v>
      </c>
      <c r="B198" s="257" t="s">
        <v>6499</v>
      </c>
      <c r="C198" s="258" t="s">
        <v>6534</v>
      </c>
      <c r="D198" s="261" t="s">
        <v>6535</v>
      </c>
      <c r="E198" s="262" t="s">
        <v>6139</v>
      </c>
      <c r="F198" s="265" t="s">
        <v>6531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6371</v>
      </c>
      <c r="B199" s="257" t="s">
        <v>6499</v>
      </c>
      <c r="C199" s="258" t="s">
        <v>6536</v>
      </c>
      <c r="D199" s="261" t="s">
        <v>6537</v>
      </c>
      <c r="E199" s="262" t="s">
        <v>6139</v>
      </c>
      <c r="F199" s="265" t="s">
        <v>6531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6538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6538</v>
      </c>
      <c r="B201" s="256" t="s">
        <v>6539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6538</v>
      </c>
      <c r="B202" s="257" t="s">
        <v>6539</v>
      </c>
      <c r="C202" s="258" t="s">
        <v>6540</v>
      </c>
      <c r="D202" s="261" t="s">
        <v>6541</v>
      </c>
      <c r="E202" s="262" t="s">
        <v>6418</v>
      </c>
      <c r="F202" s="265" t="s">
        <v>6542</v>
      </c>
      <c r="G202" s="268">
        <f>IF(COUNTIF(H202:AU202,"&lt;&gt;")=0,"",SUMPRODUCT(((Recommendations[ImplStatus]="Implemented")+(Recommendations[ImplStatus]="Compensated"))*ISNUMBER(MATCH(Recommendations[Id],H202:AU202,0)))/COUNTIF(H202:AU202,"&lt;&gt;"))</f>
        <v>0</v>
      </c>
      <c r="H202" s="269" t="s">
        <v>69</v>
      </c>
      <c r="I202" s="269" t="s">
        <v>224</v>
      </c>
      <c r="J202" s="269" t="s">
        <v>249</v>
      </c>
      <c r="K202" s="269" t="s">
        <v>254</v>
      </c>
      <c r="L202" s="269" t="s">
        <v>502</v>
      </c>
      <c r="M202" s="269" t="s">
        <v>517</v>
      </c>
      <c r="N202" s="269" t="s">
        <v>527</v>
      </c>
      <c r="O202" s="269" t="s">
        <v>592</v>
      </c>
      <c r="P202" s="269" t="s">
        <v>615</v>
      </c>
      <c r="Q202" s="269" t="s">
        <v>620</v>
      </c>
      <c r="R202" s="269" t="s">
        <v>695</v>
      </c>
      <c r="S202" s="269" t="s">
        <v>727</v>
      </c>
      <c r="T202" s="269" t="s">
        <v>1019</v>
      </c>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6538</v>
      </c>
      <c r="B203" s="257" t="s">
        <v>6539</v>
      </c>
      <c r="C203" s="258" t="s">
        <v>6543</v>
      </c>
      <c r="D203" s="261" t="s">
        <v>6544</v>
      </c>
      <c r="E203" s="262" t="s">
        <v>6418</v>
      </c>
      <c r="F203" s="265" t="s">
        <v>6542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6538</v>
      </c>
      <c r="B204" s="257" t="s">
        <v>6539</v>
      </c>
      <c r="C204" s="258" t="s">
        <v>6545</v>
      </c>
      <c r="D204" s="261" t="s">
        <v>6546</v>
      </c>
      <c r="E204" s="262" t="s">
        <v>6418</v>
      </c>
      <c r="F204" s="265" t="s">
        <v>6542</v>
      </c>
      <c r="G204" s="268">
        <f>IF(COUNTIF(H204:AU204,"&lt;&gt;")=0,"",SUMPRODUCT(((Recommendations[ImplStatus]="Implemented")+(Recommendations[ImplStatus]="Compensated"))*ISNUMBER(MATCH(Recommendations[Id],H204:AU204,0)))/COUNTIF(H204:AU204,"&lt;&gt;"))</f>
        <v>0</v>
      </c>
      <c r="H204" s="269" t="s">
        <v>537</v>
      </c>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6538</v>
      </c>
      <c r="B205" s="257" t="s">
        <v>6539</v>
      </c>
      <c r="C205" s="258" t="s">
        <v>6547</v>
      </c>
      <c r="D205" s="261" t="s">
        <v>6548</v>
      </c>
      <c r="E205" s="262" t="s">
        <v>6418</v>
      </c>
      <c r="F205" s="265" t="s">
        <v>6542</v>
      </c>
      <c r="G205" s="268">
        <f>IF(COUNTIF(H205:AU205,"&lt;&gt;")=0,"",SUMPRODUCT(((Recommendations[ImplStatus]="Implemented")+(Recommendations[ImplStatus]="Compensated"))*ISNUMBER(MATCH(Recommendations[Id],H205:AU205,0)))/COUNTIF(H205:AU205,"&lt;&gt;"))</f>
        <v>0</v>
      </c>
      <c r="H205" s="269" t="s">
        <v>224</v>
      </c>
      <c r="I205" s="269" t="s">
        <v>517</v>
      </c>
      <c r="J205" s="269" t="s">
        <v>592</v>
      </c>
      <c r="K205" s="269" t="s">
        <v>695</v>
      </c>
      <c r="L205" s="269" t="s">
        <v>727</v>
      </c>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6538</v>
      </c>
      <c r="B206" s="257" t="s">
        <v>6539</v>
      </c>
      <c r="C206" s="258" t="s">
        <v>6549</v>
      </c>
      <c r="D206" s="261" t="s">
        <v>6550</v>
      </c>
      <c r="E206" s="262" t="s">
        <v>6418</v>
      </c>
      <c r="F206" s="265" t="s">
        <v>6542</v>
      </c>
      <c r="G206" s="268">
        <f>IF(COUNTIF(H206:AU206,"&lt;&gt;")=0,"",SUMPRODUCT(((Recommendations[ImplStatus]="Implemented")+(Recommendations[ImplStatus]="Compensated"))*ISNUMBER(MATCH(Recommendations[Id],H206:AU206,0)))/COUNTIF(H206:AU206,"&lt;&gt;"))</f>
        <v>0</v>
      </c>
      <c r="H206" s="269" t="s">
        <v>224</v>
      </c>
      <c r="I206" s="269" t="s">
        <v>517</v>
      </c>
      <c r="J206" s="269" t="s">
        <v>592</v>
      </c>
      <c r="K206" s="269" t="s">
        <v>695</v>
      </c>
      <c r="L206" s="269" t="s">
        <v>727</v>
      </c>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6538</v>
      </c>
      <c r="B207" s="257" t="s">
        <v>6539</v>
      </c>
      <c r="C207" s="258" t="s">
        <v>6551</v>
      </c>
      <c r="D207" s="261" t="s">
        <v>6552</v>
      </c>
      <c r="E207" s="262" t="s">
        <v>6283</v>
      </c>
      <c r="F207" s="265" t="s">
        <v>6542</v>
      </c>
      <c r="G207" s="268">
        <f>IF(COUNTIF(H207:AU207,"&lt;&gt;")=0,"",SUMPRODUCT(((Recommendations[ImplStatus]="Implemented")+(Recommendations[ImplStatus]="Compensated"))*ISNUMBER(MATCH(Recommendations[Id],H207:AU207,0)))/COUNTIF(H207:AU207,"&lt;&gt;"))</f>
        <v>0</v>
      </c>
      <c r="H207" s="269" t="s">
        <v>361</v>
      </c>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6538</v>
      </c>
      <c r="B208" s="257" t="s">
        <v>6539</v>
      </c>
      <c r="C208" s="258" t="s">
        <v>6553</v>
      </c>
      <c r="D208" s="261" t="s">
        <v>6554</v>
      </c>
      <c r="E208" s="262" t="s">
        <v>6283</v>
      </c>
      <c r="F208" s="265" t="s">
        <v>6542</v>
      </c>
      <c r="G208" s="268">
        <f>IF(COUNTIF(H208:AU208,"&lt;&gt;")=0,"",SUMPRODUCT(((Recommendations[ImplStatus]="Implemented")+(Recommendations[ImplStatus]="Compensated"))*ISNUMBER(MATCH(Recommendations[Id],H208:AU208,0)))/COUNTIF(H208:AU208,"&lt;&gt;"))</f>
        <v>0</v>
      </c>
      <c r="H208" s="269" t="s">
        <v>620</v>
      </c>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6538</v>
      </c>
      <c r="B209" s="257" t="s">
        <v>6539</v>
      </c>
      <c r="C209" s="258" t="s">
        <v>6555</v>
      </c>
      <c r="D209" s="261" t="s">
        <v>6556</v>
      </c>
      <c r="E209" s="262" t="s">
        <v>6418</v>
      </c>
      <c r="F209" s="265" t="s">
        <v>6542</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6538</v>
      </c>
      <c r="B210" s="257" t="s">
        <v>6539</v>
      </c>
      <c r="C210" s="258" t="s">
        <v>6557</v>
      </c>
      <c r="D210" s="261" t="s">
        <v>6558</v>
      </c>
      <c r="E210" s="262" t="s">
        <v>6168</v>
      </c>
      <c r="F210" s="265" t="s">
        <v>6559</v>
      </c>
      <c r="G210" s="268">
        <f>IF(COUNTIF(H210:AU210,"&lt;&gt;")=0,"",SUMPRODUCT(((Recommendations[ImplStatus]="Implemented")+(Recommendations[ImplStatus]="Compensated"))*ISNUMBER(MATCH(Recommendations[Id],H210:AU210,0)))/COUNTIF(H210:AU210,"&lt;&gt;"))</f>
        <v>0</v>
      </c>
      <c r="H210" s="269" t="s">
        <v>158</v>
      </c>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6538</v>
      </c>
      <c r="B211" s="257" t="s">
        <v>6539</v>
      </c>
      <c r="C211" s="258" t="s">
        <v>6560</v>
      </c>
      <c r="D211" s="261" t="s">
        <v>6561</v>
      </c>
      <c r="E211" s="262" t="s">
        <v>6168</v>
      </c>
      <c r="F211" s="265" t="s">
        <v>6559</v>
      </c>
      <c r="G211" s="268">
        <f>IF(COUNTIF(H211:AU211,"&lt;&gt;")=0,"",SUMPRODUCT(((Recommendations[ImplStatus]="Implemented")+(Recommendations[ImplStatus]="Compensated"))*ISNUMBER(MATCH(Recommendations[Id],H211:AU211,0)))/COUNTIF(H211:AU211,"&lt;&gt;"))</f>
        <v>0</v>
      </c>
      <c r="H211" s="269" t="s">
        <v>158</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6538</v>
      </c>
      <c r="B212" s="257" t="s">
        <v>6539</v>
      </c>
      <c r="C212" s="258" t="s">
        <v>6562</v>
      </c>
      <c r="D212" s="261" t="s">
        <v>6563</v>
      </c>
      <c r="E212" s="262" t="s">
        <v>6235</v>
      </c>
      <c r="F212" s="265" t="s">
        <v>6564</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6538</v>
      </c>
      <c r="B213" s="257" t="s">
        <v>6539</v>
      </c>
      <c r="C213" s="258" t="s">
        <v>6565</v>
      </c>
      <c r="D213" s="261" t="s">
        <v>6566</v>
      </c>
      <c r="E213" s="262" t="s">
        <v>6168</v>
      </c>
      <c r="F213" s="265" t="s">
        <v>6567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6538</v>
      </c>
      <c r="B214" s="257" t="s">
        <v>6539</v>
      </c>
      <c r="C214" s="258" t="s">
        <v>6568</v>
      </c>
      <c r="D214" s="261" t="s">
        <v>6569</v>
      </c>
      <c r="E214" s="262" t="s">
        <v>6235</v>
      </c>
      <c r="F214" s="265" t="s">
        <v>6570</v>
      </c>
      <c r="G214" s="268">
        <f>IF(COUNTIF(H214:AU214,"&lt;&gt;")=0,"",SUMPRODUCT(((Recommendations[ImplStatus]="Implemented")+(Recommendations[ImplStatus]="Compensated"))*ISNUMBER(MATCH(Recommendations[Id],H214:AU214,0)))/COUNTIF(H214:AU214,"&lt;&gt;"))</f>
        <v>0</v>
      </c>
      <c r="H214" s="269" t="s">
        <v>572</v>
      </c>
      <c r="I214" s="269" t="s">
        <v>577</v>
      </c>
      <c r="J214" s="269" t="s">
        <v>582</v>
      </c>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6538</v>
      </c>
      <c r="B215" s="257" t="s">
        <v>6539</v>
      </c>
      <c r="C215" s="258" t="s">
        <v>6571</v>
      </c>
      <c r="D215" s="261" t="s">
        <v>6572</v>
      </c>
      <c r="E215" s="262" t="s">
        <v>6139</v>
      </c>
      <c r="F215" s="265" t="s">
        <v>6570</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6538</v>
      </c>
      <c r="B216" s="257" t="s">
        <v>6539</v>
      </c>
      <c r="C216" s="258" t="s">
        <v>6573</v>
      </c>
      <c r="D216" s="261" t="s">
        <v>6574</v>
      </c>
      <c r="E216" s="262" t="s">
        <v>6139</v>
      </c>
      <c r="F216" s="265" t="s">
        <v>6570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6538</v>
      </c>
      <c r="B217" s="257" t="s">
        <v>6539</v>
      </c>
      <c r="C217" s="258" t="s">
        <v>6575</v>
      </c>
      <c r="D217" s="261" t="s">
        <v>6576</v>
      </c>
      <c r="E217" s="262" t="s">
        <v>6168</v>
      </c>
      <c r="F217" s="265" t="s">
        <v>6570</v>
      </c>
      <c r="G217" s="268">
        <f>IF(COUNTIF(H217:AU217,"&lt;&gt;")=0,"",SUMPRODUCT(((Recommendations[ImplStatus]="Implemented")+(Recommendations[ImplStatus]="Compensated"))*ISNUMBER(MATCH(Recommendations[Id],H217:AU217,0)))/COUNTIF(H217:AU217,"&lt;&gt;"))</f>
        <v>0</v>
      </c>
      <c r="H217" s="269" t="s">
        <v>572</v>
      </c>
      <c r="I217" s="269" t="s">
        <v>577</v>
      </c>
      <c r="J217" s="269" t="s">
        <v>582</v>
      </c>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6538</v>
      </c>
      <c r="B218" s="257" t="s">
        <v>6539</v>
      </c>
      <c r="C218" s="258" t="s">
        <v>6577</v>
      </c>
      <c r="D218" s="261" t="s">
        <v>6578</v>
      </c>
      <c r="E218" s="262" t="s">
        <v>6168</v>
      </c>
      <c r="F218" s="265" t="s">
        <v>6570</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6538</v>
      </c>
      <c r="B219" s="257" t="s">
        <v>6539</v>
      </c>
      <c r="C219" s="258" t="s">
        <v>6579</v>
      </c>
      <c r="D219" s="261" t="s">
        <v>6580</v>
      </c>
      <c r="E219" s="262" t="s">
        <v>6168</v>
      </c>
      <c r="F219" s="265" t="s">
        <v>6570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6538</v>
      </c>
      <c r="B220" s="257" t="s">
        <v>6539</v>
      </c>
      <c r="C220" s="258" t="s">
        <v>6581</v>
      </c>
      <c r="D220" s="261" t="s">
        <v>6582</v>
      </c>
      <c r="E220" s="262" t="s">
        <v>6168</v>
      </c>
      <c r="F220" s="265" t="s">
        <v>6570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6538</v>
      </c>
      <c r="B221" s="256" t="s">
        <v>6583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6538</v>
      </c>
      <c r="B222" s="257" t="s">
        <v>6583</v>
      </c>
      <c r="C222" s="258" t="s">
        <v>6584</v>
      </c>
      <c r="D222" s="261" t="s">
        <v>6585</v>
      </c>
      <c r="E222" s="262" t="s">
        <v>6235</v>
      </c>
      <c r="F222" s="265" t="s">
        <v>6586</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6538</v>
      </c>
      <c r="B223" s="257" t="s">
        <v>6583</v>
      </c>
      <c r="C223" s="258" t="s">
        <v>6587</v>
      </c>
      <c r="D223" s="261" t="s">
        <v>6588</v>
      </c>
      <c r="E223" s="262" t="s">
        <v>6235</v>
      </c>
      <c r="F223" s="265" t="s">
        <v>6586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6538</v>
      </c>
      <c r="B224" s="257" t="s">
        <v>6583</v>
      </c>
      <c r="C224" s="258" t="s">
        <v>6589</v>
      </c>
      <c r="D224" s="261" t="s">
        <v>6590</v>
      </c>
      <c r="E224" s="262" t="s">
        <v>6235</v>
      </c>
      <c r="F224" s="265" t="s">
        <v>6586</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6538</v>
      </c>
      <c r="B225" s="257" t="s">
        <v>6583</v>
      </c>
      <c r="C225" s="258" t="s">
        <v>6591</v>
      </c>
      <c r="D225" s="261" t="s">
        <v>6592</v>
      </c>
      <c r="E225" s="262" t="s">
        <v>6235</v>
      </c>
      <c r="F225" s="265" t="s">
        <v>6586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6538</v>
      </c>
      <c r="B226" s="257" t="s">
        <v>6583</v>
      </c>
      <c r="C226" s="258" t="s">
        <v>6593</v>
      </c>
      <c r="D226" s="261" t="s">
        <v>6594</v>
      </c>
      <c r="E226" s="262" t="s">
        <v>6235</v>
      </c>
      <c r="F226" s="265" t="s">
        <v>6586</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6538</v>
      </c>
      <c r="B227" s="257" t="s">
        <v>6583</v>
      </c>
      <c r="C227" s="258" t="s">
        <v>6595</v>
      </c>
      <c r="D227" s="261" t="s">
        <v>6596</v>
      </c>
      <c r="E227" s="262" t="s">
        <v>6235</v>
      </c>
      <c r="F227" s="265" t="s">
        <v>6586</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6538</v>
      </c>
      <c r="B228" s="257" t="s">
        <v>6583</v>
      </c>
      <c r="C228" s="258" t="s">
        <v>6597</v>
      </c>
      <c r="D228" s="261" t="s">
        <v>6598</v>
      </c>
      <c r="E228" s="262" t="s">
        <v>6235</v>
      </c>
      <c r="F228" s="265" t="s">
        <v>6586</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6538</v>
      </c>
      <c r="B229" s="257" t="s">
        <v>6583</v>
      </c>
      <c r="C229" s="258" t="s">
        <v>6599</v>
      </c>
      <c r="D229" s="261" t="s">
        <v>6600</v>
      </c>
      <c r="E229" s="262" t="s">
        <v>6139</v>
      </c>
      <c r="F229" s="265" t="s">
        <v>6586</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6538</v>
      </c>
      <c r="B230" s="257" t="s">
        <v>6583</v>
      </c>
      <c r="C230" s="258" t="s">
        <v>6601</v>
      </c>
      <c r="D230" s="261" t="s">
        <v>6602</v>
      </c>
      <c r="E230" s="262" t="s">
        <v>6139</v>
      </c>
      <c r="F230" s="265" t="s">
        <v>6586</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6538</v>
      </c>
      <c r="B231" s="257" t="s">
        <v>6583</v>
      </c>
      <c r="C231" s="258" t="s">
        <v>6603</v>
      </c>
      <c r="D231" s="261" t="s">
        <v>6604</v>
      </c>
      <c r="E231" s="262" t="s">
        <v>6235</v>
      </c>
      <c r="F231" s="265" t="s">
        <v>6605</v>
      </c>
      <c r="G231" s="268">
        <f>IF(COUNTIF(H231:AU231,"&lt;&gt;")=0,"",SUMPRODUCT(((Recommendations[ImplStatus]="Implemented")+(Recommendations[ImplStatus]="Compensated"))*ISNUMBER(MATCH(Recommendations[Id],H231:AU231,0)))/COUNTIF(H231:AU231,"&lt;&gt;"))</f>
        <v>0</v>
      </c>
      <c r="H231" s="269" t="s">
        <v>64</v>
      </c>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6538</v>
      </c>
      <c r="B232" s="257" t="s">
        <v>6583</v>
      </c>
      <c r="C232" s="258" t="s">
        <v>6606</v>
      </c>
      <c r="D232" s="261" t="s">
        <v>6607</v>
      </c>
      <c r="E232" s="262" t="s">
        <v>6235</v>
      </c>
      <c r="F232" s="265" t="s">
        <v>6605</v>
      </c>
      <c r="G232" s="268">
        <f>IF(COUNTIF(H232:AU232,"&lt;&gt;")=0,"",SUMPRODUCT(((Recommendations[ImplStatus]="Implemented")+(Recommendations[ImplStatus]="Compensated"))*ISNUMBER(MATCH(Recommendations[Id],H232:AU232,0)))/COUNTIF(H232:AU232,"&lt;&gt;"))</f>
        <v>0</v>
      </c>
      <c r="H232" s="269" t="s">
        <v>64</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6538</v>
      </c>
      <c r="B233" s="257" t="s">
        <v>6583</v>
      </c>
      <c r="C233" s="258" t="s">
        <v>6608</v>
      </c>
      <c r="D233" s="261" t="s">
        <v>6609</v>
      </c>
      <c r="E233" s="262" t="s">
        <v>6168</v>
      </c>
      <c r="F233" s="265" t="s">
        <v>6605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6538</v>
      </c>
      <c r="B234" s="257" t="s">
        <v>6583</v>
      </c>
      <c r="C234" s="258" t="s">
        <v>6610</v>
      </c>
      <c r="D234" s="261" t="s">
        <v>6611</v>
      </c>
      <c r="E234" s="262" t="s">
        <v>6168</v>
      </c>
      <c r="F234" s="265" t="s">
        <v>6605</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6538</v>
      </c>
      <c r="B235" s="257" t="s">
        <v>6583</v>
      </c>
      <c r="C235" s="258" t="s">
        <v>6612</v>
      </c>
      <c r="D235" s="261" t="s">
        <v>6613</v>
      </c>
      <c r="E235" s="262" t="s">
        <v>6235</v>
      </c>
      <c r="F235" s="265" t="s">
        <v>6605</v>
      </c>
      <c r="G235" s="268">
        <f>IF(COUNTIF(H235:AU235,"&lt;&gt;")=0,"",SUMPRODUCT(((Recommendations[ImplStatus]="Implemented")+(Recommendations[ImplStatus]="Compensated"))*ISNUMBER(MATCH(Recommendations[Id],H235:AU235,0)))/COUNTIF(H235:AU235,"&lt;&gt;"))</f>
        <v>0</v>
      </c>
      <c r="H235" s="269" t="s">
        <v>64</v>
      </c>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6538</v>
      </c>
      <c r="B236" s="257" t="s">
        <v>6583</v>
      </c>
      <c r="C236" s="258" t="s">
        <v>6614</v>
      </c>
      <c r="D236" s="261" t="s">
        <v>6615</v>
      </c>
      <c r="E236" s="262" t="s">
        <v>6168</v>
      </c>
      <c r="F236" s="265" t="s">
        <v>6605</v>
      </c>
      <c r="G236" s="268">
        <f>IF(COUNTIF(H236:AU236,"&lt;&gt;")=0,"",SUMPRODUCT(((Recommendations[ImplStatus]="Implemented")+(Recommendations[ImplStatus]="Compensated"))*ISNUMBER(MATCH(Recommendations[Id],H236:AU236,0)))/COUNTIF(H236:AU236,"&lt;&gt;"))</f>
        <v>0</v>
      </c>
      <c r="H236" s="269" t="s">
        <v>153</v>
      </c>
      <c r="I236" s="269" t="s">
        <v>173</v>
      </c>
      <c r="J236" s="269" t="s">
        <v>178</v>
      </c>
      <c r="K236" s="269" t="s">
        <v>193</v>
      </c>
      <c r="L236" s="269" t="s">
        <v>197</v>
      </c>
      <c r="M236" s="269" t="s">
        <v>201</v>
      </c>
      <c r="N236" s="269" t="s">
        <v>205</v>
      </c>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6538</v>
      </c>
      <c r="B237" s="256" t="s">
        <v>2772</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6538</v>
      </c>
      <c r="B238" s="257" t="s">
        <v>2772</v>
      </c>
      <c r="C238" s="258" t="s">
        <v>6616</v>
      </c>
      <c r="D238" s="261" t="s">
        <v>6617</v>
      </c>
      <c r="E238" s="262" t="s">
        <v>6139</v>
      </c>
      <c r="F238" s="265" t="s">
        <v>6618</v>
      </c>
      <c r="G238" s="268">
        <f>IF(COUNTIF(H238:AU238,"&lt;&gt;")=0,"",SUMPRODUCT(((Recommendations[ImplStatus]="Implemented")+(Recommendations[ImplStatus]="Compensated"))*ISNUMBER(MATCH(Recommendations[Id],H238:AU238,0)))/COUNTIF(H238:AU238,"&lt;&gt;"))</f>
        <v>0</v>
      </c>
      <c r="H238" s="269" t="s">
        <v>502</v>
      </c>
      <c r="I238" s="269" t="s">
        <v>732</v>
      </c>
      <c r="J238" s="269" t="s">
        <v>777</v>
      </c>
      <c r="K238" s="269" t="s">
        <v>890</v>
      </c>
      <c r="L238" s="269" t="s">
        <v>900</v>
      </c>
      <c r="M238" s="269" t="s">
        <v>910</v>
      </c>
      <c r="N238" s="269" t="s">
        <v>975</v>
      </c>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6538</v>
      </c>
      <c r="B239" s="257" t="s">
        <v>2772</v>
      </c>
      <c r="C239" s="258" t="s">
        <v>6619</v>
      </c>
      <c r="D239" s="261" t="s">
        <v>6620</v>
      </c>
      <c r="E239" s="262" t="s">
        <v>6139</v>
      </c>
      <c r="F239" s="265" t="s">
        <v>6618</v>
      </c>
      <c r="G239" s="268">
        <f>IF(COUNTIF(H239:AU239,"&lt;&gt;")=0,"",SUMPRODUCT(((Recommendations[ImplStatus]="Implemented")+(Recommendations[ImplStatus]="Compensated"))*ISNUMBER(MATCH(Recommendations[Id],H239:AU239,0)))/COUNTIF(H239:AU239,"&lt;&gt;"))</f>
        <v>0</v>
      </c>
      <c r="H239" s="269" t="s">
        <v>1099</v>
      </c>
      <c r="I239" s="269" t="s">
        <v>1104</v>
      </c>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6538</v>
      </c>
      <c r="B240" s="257" t="s">
        <v>2772</v>
      </c>
      <c r="C240" s="258" t="s">
        <v>6621</v>
      </c>
      <c r="D240" s="261" t="s">
        <v>6622</v>
      </c>
      <c r="E240" s="262" t="s">
        <v>6139</v>
      </c>
      <c r="F240" s="265" t="s">
        <v>6618</v>
      </c>
      <c r="G240" s="268">
        <f>IF(COUNTIF(H240:AU240,"&lt;&gt;")=0,"",SUMPRODUCT(((Recommendations[ImplStatus]="Implemented")+(Recommendations[ImplStatus]="Compensated"))*ISNUMBER(MATCH(Recommendations[Id],H240:AU240,0)))/COUNTIF(H240:AU240,"&lt;&gt;"))</f>
        <v>0</v>
      </c>
      <c r="H240" s="269" t="s">
        <v>153</v>
      </c>
      <c r="I240" s="269" t="s">
        <v>173</v>
      </c>
      <c r="J240" s="269" t="s">
        <v>178</v>
      </c>
      <c r="K240" s="269" t="s">
        <v>193</v>
      </c>
      <c r="L240" s="269" t="s">
        <v>197</v>
      </c>
      <c r="M240" s="269" t="s">
        <v>201</v>
      </c>
      <c r="N240" s="269" t="s">
        <v>205</v>
      </c>
      <c r="O240" s="269" t="s">
        <v>625</v>
      </c>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6538</v>
      </c>
      <c r="B241" s="257" t="s">
        <v>2772</v>
      </c>
      <c r="C241" s="258" t="s">
        <v>6623</v>
      </c>
      <c r="D241" s="261" t="s">
        <v>6624</v>
      </c>
      <c r="E241" s="262" t="s">
        <v>6139</v>
      </c>
      <c r="F241" s="265" t="s">
        <v>6618</v>
      </c>
      <c r="G241" s="268">
        <f>IF(COUNTIF(H241:AU241,"&lt;&gt;")=0,"",SUMPRODUCT(((Recommendations[ImplStatus]="Implemented")+(Recommendations[ImplStatus]="Compensated"))*ISNUMBER(MATCH(Recommendations[Id],H241:AU241,0)))/COUNTIF(H241:AU241,"&lt;&gt;"))</f>
        <v>0</v>
      </c>
      <c r="H241" s="269" t="s">
        <v>960</v>
      </c>
      <c r="I241" s="269" t="s">
        <v>1218</v>
      </c>
      <c r="J241" s="269" t="s">
        <v>1223</v>
      </c>
      <c r="K241" s="269" t="s">
        <v>1228</v>
      </c>
      <c r="L241" s="269" t="s">
        <v>1233</v>
      </c>
      <c r="M241" s="269" t="s">
        <v>1238</v>
      </c>
      <c r="N241" s="269" t="s">
        <v>1243</v>
      </c>
      <c r="O241" s="269" t="s">
        <v>1248</v>
      </c>
      <c r="P241" s="269" t="s">
        <v>1253</v>
      </c>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6538</v>
      </c>
      <c r="B242" s="257" t="s">
        <v>2772</v>
      </c>
      <c r="C242" s="258" t="s">
        <v>6625</v>
      </c>
      <c r="D242" s="261" t="s">
        <v>6626</v>
      </c>
      <c r="E242" s="262" t="s">
        <v>6139</v>
      </c>
      <c r="F242" s="265" t="s">
        <v>6618</v>
      </c>
      <c r="G242" s="268">
        <f>IF(COUNTIF(H242:AU242,"&lt;&gt;")=0,"",SUMPRODUCT(((Recommendations[ImplStatus]="Implemented")+(Recommendations[ImplStatus]="Compensated"))*ISNUMBER(MATCH(Recommendations[Id],H242:AU242,0)))/COUNTIF(H242:AU242,"&lt;&gt;"))</f>
        <v>0</v>
      </c>
      <c r="H242" s="269" t="s">
        <v>807</v>
      </c>
      <c r="I242" s="269" t="s">
        <v>1094</v>
      </c>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6538</v>
      </c>
      <c r="B243" s="257" t="s">
        <v>2772</v>
      </c>
      <c r="C243" s="258" t="s">
        <v>6627</v>
      </c>
      <c r="D243" s="261" t="s">
        <v>6628</v>
      </c>
      <c r="E243" s="262" t="s">
        <v>6139</v>
      </c>
      <c r="F243" s="265" t="s">
        <v>6618</v>
      </c>
      <c r="G243" s="268">
        <f>IF(COUNTIF(H243:AU243,"&lt;&gt;")=0,"",SUMPRODUCT(((Recommendations[ImplStatus]="Implemented")+(Recommendations[ImplStatus]="Compensated"))*ISNUMBER(MATCH(Recommendations[Id],H243:AU243,0)))/COUNTIF(H243:AU243,"&lt;&gt;"))</f>
        <v>0</v>
      </c>
      <c r="H243" s="269" t="s">
        <v>1184</v>
      </c>
      <c r="I243" s="269" t="s">
        <v>1194</v>
      </c>
      <c r="J243" s="269" t="s">
        <v>1199</v>
      </c>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6538</v>
      </c>
      <c r="B244" s="257" t="s">
        <v>2772</v>
      </c>
      <c r="C244" s="258" t="s">
        <v>6629</v>
      </c>
      <c r="D244" s="261" t="s">
        <v>6630</v>
      </c>
      <c r="E244" s="262" t="s">
        <v>6139</v>
      </c>
      <c r="F244" s="265" t="s">
        <v>6618</v>
      </c>
      <c r="G244" s="268">
        <f>IF(COUNTIF(H244:AU244,"&lt;&gt;")=0,"",SUMPRODUCT(((Recommendations[ImplStatus]="Implemented")+(Recommendations[ImplStatus]="Compensated"))*ISNUMBER(MATCH(Recommendations[Id],H244:AU244,0)))/COUNTIF(H244:AU244,"&lt;&gt;"))</f>
        <v>0</v>
      </c>
      <c r="H244" s="269" t="s">
        <v>153</v>
      </c>
      <c r="I244" s="269" t="s">
        <v>173</v>
      </c>
      <c r="J244" s="269" t="s">
        <v>178</v>
      </c>
      <c r="K244" s="269" t="s">
        <v>193</v>
      </c>
      <c r="L244" s="269" t="s">
        <v>197</v>
      </c>
      <c r="M244" s="269" t="s">
        <v>201</v>
      </c>
      <c r="N244" s="269" t="s">
        <v>205</v>
      </c>
      <c r="O244" s="269" t="s">
        <v>487</v>
      </c>
      <c r="P244" s="269" t="s">
        <v>625</v>
      </c>
      <c r="Q244" s="269" t="s">
        <v>1114</v>
      </c>
      <c r="R244" s="269" t="s">
        <v>1119</v>
      </c>
      <c r="S244" s="269" t="s">
        <v>1124</v>
      </c>
      <c r="T244" s="269" t="s">
        <v>1129</v>
      </c>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6538</v>
      </c>
      <c r="B245" s="257" t="s">
        <v>2772</v>
      </c>
      <c r="C245" s="258" t="s">
        <v>6631</v>
      </c>
      <c r="D245" s="261" t="s">
        <v>6632</v>
      </c>
      <c r="E245" s="262" t="s">
        <v>6139</v>
      </c>
      <c r="F245" s="265" t="s">
        <v>6618</v>
      </c>
      <c r="G245" s="268">
        <f>IF(COUNTIF(H245:AU245,"&lt;&gt;")=0,"",SUMPRODUCT(((Recommendations[ImplStatus]="Implemented")+(Recommendations[ImplStatus]="Compensated"))*ISNUMBER(MATCH(Recommendations[Id],H245:AU245,0)))/COUNTIF(H245:AU245,"&lt;&gt;"))</f>
        <v>0</v>
      </c>
      <c r="H245" s="269" t="s">
        <v>1064</v>
      </c>
      <c r="I245" s="269" t="s">
        <v>1069</v>
      </c>
      <c r="J245" s="269" t="s">
        <v>1074</v>
      </c>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6538</v>
      </c>
      <c r="B246" s="257" t="s">
        <v>2772</v>
      </c>
      <c r="C246" s="258" t="s">
        <v>6633</v>
      </c>
      <c r="D246" s="261" t="s">
        <v>6634</v>
      </c>
      <c r="E246" s="262" t="s">
        <v>6139</v>
      </c>
      <c r="F246" s="265" t="s">
        <v>6618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6538</v>
      </c>
      <c r="B247" s="257" t="s">
        <v>2772</v>
      </c>
      <c r="C247" s="258" t="s">
        <v>6635</v>
      </c>
      <c r="D247" s="261" t="s">
        <v>6636</v>
      </c>
      <c r="E247" s="262" t="s">
        <v>6139</v>
      </c>
      <c r="F247" s="265" t="s">
        <v>6618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6538</v>
      </c>
      <c r="B248" s="257" t="s">
        <v>2772</v>
      </c>
      <c r="C248" s="258" t="s">
        <v>6637</v>
      </c>
      <c r="D248" s="261" t="s">
        <v>6638</v>
      </c>
      <c r="E248" s="262" t="s">
        <v>6168</v>
      </c>
      <c r="F248" s="265" t="s">
        <v>6618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6538</v>
      </c>
      <c r="B249" s="257" t="s">
        <v>2772</v>
      </c>
      <c r="C249" s="258" t="s">
        <v>6639</v>
      </c>
      <c r="D249" s="261" t="s">
        <v>6640</v>
      </c>
      <c r="E249" s="262" t="s">
        <v>6168</v>
      </c>
      <c r="F249" s="265" t="s">
        <v>6641</v>
      </c>
      <c r="G249" s="268">
        <f>IF(COUNTIF(H249:AU249,"&lt;&gt;")=0,"",SUMPRODUCT(((Recommendations[ImplStatus]="Implemented")+(Recommendations[ImplStatus]="Compensated"))*ISNUMBER(MATCH(Recommendations[Id],H249:AU249,0)))/COUNTIF(H249:AU249,"&lt;&gt;"))</f>
        <v>0</v>
      </c>
      <c r="H249" s="269" t="s">
        <v>143</v>
      </c>
      <c r="I249" s="269" t="s">
        <v>148</v>
      </c>
      <c r="J249" s="269" t="s">
        <v>463</v>
      </c>
      <c r="K249" s="269" t="s">
        <v>468</v>
      </c>
      <c r="L249" s="269" t="s">
        <v>473</v>
      </c>
      <c r="M249" s="269" t="s">
        <v>478</v>
      </c>
      <c r="N249" s="269" t="s">
        <v>537</v>
      </c>
      <c r="O249" s="269" t="s">
        <v>704</v>
      </c>
      <c r="P249" s="269" t="s">
        <v>718</v>
      </c>
      <c r="Q249" s="269" t="s">
        <v>722</v>
      </c>
      <c r="R249" s="269" t="s">
        <v>762</v>
      </c>
      <c r="S249" s="269" t="s">
        <v>772</v>
      </c>
      <c r="T249" s="269" t="s">
        <v>1089</v>
      </c>
      <c r="U249" s="269" t="s">
        <v>1338</v>
      </c>
      <c r="V249" s="269" t="s">
        <v>1343</v>
      </c>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6538</v>
      </c>
      <c r="B250" s="257" t="s">
        <v>2772</v>
      </c>
      <c r="C250" s="258" t="s">
        <v>6642</v>
      </c>
      <c r="D250" s="261" t="s">
        <v>6643</v>
      </c>
      <c r="E250" s="262" t="s">
        <v>6168</v>
      </c>
      <c r="F250" s="265" t="s">
        <v>6641</v>
      </c>
      <c r="G250" s="268">
        <f>IF(COUNTIF(H250:AU250,"&lt;&gt;")=0,"",SUMPRODUCT(((Recommendations[ImplStatus]="Implemented")+(Recommendations[ImplStatus]="Compensated"))*ISNUMBER(MATCH(Recommendations[Id],H250:AU250,0)))/COUNTIF(H250:AU250,"&lt;&gt;"))</f>
        <v>0</v>
      </c>
      <c r="H250" s="269" t="s">
        <v>143</v>
      </c>
      <c r="I250" s="269" t="s">
        <v>148</v>
      </c>
      <c r="J250" s="269" t="s">
        <v>463</v>
      </c>
      <c r="K250" s="269" t="s">
        <v>468</v>
      </c>
      <c r="L250" s="269" t="s">
        <v>473</v>
      </c>
      <c r="M250" s="269" t="s">
        <v>478</v>
      </c>
      <c r="N250" s="269" t="s">
        <v>704</v>
      </c>
      <c r="O250" s="269" t="s">
        <v>718</v>
      </c>
      <c r="P250" s="269" t="s">
        <v>722</v>
      </c>
      <c r="Q250" s="269" t="s">
        <v>762</v>
      </c>
      <c r="R250" s="269" t="s">
        <v>772</v>
      </c>
      <c r="S250" s="269" t="s">
        <v>1089</v>
      </c>
      <c r="T250" s="269" t="s">
        <v>1338</v>
      </c>
      <c r="U250" s="269" t="s">
        <v>1343</v>
      </c>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6538</v>
      </c>
      <c r="B251" s="256" t="s">
        <v>6644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6538</v>
      </c>
      <c r="B252" s="257" t="s">
        <v>6644</v>
      </c>
      <c r="C252" s="258" t="s">
        <v>6645</v>
      </c>
      <c r="D252" s="261" t="s">
        <v>6646</v>
      </c>
      <c r="E252" s="262" t="s">
        <v>6235</v>
      </c>
      <c r="F252" s="265" t="s">
        <v>6647</v>
      </c>
      <c r="G252" s="268">
        <f>IF(COUNTIF(H252:AU252,"&lt;&gt;")=0,"",SUMPRODUCT(((Recommendations[ImplStatus]="Implemented")+(Recommendations[ImplStatus]="Compensated"))*ISNUMBER(MATCH(Recommendations[Id],H252:AU252,0)))/COUNTIF(H252:AU252,"&lt;&gt;"))</f>
        <v>0</v>
      </c>
      <c r="H252" s="269" t="s">
        <v>13</v>
      </c>
      <c r="I252" s="269" t="s">
        <v>597</v>
      </c>
      <c r="J252" s="269" t="s">
        <v>690</v>
      </c>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6538</v>
      </c>
      <c r="B253" s="257" t="s">
        <v>6644</v>
      </c>
      <c r="C253" s="258" t="s">
        <v>6648</v>
      </c>
      <c r="D253" s="261" t="s">
        <v>6649</v>
      </c>
      <c r="E253" s="262" t="s">
        <v>6235</v>
      </c>
      <c r="F253" s="265" t="s">
        <v>6647</v>
      </c>
      <c r="G253" s="268">
        <f>IF(COUNTIF(H253:AU253,"&lt;&gt;")=0,"",SUMPRODUCT(((Recommendations[ImplStatus]="Implemented")+(Recommendations[ImplStatus]="Compensated"))*ISNUMBER(MATCH(Recommendations[Id],H253:AU253,0)))/COUNTIF(H253:AU253,"&lt;&gt;"))</f>
        <v>0</v>
      </c>
      <c r="H253" s="269" t="s">
        <v>13</v>
      </c>
      <c r="I253" s="269" t="s">
        <v>597</v>
      </c>
      <c r="J253" s="269" t="s">
        <v>690</v>
      </c>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6538</v>
      </c>
      <c r="B254" s="257" t="s">
        <v>6644</v>
      </c>
      <c r="C254" s="258" t="s">
        <v>6650</v>
      </c>
      <c r="D254" s="261" t="s">
        <v>6651</v>
      </c>
      <c r="E254" s="262" t="s">
        <v>6235</v>
      </c>
      <c r="F254" s="265" t="s">
        <v>6647</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6538</v>
      </c>
      <c r="B255" s="257" t="s">
        <v>6644</v>
      </c>
      <c r="C255" s="258" t="s">
        <v>6652</v>
      </c>
      <c r="D255" s="261" t="s">
        <v>6653</v>
      </c>
      <c r="E255" s="262" t="s">
        <v>6235</v>
      </c>
      <c r="F255" s="265" t="s">
        <v>6647</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6538</v>
      </c>
      <c r="B256" s="257" t="s">
        <v>6644</v>
      </c>
      <c r="C256" s="258" t="s">
        <v>6654</v>
      </c>
      <c r="D256" s="261" t="s">
        <v>6655</v>
      </c>
      <c r="E256" s="262" t="s">
        <v>6235</v>
      </c>
      <c r="F256" s="265" t="s">
        <v>6647</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6538</v>
      </c>
      <c r="B257" s="257" t="s">
        <v>6644</v>
      </c>
      <c r="C257" s="258" t="s">
        <v>6656</v>
      </c>
      <c r="D257" s="261" t="s">
        <v>6657</v>
      </c>
      <c r="E257" s="262" t="s">
        <v>6139</v>
      </c>
      <c r="F257" s="265" t="s">
        <v>6647</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6538</v>
      </c>
      <c r="B258" s="257" t="s">
        <v>6644</v>
      </c>
      <c r="C258" s="258" t="s">
        <v>6658</v>
      </c>
      <c r="D258" s="261" t="s">
        <v>6659</v>
      </c>
      <c r="E258" s="262" t="s">
        <v>6139</v>
      </c>
      <c r="F258" s="265" t="s">
        <v>6647</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6538</v>
      </c>
      <c r="B259" s="257" t="s">
        <v>6644</v>
      </c>
      <c r="C259" s="258" t="s">
        <v>6660</v>
      </c>
      <c r="D259" s="261" t="s">
        <v>6661</v>
      </c>
      <c r="E259" s="262" t="s">
        <v>6139</v>
      </c>
      <c r="F259" s="265" t="s">
        <v>6647</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6538</v>
      </c>
      <c r="B260" s="257" t="s">
        <v>6644</v>
      </c>
      <c r="C260" s="258" t="s">
        <v>6662</v>
      </c>
      <c r="D260" s="261" t="s">
        <v>6663</v>
      </c>
      <c r="E260" s="262" t="s">
        <v>6139</v>
      </c>
      <c r="F260" s="265" t="s">
        <v>6647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6538</v>
      </c>
      <c r="B261" s="257" t="s">
        <v>6644</v>
      </c>
      <c r="C261" s="258" t="s">
        <v>6664</v>
      </c>
      <c r="D261" s="261" t="s">
        <v>6665</v>
      </c>
      <c r="E261" s="262" t="s">
        <v>6283</v>
      </c>
      <c r="F261" s="265" t="s">
        <v>6647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6538</v>
      </c>
      <c r="B262" s="257" t="s">
        <v>6644</v>
      </c>
      <c r="C262" s="258" t="s">
        <v>6666</v>
      </c>
      <c r="D262" s="261" t="s">
        <v>6667</v>
      </c>
      <c r="E262" s="262" t="s">
        <v>6283</v>
      </c>
      <c r="F262" s="265" t="s">
        <v>6647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6538</v>
      </c>
      <c r="B263" s="257" t="s">
        <v>6644</v>
      </c>
      <c r="C263" s="258" t="s">
        <v>6668</v>
      </c>
      <c r="D263" s="261" t="s">
        <v>6669</v>
      </c>
      <c r="E263" s="262" t="s">
        <v>6283</v>
      </c>
      <c r="F263" s="265" t="s">
        <v>6647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6538</v>
      </c>
      <c r="B264" s="256" t="s">
        <v>6670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6538</v>
      </c>
      <c r="B265" s="257" t="s">
        <v>6670</v>
      </c>
      <c r="C265" s="258" t="s">
        <v>6671</v>
      </c>
      <c r="D265" s="261" t="s">
        <v>6672</v>
      </c>
      <c r="E265" s="262" t="s">
        <v>6168</v>
      </c>
      <c r="F265" s="265" t="s">
        <v>6673</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6538</v>
      </c>
      <c r="B266" s="257" t="s">
        <v>6670</v>
      </c>
      <c r="C266" s="258" t="s">
        <v>6674</v>
      </c>
      <c r="D266" s="261" t="s">
        <v>6675</v>
      </c>
      <c r="E266" s="262" t="s">
        <v>6168</v>
      </c>
      <c r="F266" s="265" t="s">
        <v>6673</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6538</v>
      </c>
      <c r="B267" s="257" t="s">
        <v>6670</v>
      </c>
      <c r="C267" s="258" t="s">
        <v>6676</v>
      </c>
      <c r="D267" s="261" t="s">
        <v>6677</v>
      </c>
      <c r="E267" s="262" t="s">
        <v>6168</v>
      </c>
      <c r="F267" s="265" t="s">
        <v>6673</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6538</v>
      </c>
      <c r="B268" s="257" t="s">
        <v>6670</v>
      </c>
      <c r="C268" s="258" t="s">
        <v>6678</v>
      </c>
      <c r="D268" s="261" t="s">
        <v>6679</v>
      </c>
      <c r="E268" s="262" t="s">
        <v>6168</v>
      </c>
      <c r="F268" s="265" t="s">
        <v>6673</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6538</v>
      </c>
      <c r="B269" s="257" t="s">
        <v>6670</v>
      </c>
      <c r="C269" s="258" t="s">
        <v>6680</v>
      </c>
      <c r="D269" s="261" t="s">
        <v>6681</v>
      </c>
      <c r="E269" s="262" t="s">
        <v>6168</v>
      </c>
      <c r="F269" s="265" t="s">
        <v>6673</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6538</v>
      </c>
      <c r="B270" s="257" t="s">
        <v>6670</v>
      </c>
      <c r="C270" s="258" t="s">
        <v>6682</v>
      </c>
      <c r="D270" s="261" t="s">
        <v>6683</v>
      </c>
      <c r="E270" s="262" t="s">
        <v>6168</v>
      </c>
      <c r="F270" s="265" t="s">
        <v>6673</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6538</v>
      </c>
      <c r="B271" s="257" t="s">
        <v>6670</v>
      </c>
      <c r="C271" s="258" t="s">
        <v>6684</v>
      </c>
      <c r="D271" s="261" t="s">
        <v>6685</v>
      </c>
      <c r="E271" s="262" t="s">
        <v>6168</v>
      </c>
      <c r="F271" s="265" t="s">
        <v>6673</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6538</v>
      </c>
      <c r="B272" s="257" t="s">
        <v>6670</v>
      </c>
      <c r="C272" s="258" t="s">
        <v>6686</v>
      </c>
      <c r="D272" s="261" t="s">
        <v>6687</v>
      </c>
      <c r="E272" s="262" t="s">
        <v>6168</v>
      </c>
      <c r="F272" s="265" t="s">
        <v>6673</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6538</v>
      </c>
      <c r="B273" s="257" t="s">
        <v>6670</v>
      </c>
      <c r="C273" s="258" t="s">
        <v>6688</v>
      </c>
      <c r="D273" s="261" t="s">
        <v>6689</v>
      </c>
      <c r="E273" s="262" t="s">
        <v>6168</v>
      </c>
      <c r="F273" s="265" t="s">
        <v>6673</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6690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6690</v>
      </c>
      <c r="B275" s="256" t="s">
        <v>6691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6690</v>
      </c>
      <c r="B276" s="257" t="s">
        <v>6691</v>
      </c>
      <c r="C276" s="258" t="s">
        <v>6692</v>
      </c>
      <c r="D276" s="261" t="s">
        <v>6693</v>
      </c>
      <c r="E276" s="262" t="s">
        <v>6139</v>
      </c>
      <c r="F276" s="265" t="s">
        <v>6694</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6690</v>
      </c>
      <c r="B277" s="257" t="s">
        <v>6691</v>
      </c>
      <c r="C277" s="258" t="s">
        <v>6695</v>
      </c>
      <c r="D277" s="261" t="s">
        <v>6696</v>
      </c>
      <c r="E277" s="262" t="s">
        <v>6139</v>
      </c>
      <c r="F277" s="265" t="s">
        <v>6694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6690</v>
      </c>
      <c r="B278" s="257" t="s">
        <v>6691</v>
      </c>
      <c r="C278" s="258" t="s">
        <v>6697</v>
      </c>
      <c r="D278" s="261" t="s">
        <v>6698</v>
      </c>
      <c r="E278" s="262" t="s">
        <v>6139</v>
      </c>
      <c r="F278" s="265" t="s">
        <v>6694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6690</v>
      </c>
      <c r="B279" s="257" t="s">
        <v>6691</v>
      </c>
      <c r="C279" s="258" t="s">
        <v>6699</v>
      </c>
      <c r="D279" s="261" t="s">
        <v>6700</v>
      </c>
      <c r="E279" s="262" t="s">
        <v>6139</v>
      </c>
      <c r="F279" s="265" t="s">
        <v>6694</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6690</v>
      </c>
      <c r="B280" s="257" t="s">
        <v>6691</v>
      </c>
      <c r="C280" s="258" t="s">
        <v>6701</v>
      </c>
      <c r="D280" s="261" t="s">
        <v>6702</v>
      </c>
      <c r="E280" s="262" t="s">
        <v>6139</v>
      </c>
      <c r="F280" s="265" t="s">
        <v>6694</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6690</v>
      </c>
      <c r="B281" s="257" t="s">
        <v>6691</v>
      </c>
      <c r="C281" s="258" t="s">
        <v>6703</v>
      </c>
      <c r="D281" s="261" t="s">
        <v>6704</v>
      </c>
      <c r="E281" s="262" t="s">
        <v>6139</v>
      </c>
      <c r="F281" s="265" t="s">
        <v>6694</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6690</v>
      </c>
      <c r="B282" s="257" t="s">
        <v>6691</v>
      </c>
      <c r="C282" s="258" t="s">
        <v>6705</v>
      </c>
      <c r="D282" s="261" t="s">
        <v>6706</v>
      </c>
      <c r="E282" s="262" t="s">
        <v>6139</v>
      </c>
      <c r="F282" s="265" t="s">
        <v>6694</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6690</v>
      </c>
      <c r="B283" s="257" t="s">
        <v>6691</v>
      </c>
      <c r="C283" s="258" t="s">
        <v>6707</v>
      </c>
      <c r="D283" s="261" t="s">
        <v>6708</v>
      </c>
      <c r="E283" s="262" t="s">
        <v>6235</v>
      </c>
      <c r="F283" s="265" t="s">
        <v>6709</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6690</v>
      </c>
      <c r="B284" s="257" t="s">
        <v>6691</v>
      </c>
      <c r="C284" s="258" t="s">
        <v>6710</v>
      </c>
      <c r="D284" s="261" t="s">
        <v>6711</v>
      </c>
      <c r="E284" s="262" t="s">
        <v>6235</v>
      </c>
      <c r="F284" s="265" t="s">
        <v>6709</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6690</v>
      </c>
      <c r="B285" s="257" t="s">
        <v>6691</v>
      </c>
      <c r="C285" s="258" t="s">
        <v>6712</v>
      </c>
      <c r="D285" s="261" t="s">
        <v>6713</v>
      </c>
      <c r="E285" s="262" t="s">
        <v>6139</v>
      </c>
      <c r="F285" s="265" t="s">
        <v>6709</v>
      </c>
      <c r="G285" s="268">
        <f>IF(COUNTIF(H285:AU285,"&lt;&gt;")=0,"",SUMPRODUCT(((Recommendations[ImplStatus]="Implemented")+(Recommendations[ImplStatus]="Compensated"))*ISNUMBER(MATCH(Recommendations[Id],H285:AU285,0)))/COUNTIF(H285:AU285,"&lt;&gt;"))</f>
        <v>0</v>
      </c>
      <c r="H285" s="269" t="s">
        <v>49</v>
      </c>
      <c r="I285" s="269" t="s">
        <v>89</v>
      </c>
      <c r="J285" s="269" t="s">
        <v>94</v>
      </c>
      <c r="K285" s="269" t="s">
        <v>98</v>
      </c>
      <c r="L285" s="269" t="s">
        <v>102</v>
      </c>
      <c r="M285" s="269" t="s">
        <v>229</v>
      </c>
      <c r="N285" s="269" t="s">
        <v>802</v>
      </c>
      <c r="O285" s="269" t="s">
        <v>970</v>
      </c>
      <c r="P285" s="269" t="s">
        <v>1039</v>
      </c>
      <c r="Q285" s="269" t="s">
        <v>1054</v>
      </c>
      <c r="R285" s="269" t="s">
        <v>1139</v>
      </c>
      <c r="S285" s="269" t="s">
        <v>1144</v>
      </c>
      <c r="T285" s="269" t="s">
        <v>1149</v>
      </c>
      <c r="U285" s="269" t="s">
        <v>1154</v>
      </c>
      <c r="V285" s="269" t="s">
        <v>1159</v>
      </c>
      <c r="W285" s="269" t="s">
        <v>1164</v>
      </c>
      <c r="X285" s="269" t="s">
        <v>1169</v>
      </c>
      <c r="Y285" s="269" t="s">
        <v>1318</v>
      </c>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6690</v>
      </c>
      <c r="B286" s="257" t="s">
        <v>6691</v>
      </c>
      <c r="C286" s="258" t="s">
        <v>6714</v>
      </c>
      <c r="D286" s="261" t="s">
        <v>6715</v>
      </c>
      <c r="E286" s="262" t="s">
        <v>6168</v>
      </c>
      <c r="F286" s="265" t="s">
        <v>6709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6690</v>
      </c>
      <c r="B287" s="257" t="s">
        <v>6691</v>
      </c>
      <c r="C287" s="258" t="s">
        <v>6716</v>
      </c>
      <c r="D287" s="261" t="s">
        <v>6717</v>
      </c>
      <c r="E287" s="262" t="s">
        <v>6168</v>
      </c>
      <c r="F287" s="265" t="s">
        <v>6709</v>
      </c>
      <c r="G287" s="268">
        <f>IF(COUNTIF(H287:AU287,"&lt;&gt;")=0,"",SUMPRODUCT(((Recommendations[ImplStatus]="Implemented")+(Recommendations[ImplStatus]="Compensated"))*ISNUMBER(MATCH(Recommendations[Id],H287:AU287,0)))/COUNTIF(H287:AU287,"&lt;&gt;"))</f>
        <v>0</v>
      </c>
      <c r="H287" s="269" t="s">
        <v>737</v>
      </c>
      <c r="I287" s="269" t="s">
        <v>742</v>
      </c>
      <c r="J287" s="269" t="s">
        <v>747</v>
      </c>
      <c r="K287" s="269" t="s">
        <v>752</v>
      </c>
      <c r="L287" s="269" t="s">
        <v>757</v>
      </c>
      <c r="M287" s="269" t="s">
        <v>885</v>
      </c>
      <c r="N287" s="269" t="s">
        <v>1179</v>
      </c>
      <c r="O287" s="269" t="s">
        <v>1184</v>
      </c>
      <c r="P287" s="269" t="s">
        <v>1189</v>
      </c>
      <c r="Q287" s="269" t="s">
        <v>1194</v>
      </c>
      <c r="R287" s="269" t="s">
        <v>1199</v>
      </c>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6690</v>
      </c>
      <c r="B288" s="257" t="s">
        <v>6691</v>
      </c>
      <c r="C288" s="258" t="s">
        <v>6718</v>
      </c>
      <c r="D288" s="261" t="s">
        <v>6719</v>
      </c>
      <c r="E288" s="262" t="s">
        <v>6168</v>
      </c>
      <c r="F288" s="265" t="s">
        <v>6709</v>
      </c>
      <c r="G288" s="268">
        <f>IF(COUNTIF(H288:AU288,"&lt;&gt;")=0,"",SUMPRODUCT(((Recommendations[ImplStatus]="Implemented")+(Recommendations[ImplStatus]="Compensated"))*ISNUMBER(MATCH(Recommendations[Id],H288:AU288,0)))/COUNTIF(H288:AU288,"&lt;&gt;"))</f>
        <v>0</v>
      </c>
      <c r="H288" s="269" t="s">
        <v>880</v>
      </c>
      <c r="I288" s="269" t="s">
        <v>1109</v>
      </c>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6690</v>
      </c>
      <c r="B289" s="257" t="s">
        <v>6691</v>
      </c>
      <c r="C289" s="258" t="s">
        <v>6720</v>
      </c>
      <c r="D289" s="261" t="s">
        <v>6721</v>
      </c>
      <c r="E289" s="262" t="s">
        <v>6168</v>
      </c>
      <c r="F289" s="265" t="s">
        <v>6709</v>
      </c>
      <c r="G289" s="268">
        <f>IF(COUNTIF(H289:AU289,"&lt;&gt;")=0,"",SUMPRODUCT(((Recommendations[ImplStatus]="Implemented")+(Recommendations[ImplStatus]="Compensated"))*ISNUMBER(MATCH(Recommendations[Id],H289:AU289,0)))/COUNTIF(H289:AU289,"&lt;&gt;"))</f>
        <v>0</v>
      </c>
      <c r="H289" s="269" t="s">
        <v>69</v>
      </c>
      <c r="I289" s="269" t="s">
        <v>249</v>
      </c>
      <c r="J289" s="269" t="s">
        <v>254</v>
      </c>
      <c r="K289" s="269" t="s">
        <v>527</v>
      </c>
      <c r="L289" s="269" t="s">
        <v>737</v>
      </c>
      <c r="M289" s="269" t="s">
        <v>742</v>
      </c>
      <c r="N289" s="269" t="s">
        <v>747</v>
      </c>
      <c r="O289" s="269" t="s">
        <v>752</v>
      </c>
      <c r="P289" s="269" t="s">
        <v>757</v>
      </c>
      <c r="Q289" s="269" t="s">
        <v>1019</v>
      </c>
      <c r="R289" s="269" t="s">
        <v>1179</v>
      </c>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6690</v>
      </c>
      <c r="B290" s="257" t="s">
        <v>6691</v>
      </c>
      <c r="C290" s="258" t="s">
        <v>6722</v>
      </c>
      <c r="D290" s="261" t="s">
        <v>6723</v>
      </c>
      <c r="E290" s="262" t="s">
        <v>6139</v>
      </c>
      <c r="F290" s="265" t="s">
        <v>6709</v>
      </c>
      <c r="G290" s="268">
        <f>IF(COUNTIF(H290:AU290,"&lt;&gt;")=0,"",SUMPRODUCT(((Recommendations[ImplStatus]="Implemented")+(Recommendations[ImplStatus]="Compensated"))*ISNUMBER(MATCH(Recommendations[Id],H290:AU290,0)))/COUNTIF(H290:AU290,"&lt;&gt;"))</f>
        <v>0</v>
      </c>
      <c r="H290" s="269" t="s">
        <v>113</v>
      </c>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6690</v>
      </c>
      <c r="B291" s="257" t="s">
        <v>6691</v>
      </c>
      <c r="C291" s="258" t="s">
        <v>6724</v>
      </c>
      <c r="D291" s="261" t="s">
        <v>6725</v>
      </c>
      <c r="E291" s="262" t="s">
        <v>6168</v>
      </c>
      <c r="F291" s="265" t="s">
        <v>6726</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6690</v>
      </c>
      <c r="B292" s="257" t="s">
        <v>6691</v>
      </c>
      <c r="C292" s="258" t="s">
        <v>6727</v>
      </c>
      <c r="D292" s="261" t="s">
        <v>6728</v>
      </c>
      <c r="E292" s="262" t="s">
        <v>6168</v>
      </c>
      <c r="F292" s="265" t="s">
        <v>6726</v>
      </c>
      <c r="G292" s="268">
        <f>IF(COUNTIF(H292:AU292,"&lt;&gt;")=0,"",SUMPRODUCT(((Recommendations[ImplStatus]="Implemented")+(Recommendations[ImplStatus]="Compensated"))*ISNUMBER(MATCH(Recommendations[Id],H292:AU292,0)))/COUNTIF(H292:AU292,"&lt;&gt;"))</f>
        <v>0</v>
      </c>
      <c r="H292" s="269" t="s">
        <v>113</v>
      </c>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6690</v>
      </c>
      <c r="B293" s="257" t="s">
        <v>6691</v>
      </c>
      <c r="C293" s="258" t="s">
        <v>6729</v>
      </c>
      <c r="D293" s="261" t="s">
        <v>6730</v>
      </c>
      <c r="E293" s="262" t="s">
        <v>6418</v>
      </c>
      <c r="F293" s="265" t="s">
        <v>6709</v>
      </c>
      <c r="G293" s="268">
        <f>IF(COUNTIF(H293:AU293,"&lt;&gt;")=0,"",SUMPRODUCT(((Recommendations[ImplStatus]="Implemented")+(Recommendations[ImplStatus]="Compensated"))*ISNUMBER(MATCH(Recommendations[Id],H293:AU293,0)))/COUNTIF(H293:AU293,"&lt;&gt;"))</f>
        <v>0</v>
      </c>
      <c r="H293" s="269" t="s">
        <v>54</v>
      </c>
      <c r="I293" s="269" t="s">
        <v>279</v>
      </c>
      <c r="J293" s="269" t="s">
        <v>289</v>
      </c>
      <c r="K293" s="269" t="s">
        <v>1084</v>
      </c>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6690</v>
      </c>
      <c r="B294" s="257" t="s">
        <v>6691</v>
      </c>
      <c r="C294" s="258" t="s">
        <v>6731</v>
      </c>
      <c r="D294" s="261" t="s">
        <v>6732</v>
      </c>
      <c r="E294" s="262" t="s">
        <v>6418</v>
      </c>
      <c r="F294" s="265" t="s">
        <v>6709</v>
      </c>
      <c r="G294" s="268">
        <f>IF(COUNTIF(H294:AU294,"&lt;&gt;")=0,"",SUMPRODUCT(((Recommendations[ImplStatus]="Implemented")+(Recommendations[ImplStatus]="Compensated"))*ISNUMBER(MATCH(Recommendations[Id],H294:AU294,0)))/COUNTIF(H294:AU294,"&lt;&gt;"))</f>
        <v>0</v>
      </c>
      <c r="H294" s="269" t="s">
        <v>259</v>
      </c>
      <c r="I294" s="269" t="s">
        <v>264</v>
      </c>
      <c r="J294" s="269" t="s">
        <v>269</v>
      </c>
      <c r="K294" s="269" t="s">
        <v>366</v>
      </c>
      <c r="L294" s="269" t="s">
        <v>371</v>
      </c>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6690</v>
      </c>
      <c r="B295" s="257" t="s">
        <v>6691</v>
      </c>
      <c r="C295" s="258" t="s">
        <v>6733</v>
      </c>
      <c r="D295" s="261" t="s">
        <v>6734</v>
      </c>
      <c r="E295" s="262" t="s">
        <v>6235</v>
      </c>
      <c r="F295" s="265" t="s">
        <v>6709</v>
      </c>
      <c r="G295" s="268">
        <f>IF(COUNTIF(H295:AU295,"&lt;&gt;")=0,"",SUMPRODUCT(((Recommendations[ImplStatus]="Implemented")+(Recommendations[ImplStatus]="Compensated"))*ISNUMBER(MATCH(Recommendations[Id],H295:AU295,0)))/COUNTIF(H295:AU295,"&lt;&gt;"))</f>
        <v>0</v>
      </c>
      <c r="H295" s="269" t="s">
        <v>259</v>
      </c>
      <c r="I295" s="269" t="s">
        <v>264</v>
      </c>
      <c r="J295" s="269" t="s">
        <v>269</v>
      </c>
      <c r="K295" s="269" t="s">
        <v>366</v>
      </c>
      <c r="L295" s="269" t="s">
        <v>371</v>
      </c>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6690</v>
      </c>
      <c r="B296" s="257" t="s">
        <v>6691</v>
      </c>
      <c r="C296" s="258" t="s">
        <v>6735</v>
      </c>
      <c r="D296" s="261" t="s">
        <v>6736</v>
      </c>
      <c r="E296" s="262" t="s">
        <v>6235</v>
      </c>
      <c r="F296" s="265" t="s">
        <v>6709</v>
      </c>
      <c r="G296" s="268">
        <f>IF(COUNTIF(H296:AU296,"&lt;&gt;")=0,"",SUMPRODUCT(((Recommendations[ImplStatus]="Implemented")+(Recommendations[ImplStatus]="Compensated"))*ISNUMBER(MATCH(Recommendations[Id],H296:AU296,0)))/COUNTIF(H296:AU296,"&lt;&gt;"))</f>
        <v>0</v>
      </c>
      <c r="H296" s="269" t="s">
        <v>54</v>
      </c>
      <c r="I296" s="269" t="s">
        <v>274</v>
      </c>
      <c r="J296" s="269" t="s">
        <v>279</v>
      </c>
      <c r="K296" s="269" t="s">
        <v>284</v>
      </c>
      <c r="L296" s="269" t="s">
        <v>289</v>
      </c>
      <c r="M296" s="269" t="s">
        <v>950</v>
      </c>
      <c r="N296" s="269" t="s">
        <v>1084</v>
      </c>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6690</v>
      </c>
      <c r="B297" s="257" t="s">
        <v>6691</v>
      </c>
      <c r="C297" s="258" t="s">
        <v>6737</v>
      </c>
      <c r="D297" s="261" t="s">
        <v>6738</v>
      </c>
      <c r="E297" s="262" t="s">
        <v>6139</v>
      </c>
      <c r="F297" s="265" t="s">
        <v>6709</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6690</v>
      </c>
      <c r="B298" s="257" t="s">
        <v>6691</v>
      </c>
      <c r="C298" s="258" t="s">
        <v>6739</v>
      </c>
      <c r="D298" s="261" t="s">
        <v>6740</v>
      </c>
      <c r="E298" s="262" t="s">
        <v>6235</v>
      </c>
      <c r="F298" s="265" t="s">
        <v>6709</v>
      </c>
      <c r="G298" s="268">
        <f>IF(COUNTIF(H298:AU298,"&lt;&gt;")=0,"",SUMPRODUCT(((Recommendations[ImplStatus]="Implemented")+(Recommendations[ImplStatus]="Compensated"))*ISNUMBER(MATCH(Recommendations[Id],H298:AU298,0)))/COUNTIF(H298:AU298,"&lt;&gt;"))</f>
        <v>0</v>
      </c>
      <c r="H298" s="269" t="s">
        <v>807</v>
      </c>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6690</v>
      </c>
      <c r="B299" s="257" t="s">
        <v>6691</v>
      </c>
      <c r="C299" s="258" t="s">
        <v>6741</v>
      </c>
      <c r="D299" s="261" t="s">
        <v>6742</v>
      </c>
      <c r="E299" s="262" t="s">
        <v>6168</v>
      </c>
      <c r="F299" s="265" t="s">
        <v>6709</v>
      </c>
      <c r="G299" s="268">
        <f>IF(COUNTIF(H299:AU299,"&lt;&gt;")=0,"",SUMPRODUCT(((Recommendations[ImplStatus]="Implemented")+(Recommendations[ImplStatus]="Compensated"))*ISNUMBER(MATCH(Recommendations[Id],H299:AU299,0)))/COUNTIF(H299:AU299,"&lt;&gt;"))</f>
        <v>0</v>
      </c>
      <c r="H299" s="269" t="s">
        <v>294</v>
      </c>
      <c r="I299" s="269" t="s">
        <v>337</v>
      </c>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6690</v>
      </c>
      <c r="B300" s="257" t="s">
        <v>6691</v>
      </c>
      <c r="C300" s="258" t="s">
        <v>6743</v>
      </c>
      <c r="D300" s="261" t="s">
        <v>6744</v>
      </c>
      <c r="E300" s="262" t="s">
        <v>6235</v>
      </c>
      <c r="F300" s="265" t="s">
        <v>6709</v>
      </c>
      <c r="G300" s="268">
        <f>IF(COUNTIF(H300:AU300,"&lt;&gt;")=0,"",SUMPRODUCT(((Recommendations[ImplStatus]="Implemented")+(Recommendations[ImplStatus]="Compensated"))*ISNUMBER(MATCH(Recommendations[Id],H300:AU300,0)))/COUNTIF(H300:AU300,"&lt;&gt;"))</f>
        <v>0</v>
      </c>
      <c r="H300" s="269" t="s">
        <v>294</v>
      </c>
      <c r="I300" s="269" t="s">
        <v>337</v>
      </c>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6690</v>
      </c>
      <c r="B301" s="257" t="s">
        <v>6691</v>
      </c>
      <c r="C301" s="258" t="s">
        <v>6745</v>
      </c>
      <c r="D301" s="261" t="s">
        <v>6746</v>
      </c>
      <c r="E301" s="262" t="s">
        <v>6283</v>
      </c>
      <c r="F301" s="265" t="s">
        <v>6709</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6690</v>
      </c>
      <c r="B302" s="257" t="s">
        <v>6691</v>
      </c>
      <c r="C302" s="258" t="s">
        <v>6747</v>
      </c>
      <c r="D302" s="261" t="s">
        <v>6748</v>
      </c>
      <c r="E302" s="262" t="s">
        <v>6283</v>
      </c>
      <c r="F302" s="265" t="s">
        <v>6709</v>
      </c>
      <c r="G302" s="268">
        <f>IF(COUNTIF(H302:AU302,"&lt;&gt;")=0,"",SUMPRODUCT(((Recommendations[ImplStatus]="Implemented")+(Recommendations[ImplStatus]="Compensated"))*ISNUMBER(MATCH(Recommendations[Id],H302:AU302,0)))/COUNTIF(H302:AU302,"&lt;&gt;"))</f>
        <v>0</v>
      </c>
      <c r="H302" s="269" t="s">
        <v>960</v>
      </c>
      <c r="I302" s="269" t="s">
        <v>1218</v>
      </c>
      <c r="J302" s="269" t="s">
        <v>1223</v>
      </c>
      <c r="K302" s="269" t="s">
        <v>1228</v>
      </c>
      <c r="L302" s="269" t="s">
        <v>1233</v>
      </c>
      <c r="M302" s="269" t="s">
        <v>1238</v>
      </c>
      <c r="N302" s="269" t="s">
        <v>1243</v>
      </c>
      <c r="O302" s="269" t="s">
        <v>1248</v>
      </c>
      <c r="P302" s="269" t="s">
        <v>1253</v>
      </c>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6690</v>
      </c>
      <c r="B303" s="256" t="s">
        <v>2505</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6690</v>
      </c>
      <c r="B304" s="257" t="s">
        <v>2505</v>
      </c>
      <c r="C304" s="258" t="s">
        <v>6749</v>
      </c>
      <c r="D304" s="261" t="s">
        <v>6750</v>
      </c>
      <c r="E304" s="262" t="s">
        <v>6139</v>
      </c>
      <c r="F304" s="265" t="s">
        <v>6751</v>
      </c>
      <c r="G304" s="268">
        <f>IF(COUNTIF(H304:AU304,"&lt;&gt;")=0,"",SUMPRODUCT(((Recommendations[ImplStatus]="Implemented")+(Recommendations[ImplStatus]="Compensated"))*ISNUMBER(MATCH(Recommendations[Id],H304:AU304,0)))/COUNTIF(H304:AU304,"&lt;&gt;"))</f>
        <v>0</v>
      </c>
      <c r="H304" s="269" t="s">
        <v>28</v>
      </c>
      <c r="I304" s="269" t="s">
        <v>38</v>
      </c>
      <c r="J304" s="269" t="s">
        <v>49</v>
      </c>
      <c r="K304" s="269" t="s">
        <v>107</v>
      </c>
      <c r="L304" s="269" t="s">
        <v>308</v>
      </c>
      <c r="M304" s="269" t="s">
        <v>313</v>
      </c>
      <c r="N304" s="269" t="s">
        <v>318</v>
      </c>
      <c r="O304" s="269" t="s">
        <v>342</v>
      </c>
      <c r="P304" s="269" t="s">
        <v>347</v>
      </c>
      <c r="Q304" s="269" t="s">
        <v>352</v>
      </c>
      <c r="R304" s="269" t="s">
        <v>587</v>
      </c>
      <c r="S304" s="269" t="s">
        <v>680</v>
      </c>
      <c r="T304" s="269" t="s">
        <v>792</v>
      </c>
      <c r="U304" s="269" t="s">
        <v>842</v>
      </c>
      <c r="V304" s="269" t="s">
        <v>990</v>
      </c>
      <c r="W304" s="269" t="s">
        <v>1318</v>
      </c>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6690</v>
      </c>
      <c r="B305" s="257" t="s">
        <v>2505</v>
      </c>
      <c r="C305" s="258" t="s">
        <v>6752</v>
      </c>
      <c r="D305" s="261" t="s">
        <v>6753</v>
      </c>
      <c r="E305" s="262" t="s">
        <v>6139</v>
      </c>
      <c r="F305" s="265" t="s">
        <v>6751</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6690</v>
      </c>
      <c r="B306" s="257" t="s">
        <v>2505</v>
      </c>
      <c r="C306" s="258" t="s">
        <v>6754</v>
      </c>
      <c r="D306" s="261" t="s">
        <v>6755</v>
      </c>
      <c r="E306" s="262" t="s">
        <v>6139</v>
      </c>
      <c r="F306" s="265" t="s">
        <v>6751</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6690</v>
      </c>
      <c r="B307" s="257" t="s">
        <v>2505</v>
      </c>
      <c r="C307" s="258" t="s">
        <v>6756</v>
      </c>
      <c r="D307" s="261" t="s">
        <v>6757</v>
      </c>
      <c r="E307" s="262" t="s">
        <v>6139</v>
      </c>
      <c r="F307" s="265" t="s">
        <v>6751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6690</v>
      </c>
      <c r="B308" s="257" t="s">
        <v>2505</v>
      </c>
      <c r="C308" s="258" t="s">
        <v>6758</v>
      </c>
      <c r="D308" s="261" t="s">
        <v>6759</v>
      </c>
      <c r="E308" s="262" t="s">
        <v>6235</v>
      </c>
      <c r="F308" s="265" t="s">
        <v>6751</v>
      </c>
      <c r="G308" s="268">
        <f>IF(COUNTIF(H308:AU308,"&lt;&gt;")=0,"",SUMPRODUCT(((Recommendations[ImplStatus]="Implemented")+(Recommendations[ImplStatus]="Compensated"))*ISNUMBER(MATCH(Recommendations[Id],H308:AU308,0)))/COUNTIF(H308:AU308,"&lt;&gt;"))</f>
        <v>0</v>
      </c>
      <c r="H308" s="269" t="s">
        <v>28</v>
      </c>
      <c r="I308" s="269" t="s">
        <v>38</v>
      </c>
      <c r="J308" s="269" t="s">
        <v>107</v>
      </c>
      <c r="K308" s="269" t="s">
        <v>168</v>
      </c>
      <c r="L308" s="269" t="s">
        <v>308</v>
      </c>
      <c r="M308" s="269" t="s">
        <v>313</v>
      </c>
      <c r="N308" s="269" t="s">
        <v>318</v>
      </c>
      <c r="O308" s="269" t="s">
        <v>342</v>
      </c>
      <c r="P308" s="269" t="s">
        <v>347</v>
      </c>
      <c r="Q308" s="269" t="s">
        <v>352</v>
      </c>
      <c r="R308" s="269" t="s">
        <v>522</v>
      </c>
      <c r="S308" s="269" t="s">
        <v>587</v>
      </c>
      <c r="T308" s="269" t="s">
        <v>635</v>
      </c>
      <c r="U308" s="269" t="s">
        <v>640</v>
      </c>
      <c r="V308" s="269" t="s">
        <v>645</v>
      </c>
      <c r="W308" s="269" t="s">
        <v>650</v>
      </c>
      <c r="X308" s="269" t="s">
        <v>680</v>
      </c>
      <c r="Y308" s="269" t="s">
        <v>732</v>
      </c>
      <c r="Z308" s="269" t="s">
        <v>777</v>
      </c>
      <c r="AA308" s="269" t="s">
        <v>792</v>
      </c>
      <c r="AB308" s="269" t="s">
        <v>842</v>
      </c>
      <c r="AC308" s="269" t="s">
        <v>890</v>
      </c>
      <c r="AD308" s="269" t="s">
        <v>900</v>
      </c>
      <c r="AE308" s="269" t="s">
        <v>905</v>
      </c>
      <c r="AF308" s="269" t="s">
        <v>910</v>
      </c>
      <c r="AG308" s="269" t="s">
        <v>915</v>
      </c>
      <c r="AH308" s="269" t="s">
        <v>920</v>
      </c>
      <c r="AI308" s="269" t="s">
        <v>925</v>
      </c>
      <c r="AJ308" s="269" t="s">
        <v>940</v>
      </c>
      <c r="AK308" s="269" t="s">
        <v>955</v>
      </c>
      <c r="AL308" s="269" t="s">
        <v>975</v>
      </c>
      <c r="AM308" s="269" t="s">
        <v>980</v>
      </c>
      <c r="AN308" s="269" t="s">
        <v>990</v>
      </c>
      <c r="AO308" s="269" t="s">
        <v>995</v>
      </c>
      <c r="AP308" s="269" t="s">
        <v>1000</v>
      </c>
      <c r="AQ308" s="269" t="s">
        <v>1005</v>
      </c>
      <c r="AR308" s="269" t="s">
        <v>1010</v>
      </c>
      <c r="AS308" s="269" t="s">
        <v>1268</v>
      </c>
      <c r="AT308" s="269" t="s">
        <v>1273</v>
      </c>
      <c r="AU308" s="283" t="s">
        <v>1288</v>
      </c>
    </row>
    <row r="309" spans="1:47" ht="60" customHeight="1" x14ac:dyDescent="0.35">
      <c r="A309" s="279" t="s">
        <v>6690</v>
      </c>
      <c r="B309" s="257" t="s">
        <v>2505</v>
      </c>
      <c r="C309" s="258" t="s">
        <v>6760</v>
      </c>
      <c r="D309" s="261" t="s">
        <v>6761</v>
      </c>
      <c r="E309" s="262" t="s">
        <v>6235</v>
      </c>
      <c r="F309" s="265" t="s">
        <v>6751</v>
      </c>
      <c r="G309" s="268">
        <f>IF(COUNTIF(H309:AU309,"&lt;&gt;")=0,"",SUMPRODUCT(((Recommendations[ImplStatus]="Implemented")+(Recommendations[ImplStatus]="Compensated"))*ISNUMBER(MATCH(Recommendations[Id],H309:AU309,0)))/COUNTIF(H309:AU309,"&lt;&gt;"))</f>
        <v>0</v>
      </c>
      <c r="H309" s="269" t="s">
        <v>28</v>
      </c>
      <c r="I309" s="269" t="s">
        <v>38</v>
      </c>
      <c r="J309" s="269" t="s">
        <v>107</v>
      </c>
      <c r="K309" s="269" t="s">
        <v>308</v>
      </c>
      <c r="L309" s="269" t="s">
        <v>313</v>
      </c>
      <c r="M309" s="269" t="s">
        <v>318</v>
      </c>
      <c r="N309" s="269" t="s">
        <v>342</v>
      </c>
      <c r="O309" s="269" t="s">
        <v>347</v>
      </c>
      <c r="P309" s="269" t="s">
        <v>352</v>
      </c>
      <c r="Q309" s="269" t="s">
        <v>587</v>
      </c>
      <c r="R309" s="269" t="s">
        <v>680</v>
      </c>
      <c r="S309" s="269" t="s">
        <v>792</v>
      </c>
      <c r="T309" s="269" t="s">
        <v>842</v>
      </c>
      <c r="U309" s="269" t="s">
        <v>905</v>
      </c>
      <c r="V309" s="269" t="s">
        <v>915</v>
      </c>
      <c r="W309" s="269" t="s">
        <v>920</v>
      </c>
      <c r="X309" s="269" t="s">
        <v>925</v>
      </c>
      <c r="Y309" s="269" t="s">
        <v>940</v>
      </c>
      <c r="Z309" s="269" t="s">
        <v>955</v>
      </c>
      <c r="AA309" s="269" t="s">
        <v>990</v>
      </c>
      <c r="AB309" s="269" t="s">
        <v>995</v>
      </c>
      <c r="AC309" s="269" t="s">
        <v>1000</v>
      </c>
      <c r="AD309" s="269" t="s">
        <v>1005</v>
      </c>
      <c r="AE309" s="269" t="s">
        <v>1010</v>
      </c>
      <c r="AF309" s="269" t="s">
        <v>1268</v>
      </c>
      <c r="AG309" s="269" t="s">
        <v>1273</v>
      </c>
      <c r="AH309" s="269" t="s">
        <v>1288</v>
      </c>
      <c r="AI309" s="269" t="s">
        <v>1308</v>
      </c>
      <c r="AJ309" s="269" t="s">
        <v>1363</v>
      </c>
      <c r="AK309" s="269" t="s">
        <v>1368</v>
      </c>
      <c r="AL309" s="269"/>
      <c r="AM309" s="269"/>
      <c r="AN309" s="269"/>
      <c r="AO309" s="269"/>
      <c r="AP309" s="269"/>
      <c r="AQ309" s="269"/>
      <c r="AR309" s="269"/>
      <c r="AS309" s="269"/>
      <c r="AT309" s="269"/>
      <c r="AU309" s="283"/>
    </row>
    <row r="310" spans="1:47" ht="60" customHeight="1" x14ac:dyDescent="0.35">
      <c r="A310" s="279" t="s">
        <v>6690</v>
      </c>
      <c r="B310" s="257" t="s">
        <v>2505</v>
      </c>
      <c r="C310" s="258" t="s">
        <v>6762</v>
      </c>
      <c r="D310" s="261" t="s">
        <v>6763</v>
      </c>
      <c r="E310" s="262" t="s">
        <v>6235</v>
      </c>
      <c r="F310" s="265" t="s">
        <v>6751</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6690</v>
      </c>
      <c r="B311" s="257" t="s">
        <v>2505</v>
      </c>
      <c r="C311" s="258" t="s">
        <v>6764</v>
      </c>
      <c r="D311" s="261" t="s">
        <v>6765</v>
      </c>
      <c r="E311" s="262" t="s">
        <v>6235</v>
      </c>
      <c r="F311" s="265" t="s">
        <v>6751</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6690</v>
      </c>
      <c r="B312" s="257" t="s">
        <v>2505</v>
      </c>
      <c r="C312" s="258" t="s">
        <v>6766</v>
      </c>
      <c r="D312" s="261" t="s">
        <v>6767</v>
      </c>
      <c r="E312" s="262" t="s">
        <v>6235</v>
      </c>
      <c r="F312" s="265" t="s">
        <v>6751</v>
      </c>
      <c r="G312" s="268">
        <f>IF(COUNTIF(H312:AU312,"&lt;&gt;")=0,"",SUMPRODUCT(((Recommendations[ImplStatus]="Implemented")+(Recommendations[ImplStatus]="Compensated"))*ISNUMBER(MATCH(Recommendations[Id],H312:AU312,0)))/COUNTIF(H312:AU312,"&lt;&gt;"))</f>
        <v>0</v>
      </c>
      <c r="H312" s="269" t="s">
        <v>33</v>
      </c>
      <c r="I312" s="269" t="s">
        <v>1039</v>
      </c>
      <c r="J312" s="269" t="s">
        <v>1049</v>
      </c>
      <c r="K312" s="269" t="s">
        <v>1054</v>
      </c>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6690</v>
      </c>
      <c r="B313" s="257" t="s">
        <v>2505</v>
      </c>
      <c r="C313" s="258" t="s">
        <v>6768</v>
      </c>
      <c r="D313" s="261" t="s">
        <v>6769</v>
      </c>
      <c r="E313" s="262" t="s">
        <v>6168</v>
      </c>
      <c r="F313" s="265" t="s">
        <v>6751</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6690</v>
      </c>
      <c r="B314" s="257" t="s">
        <v>2505</v>
      </c>
      <c r="C314" s="258" t="s">
        <v>6770</v>
      </c>
      <c r="D314" s="261" t="s">
        <v>6771</v>
      </c>
      <c r="E314" s="262" t="s">
        <v>6168</v>
      </c>
      <c r="F314" s="265" t="s">
        <v>6751</v>
      </c>
      <c r="G314" s="268">
        <f>IF(COUNTIF(H314:AU314,"&lt;&gt;")=0,"",SUMPRODUCT(((Recommendations[ImplStatus]="Implemented")+(Recommendations[ImplStatus]="Compensated"))*ISNUMBER(MATCH(Recommendations[Id],H314:AU314,0)))/COUNTIF(H314:AU314,"&lt;&gt;"))</f>
        <v>0</v>
      </c>
      <c r="H314" s="269" t="s">
        <v>33</v>
      </c>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6690</v>
      </c>
      <c r="B315" s="257" t="s">
        <v>2505</v>
      </c>
      <c r="C315" s="258" t="s">
        <v>6772</v>
      </c>
      <c r="D315" s="261" t="s">
        <v>6773</v>
      </c>
      <c r="E315" s="262" t="s">
        <v>6168</v>
      </c>
      <c r="F315" s="265" t="s">
        <v>6751</v>
      </c>
      <c r="G315" s="268">
        <f>IF(COUNTIF(H315:AU315,"&lt;&gt;")=0,"",SUMPRODUCT(((Recommendations[ImplStatus]="Implemented")+(Recommendations[ImplStatus]="Compensated"))*ISNUMBER(MATCH(Recommendations[Id],H315:AU315,0)))/COUNTIF(H315:AU315,"&lt;&gt;"))</f>
        <v>0</v>
      </c>
      <c r="H315" s="269" t="s">
        <v>33</v>
      </c>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6690</v>
      </c>
      <c r="B316" s="257" t="s">
        <v>2505</v>
      </c>
      <c r="C316" s="258" t="s">
        <v>6774</v>
      </c>
      <c r="D316" s="261" t="s">
        <v>6775</v>
      </c>
      <c r="E316" s="262" t="s">
        <v>6168</v>
      </c>
      <c r="F316" s="265" t="s">
        <v>6751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6690</v>
      </c>
      <c r="B317" s="257" t="s">
        <v>2505</v>
      </c>
      <c r="C317" s="258" t="s">
        <v>6776</v>
      </c>
      <c r="D317" s="261" t="s">
        <v>6777</v>
      </c>
      <c r="E317" s="262" t="s">
        <v>6235</v>
      </c>
      <c r="F317" s="265" t="s">
        <v>6709</v>
      </c>
      <c r="G317" s="268">
        <f>IF(COUNTIF(H317:AU317,"&lt;&gt;")=0,"",SUMPRODUCT(((Recommendations[ImplStatus]="Implemented")+(Recommendations[ImplStatus]="Compensated"))*ISNUMBER(MATCH(Recommendations[Id],H317:AU317,0)))/COUNTIF(H317:AU317,"&lt;&gt;"))</f>
        <v>0</v>
      </c>
      <c r="H317" s="269" t="s">
        <v>880</v>
      </c>
      <c r="I317" s="269" t="s">
        <v>1109</v>
      </c>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6690</v>
      </c>
      <c r="B318" s="257" t="s">
        <v>2505</v>
      </c>
      <c r="C318" s="258" t="s">
        <v>6778</v>
      </c>
      <c r="D318" s="261" t="s">
        <v>6779</v>
      </c>
      <c r="E318" s="262" t="s">
        <v>6283</v>
      </c>
      <c r="F318" s="265" t="s">
        <v>6709</v>
      </c>
      <c r="G318" s="268">
        <f>IF(COUNTIF(H318:AU318,"&lt;&gt;")=0,"",SUMPRODUCT(((Recommendations[ImplStatus]="Implemented")+(Recommendations[ImplStatus]="Compensated"))*ISNUMBER(MATCH(Recommendations[Id],H318:AU318,0)))/COUNTIF(H318:AU318,"&lt;&gt;"))</f>
        <v>0</v>
      </c>
      <c r="H318" s="269" t="s">
        <v>436</v>
      </c>
      <c r="I318" s="269" t="s">
        <v>441</v>
      </c>
      <c r="J318" s="269" t="s">
        <v>1398</v>
      </c>
      <c r="K318" s="269" t="s">
        <v>1401</v>
      </c>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6690</v>
      </c>
      <c r="B319" s="257" t="s">
        <v>2505</v>
      </c>
      <c r="C319" s="258" t="s">
        <v>6780</v>
      </c>
      <c r="D319" s="261" t="s">
        <v>6781</v>
      </c>
      <c r="E319" s="262" t="s">
        <v>6283</v>
      </c>
      <c r="F319" s="265" t="s">
        <v>6709</v>
      </c>
      <c r="G319" s="268">
        <f>IF(COUNTIF(H319:AU319,"&lt;&gt;")=0,"",SUMPRODUCT(((Recommendations[ImplStatus]="Implemented")+(Recommendations[ImplStatus]="Compensated"))*ISNUMBER(MATCH(Recommendations[Id],H319:AU319,0)))/COUNTIF(H319:AU319,"&lt;&gt;"))</f>
        <v>0</v>
      </c>
      <c r="H319" s="269" t="s">
        <v>328</v>
      </c>
      <c r="I319" s="269" t="s">
        <v>333</v>
      </c>
      <c r="J319" s="269" t="s">
        <v>375</v>
      </c>
      <c r="K319" s="269" t="s">
        <v>380</v>
      </c>
      <c r="L319" s="269" t="s">
        <v>385</v>
      </c>
      <c r="M319" s="269" t="s">
        <v>390</v>
      </c>
      <c r="N319" s="269" t="s">
        <v>394</v>
      </c>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6690</v>
      </c>
      <c r="B320" s="256" t="s">
        <v>6782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6690</v>
      </c>
      <c r="B321" s="257" t="s">
        <v>6782</v>
      </c>
      <c r="C321" s="258" t="s">
        <v>6783</v>
      </c>
      <c r="D321" s="261" t="s">
        <v>6784</v>
      </c>
      <c r="E321" s="262" t="s">
        <v>6168</v>
      </c>
      <c r="F321" s="265" t="s">
        <v>6785</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6690</v>
      </c>
      <c r="B322" s="257" t="s">
        <v>6782</v>
      </c>
      <c r="C322" s="258" t="s">
        <v>6786</v>
      </c>
      <c r="D322" s="261" t="s">
        <v>6787</v>
      </c>
      <c r="E322" s="262" t="s">
        <v>6168</v>
      </c>
      <c r="F322" s="265" t="s">
        <v>6785</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6690</v>
      </c>
      <c r="B323" s="257" t="s">
        <v>6782</v>
      </c>
      <c r="C323" s="258" t="s">
        <v>6788</v>
      </c>
      <c r="D323" s="261" t="s">
        <v>6789</v>
      </c>
      <c r="E323" s="262" t="s">
        <v>6168</v>
      </c>
      <c r="F323" s="265" t="s">
        <v>6785</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6690</v>
      </c>
      <c r="B324" s="257" t="s">
        <v>6782</v>
      </c>
      <c r="C324" s="258" t="s">
        <v>6790</v>
      </c>
      <c r="D324" s="261" t="s">
        <v>6791</v>
      </c>
      <c r="E324" s="262" t="s">
        <v>6168</v>
      </c>
      <c r="F324" s="265" t="s">
        <v>6785</v>
      </c>
      <c r="G324" s="268">
        <f>IF(COUNTIF(H324:AU324,"&lt;&gt;")=0,"",SUMPRODUCT(((Recommendations[ImplStatus]="Implemented")+(Recommendations[ImplStatus]="Compensated"))*ISNUMBER(MATCH(Recommendations[Id],H324:AU324,0)))/COUNTIF(H324:AU324,"&lt;&gt;"))</f>
        <v>0</v>
      </c>
      <c r="H324" s="269" t="s">
        <v>209</v>
      </c>
      <c r="I324" s="269" t="s">
        <v>214</v>
      </c>
      <c r="J324" s="269" t="s">
        <v>219</v>
      </c>
      <c r="K324" s="269" t="s">
        <v>1208</v>
      </c>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6690</v>
      </c>
      <c r="B325" s="257" t="s">
        <v>6782</v>
      </c>
      <c r="C325" s="258" t="s">
        <v>6792</v>
      </c>
      <c r="D325" s="261" t="s">
        <v>6793</v>
      </c>
      <c r="E325" s="262" t="s">
        <v>6168</v>
      </c>
      <c r="F325" s="265" t="s">
        <v>6785</v>
      </c>
      <c r="G325" s="268">
        <f>IF(COUNTIF(H325:AU325,"&lt;&gt;")=0,"",SUMPRODUCT(((Recommendations[ImplStatus]="Implemented")+(Recommendations[ImplStatus]="Compensated"))*ISNUMBER(MATCH(Recommendations[Id],H325:AU325,0)))/COUNTIF(H325:AU325,"&lt;&gt;"))</f>
        <v>0</v>
      </c>
      <c r="H325" s="269" t="s">
        <v>138</v>
      </c>
      <c r="I325" s="269" t="s">
        <v>209</v>
      </c>
      <c r="J325" s="269" t="s">
        <v>214</v>
      </c>
      <c r="K325" s="269" t="s">
        <v>219</v>
      </c>
      <c r="L325" s="269" t="s">
        <v>865</v>
      </c>
      <c r="M325" s="269" t="s">
        <v>870</v>
      </c>
      <c r="N325" s="269" t="s">
        <v>875</v>
      </c>
      <c r="O325" s="269" t="s">
        <v>930</v>
      </c>
      <c r="P325" s="269" t="s">
        <v>935</v>
      </c>
      <c r="Q325" s="269" t="s">
        <v>1024</v>
      </c>
      <c r="R325" s="269" t="s">
        <v>1029</v>
      </c>
      <c r="S325" s="269" t="s">
        <v>1034</v>
      </c>
      <c r="T325" s="269" t="s">
        <v>1203</v>
      </c>
      <c r="U325" s="269" t="s">
        <v>1208</v>
      </c>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6690</v>
      </c>
      <c r="B326" s="257" t="s">
        <v>6782</v>
      </c>
      <c r="C326" s="258" t="s">
        <v>6794</v>
      </c>
      <c r="D326" s="261" t="s">
        <v>6795</v>
      </c>
      <c r="E326" s="262" t="s">
        <v>6168</v>
      </c>
      <c r="F326" s="265" t="s">
        <v>6785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6690</v>
      </c>
      <c r="B327" s="257" t="s">
        <v>6782</v>
      </c>
      <c r="C327" s="258" t="s">
        <v>6796</v>
      </c>
      <c r="D327" s="261" t="s">
        <v>6797</v>
      </c>
      <c r="E327" s="262" t="s">
        <v>6168</v>
      </c>
      <c r="F327" s="265" t="s">
        <v>6785</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6690</v>
      </c>
      <c r="B328" s="257" t="s">
        <v>6782</v>
      </c>
      <c r="C328" s="258" t="s">
        <v>6798</v>
      </c>
      <c r="D328" s="261" t="s">
        <v>6799</v>
      </c>
      <c r="E328" s="262" t="s">
        <v>6168</v>
      </c>
      <c r="F328" s="265" t="s">
        <v>6785</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6690</v>
      </c>
      <c r="B329" s="257" t="s">
        <v>6782</v>
      </c>
      <c r="C329" s="258" t="s">
        <v>6800</v>
      </c>
      <c r="D329" s="261" t="s">
        <v>6801</v>
      </c>
      <c r="E329" s="262" t="s">
        <v>6168</v>
      </c>
      <c r="F329" s="265" t="s">
        <v>6785</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6690</v>
      </c>
      <c r="B330" s="257" t="s">
        <v>6782</v>
      </c>
      <c r="C330" s="258" t="s">
        <v>6802</v>
      </c>
      <c r="D330" s="261" t="s">
        <v>6803</v>
      </c>
      <c r="E330" s="262" t="s">
        <v>6168</v>
      </c>
      <c r="F330" s="265" t="s">
        <v>6785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6690</v>
      </c>
      <c r="B331" s="257" t="s">
        <v>6782</v>
      </c>
      <c r="C331" s="258" t="s">
        <v>6804</v>
      </c>
      <c r="D331" s="261" t="s">
        <v>6805</v>
      </c>
      <c r="E331" s="262" t="s">
        <v>6168</v>
      </c>
      <c r="F331" s="265" t="s">
        <v>6785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6690</v>
      </c>
      <c r="B332" s="257" t="s">
        <v>6782</v>
      </c>
      <c r="C332" s="258" t="s">
        <v>6806</v>
      </c>
      <c r="D332" s="261" t="s">
        <v>6807</v>
      </c>
      <c r="E332" s="262" t="s">
        <v>6168</v>
      </c>
      <c r="F332" s="265" t="s">
        <v>6785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6690</v>
      </c>
      <c r="B333" s="257" t="s">
        <v>6782</v>
      </c>
      <c r="C333" s="258" t="s">
        <v>6808</v>
      </c>
      <c r="D333" s="261" t="s">
        <v>6809</v>
      </c>
      <c r="E333" s="262" t="s">
        <v>6168</v>
      </c>
      <c r="F333" s="265" t="s">
        <v>6785</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6690</v>
      </c>
      <c r="B334" s="257" t="s">
        <v>6782</v>
      </c>
      <c r="C334" s="258" t="s">
        <v>6810</v>
      </c>
      <c r="D334" s="261" t="s">
        <v>6811</v>
      </c>
      <c r="E334" s="262" t="s">
        <v>6168</v>
      </c>
      <c r="F334" s="265" t="s">
        <v>6785</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6690</v>
      </c>
      <c r="B335" s="257" t="s">
        <v>6782</v>
      </c>
      <c r="C335" s="258" t="s">
        <v>6812</v>
      </c>
      <c r="D335" s="261" t="s">
        <v>6813</v>
      </c>
      <c r="E335" s="262" t="s">
        <v>6168</v>
      </c>
      <c r="F335" s="265" t="s">
        <v>6785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6690</v>
      </c>
      <c r="B336" s="257" t="s">
        <v>6782</v>
      </c>
      <c r="C336" s="258" t="s">
        <v>6814</v>
      </c>
      <c r="D336" s="261" t="s">
        <v>6815</v>
      </c>
      <c r="E336" s="262" t="s">
        <v>6283</v>
      </c>
      <c r="F336" s="265" t="s">
        <v>6785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6690</v>
      </c>
      <c r="B337" s="257" t="s">
        <v>6782</v>
      </c>
      <c r="C337" s="258" t="s">
        <v>6816</v>
      </c>
      <c r="D337" s="261" t="s">
        <v>6817</v>
      </c>
      <c r="E337" s="262" t="s">
        <v>6283</v>
      </c>
      <c r="F337" s="265" t="s">
        <v>6785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6690</v>
      </c>
      <c r="B338" s="257" t="s">
        <v>6782</v>
      </c>
      <c r="C338" s="258" t="s">
        <v>6818</v>
      </c>
      <c r="D338" s="261" t="s">
        <v>6819</v>
      </c>
      <c r="E338" s="262" t="s">
        <v>6168</v>
      </c>
      <c r="F338" s="265" t="s">
        <v>6785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6690</v>
      </c>
      <c r="B339" s="257" t="s">
        <v>6782</v>
      </c>
      <c r="C339" s="258" t="s">
        <v>6820</v>
      </c>
      <c r="D339" s="261" t="s">
        <v>6821</v>
      </c>
      <c r="E339" s="262" t="s">
        <v>6168</v>
      </c>
      <c r="F339" s="265" t="s">
        <v>6785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6690</v>
      </c>
      <c r="B340" s="256" t="s">
        <v>6822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6690</v>
      </c>
      <c r="B341" s="257" t="s">
        <v>6822</v>
      </c>
      <c r="C341" s="258" t="s">
        <v>6823</v>
      </c>
      <c r="D341" s="261" t="s">
        <v>6824</v>
      </c>
      <c r="E341" s="262" t="s">
        <v>6139</v>
      </c>
      <c r="F341" s="265" t="s">
        <v>6709</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6690</v>
      </c>
      <c r="B342" s="257" t="s">
        <v>6822</v>
      </c>
      <c r="C342" s="258" t="s">
        <v>6825</v>
      </c>
      <c r="D342" s="261" t="s">
        <v>6826</v>
      </c>
      <c r="E342" s="262" t="s">
        <v>6139</v>
      </c>
      <c r="F342" s="265" t="s">
        <v>6709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6690</v>
      </c>
      <c r="B343" s="257" t="s">
        <v>6822</v>
      </c>
      <c r="C343" s="258" t="s">
        <v>6827</v>
      </c>
      <c r="D343" s="261" t="s">
        <v>6828</v>
      </c>
      <c r="E343" s="262" t="s">
        <v>6235</v>
      </c>
      <c r="F343" s="265" t="s">
        <v>6829</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6690</v>
      </c>
      <c r="B344" s="257" t="s">
        <v>6822</v>
      </c>
      <c r="C344" s="258" t="s">
        <v>6830</v>
      </c>
      <c r="D344" s="261" t="s">
        <v>6831</v>
      </c>
      <c r="E344" s="262" t="s">
        <v>6168</v>
      </c>
      <c r="F344" s="265" t="s">
        <v>6829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6690</v>
      </c>
      <c r="B345" s="257" t="s">
        <v>6822</v>
      </c>
      <c r="C345" s="258" t="s">
        <v>6832</v>
      </c>
      <c r="D345" s="261" t="s">
        <v>6833</v>
      </c>
      <c r="E345" s="262" t="s">
        <v>6168</v>
      </c>
      <c r="F345" s="265" t="s">
        <v>6829</v>
      </c>
      <c r="G345" s="268">
        <f>IF(COUNTIF(H345:AU345,"&lt;&gt;")=0,"",SUMPRODUCT(((Recommendations[ImplStatus]="Implemented")+(Recommendations[ImplStatus]="Compensated"))*ISNUMBER(MATCH(Recommendations[Id],H345:AU345,0)))/COUNTIF(H345:AU345,"&lt;&gt;"))</f>
        <v>0</v>
      </c>
      <c r="H345" s="269" t="s">
        <v>89</v>
      </c>
      <c r="I345" s="269" t="s">
        <v>94</v>
      </c>
      <c r="J345" s="269" t="s">
        <v>98</v>
      </c>
      <c r="K345" s="269" t="s">
        <v>102</v>
      </c>
      <c r="L345" s="269" t="s">
        <v>133</v>
      </c>
      <c r="M345" s="269" t="s">
        <v>168</v>
      </c>
      <c r="N345" s="269" t="s">
        <v>229</v>
      </c>
      <c r="O345" s="269" t="s">
        <v>507</v>
      </c>
      <c r="P345" s="269" t="s">
        <v>802</v>
      </c>
      <c r="Q345" s="269" t="s">
        <v>905</v>
      </c>
      <c r="R345" s="269" t="s">
        <v>915</v>
      </c>
      <c r="S345" s="269" t="s">
        <v>920</v>
      </c>
      <c r="T345" s="269" t="s">
        <v>925</v>
      </c>
      <c r="U345" s="269" t="s">
        <v>940</v>
      </c>
      <c r="V345" s="269" t="s">
        <v>970</v>
      </c>
      <c r="W345" s="269" t="s">
        <v>995</v>
      </c>
      <c r="X345" s="269" t="s">
        <v>1000</v>
      </c>
      <c r="Y345" s="269" t="s">
        <v>1005</v>
      </c>
      <c r="Z345" s="269" t="s">
        <v>1010</v>
      </c>
      <c r="AA345" s="269" t="s">
        <v>1139</v>
      </c>
      <c r="AB345" s="269" t="s">
        <v>1144</v>
      </c>
      <c r="AC345" s="269" t="s">
        <v>1149</v>
      </c>
      <c r="AD345" s="269" t="s">
        <v>1154</v>
      </c>
      <c r="AE345" s="269" t="s">
        <v>1159</v>
      </c>
      <c r="AF345" s="269" t="s">
        <v>1164</v>
      </c>
      <c r="AG345" s="269" t="s">
        <v>1169</v>
      </c>
      <c r="AH345" s="269" t="s">
        <v>1268</v>
      </c>
      <c r="AI345" s="269" t="s">
        <v>1273</v>
      </c>
      <c r="AJ345" s="269" t="s">
        <v>1278</v>
      </c>
      <c r="AK345" s="269" t="s">
        <v>1283</v>
      </c>
      <c r="AL345" s="269" t="s">
        <v>1288</v>
      </c>
      <c r="AM345" s="269" t="s">
        <v>1308</v>
      </c>
      <c r="AN345" s="269" t="s">
        <v>1363</v>
      </c>
      <c r="AO345" s="269" t="s">
        <v>1368</v>
      </c>
      <c r="AP345" s="269"/>
      <c r="AQ345" s="269"/>
      <c r="AR345" s="269"/>
      <c r="AS345" s="269"/>
      <c r="AT345" s="269"/>
      <c r="AU345" s="283"/>
    </row>
    <row r="346" spans="1:47" ht="60" customHeight="1" x14ac:dyDescent="0.35">
      <c r="A346" s="279" t="s">
        <v>6690</v>
      </c>
      <c r="B346" s="257" t="s">
        <v>6822</v>
      </c>
      <c r="C346" s="258" t="s">
        <v>6834</v>
      </c>
      <c r="D346" s="261" t="s">
        <v>6835</v>
      </c>
      <c r="E346" s="262" t="s">
        <v>6168</v>
      </c>
      <c r="F346" s="265" t="s">
        <v>6829</v>
      </c>
      <c r="G346" s="268">
        <f>IF(COUNTIF(H346:AU346,"&lt;&gt;")=0,"",SUMPRODUCT(((Recommendations[ImplStatus]="Implemented")+(Recommendations[ImplStatus]="Compensated"))*ISNUMBER(MATCH(Recommendations[Id],H346:AU346,0)))/COUNTIF(H346:AU346,"&lt;&gt;"))</f>
        <v>0</v>
      </c>
      <c r="H346" s="269" t="s">
        <v>133</v>
      </c>
      <c r="I346" s="269" t="s">
        <v>507</v>
      </c>
      <c r="J346" s="269" t="s">
        <v>1278</v>
      </c>
      <c r="K346" s="269" t="s">
        <v>1283</v>
      </c>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6690</v>
      </c>
      <c r="B347" s="257" t="s">
        <v>6822</v>
      </c>
      <c r="C347" s="258" t="s">
        <v>6836</v>
      </c>
      <c r="D347" s="261" t="s">
        <v>6837</v>
      </c>
      <c r="E347" s="262" t="s">
        <v>6168</v>
      </c>
      <c r="F347" s="265" t="s">
        <v>6829</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6690</v>
      </c>
      <c r="B348" s="257" t="s">
        <v>6822</v>
      </c>
      <c r="C348" s="258" t="s">
        <v>6838</v>
      </c>
      <c r="D348" s="261" t="s">
        <v>6839</v>
      </c>
      <c r="E348" s="262" t="s">
        <v>6168</v>
      </c>
      <c r="F348" s="265" t="s">
        <v>6829</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6690</v>
      </c>
      <c r="B349" s="257" t="s">
        <v>6822</v>
      </c>
      <c r="C349" s="258" t="s">
        <v>6840</v>
      </c>
      <c r="D349" s="261" t="s">
        <v>6841</v>
      </c>
      <c r="E349" s="262" t="s">
        <v>6168</v>
      </c>
      <c r="F349" s="265" t="s">
        <v>6829</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6690</v>
      </c>
      <c r="B350" s="257" t="s">
        <v>6822</v>
      </c>
      <c r="C350" s="258" t="s">
        <v>6842</v>
      </c>
      <c r="D350" s="261" t="s">
        <v>6843</v>
      </c>
      <c r="E350" s="262" t="s">
        <v>6139</v>
      </c>
      <c r="F350" s="265" t="s">
        <v>6829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6690</v>
      </c>
      <c r="B351" s="257" t="s">
        <v>6822</v>
      </c>
      <c r="C351" s="258" t="s">
        <v>6844</v>
      </c>
      <c r="D351" s="261" t="s">
        <v>6845</v>
      </c>
      <c r="E351" s="262" t="s">
        <v>6139</v>
      </c>
      <c r="F351" s="265" t="s">
        <v>6829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6690</v>
      </c>
      <c r="B352" s="257" t="s">
        <v>6822</v>
      </c>
      <c r="C352" s="258" t="s">
        <v>6846</v>
      </c>
      <c r="D352" s="261" t="s">
        <v>6847</v>
      </c>
      <c r="E352" s="262" t="s">
        <v>6139</v>
      </c>
      <c r="F352" s="265" t="s">
        <v>6829</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6690</v>
      </c>
      <c r="B353" s="257" t="s">
        <v>6822</v>
      </c>
      <c r="C353" s="258" t="s">
        <v>6848</v>
      </c>
      <c r="D353" s="261" t="s">
        <v>6849</v>
      </c>
      <c r="E353" s="262" t="s">
        <v>6235</v>
      </c>
      <c r="F353" s="265" t="s">
        <v>6709</v>
      </c>
      <c r="G353" s="268">
        <f>IF(COUNTIF(H353:AU353,"&lt;&gt;")=0,"",SUMPRODUCT(((Recommendations[ImplStatus]="Implemented")+(Recommendations[ImplStatus]="Compensated"))*ISNUMBER(MATCH(Recommendations[Id],H353:AU353,0)))/COUNTIF(H353:AU353,"&lt;&gt;"))</f>
        <v>0</v>
      </c>
      <c r="H353" s="269" t="s">
        <v>399</v>
      </c>
      <c r="I353" s="269" t="s">
        <v>404</v>
      </c>
      <c r="J353" s="269" t="s">
        <v>408</v>
      </c>
      <c r="K353" s="269" t="s">
        <v>413</v>
      </c>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6690</v>
      </c>
      <c r="B354" s="256" t="s">
        <v>6850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6690</v>
      </c>
      <c r="B355" s="257" t="s">
        <v>6850</v>
      </c>
      <c r="C355" s="258" t="s">
        <v>6851</v>
      </c>
      <c r="D355" s="261" t="s">
        <v>6852</v>
      </c>
      <c r="E355" s="262" t="s">
        <v>6235</v>
      </c>
      <c r="F355" s="265" t="s">
        <v>6853</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6690</v>
      </c>
      <c r="B356" s="257" t="s">
        <v>6850</v>
      </c>
      <c r="C356" s="258" t="s">
        <v>6854</v>
      </c>
      <c r="D356" s="261" t="s">
        <v>6855</v>
      </c>
      <c r="E356" s="262" t="s">
        <v>6235</v>
      </c>
      <c r="F356" s="265" t="s">
        <v>6853</v>
      </c>
      <c r="G356" s="268">
        <f>IF(COUNTIF(H356:AU356,"&lt;&gt;")=0,"",SUMPRODUCT(((Recommendations[ImplStatus]="Implemented")+(Recommendations[ImplStatus]="Compensated"))*ISNUMBER(MATCH(Recommendations[Id],H356:AU356,0)))/COUNTIF(H356:AU356,"&lt;&gt;"))</f>
        <v>0</v>
      </c>
      <c r="H356" s="269" t="s">
        <v>84</v>
      </c>
      <c r="I356" s="269" t="s">
        <v>239</v>
      </c>
      <c r="J356" s="269" t="s">
        <v>299</v>
      </c>
      <c r="K356" s="269" t="s">
        <v>328</v>
      </c>
      <c r="L356" s="269" t="s">
        <v>333</v>
      </c>
      <c r="M356" s="269" t="s">
        <v>361</v>
      </c>
      <c r="N356" s="269" t="s">
        <v>375</v>
      </c>
      <c r="O356" s="269" t="s">
        <v>380</v>
      </c>
      <c r="P356" s="269" t="s">
        <v>385</v>
      </c>
      <c r="Q356" s="269" t="s">
        <v>390</v>
      </c>
      <c r="R356" s="269" t="s">
        <v>394</v>
      </c>
      <c r="S356" s="269" t="s">
        <v>399</v>
      </c>
      <c r="T356" s="269" t="s">
        <v>404</v>
      </c>
      <c r="U356" s="269" t="s">
        <v>408</v>
      </c>
      <c r="V356" s="269" t="s">
        <v>413</v>
      </c>
      <c r="W356" s="269" t="s">
        <v>417</v>
      </c>
      <c r="X356" s="269" t="s">
        <v>422</v>
      </c>
      <c r="Y356" s="269" t="s">
        <v>426</v>
      </c>
      <c r="Z356" s="269" t="s">
        <v>431</v>
      </c>
      <c r="AA356" s="269" t="s">
        <v>436</v>
      </c>
      <c r="AB356" s="269" t="s">
        <v>441</v>
      </c>
      <c r="AC356" s="269" t="s">
        <v>445</v>
      </c>
      <c r="AD356" s="269" t="s">
        <v>450</v>
      </c>
      <c r="AE356" s="269" t="s">
        <v>454</v>
      </c>
      <c r="AF356" s="269" t="s">
        <v>459</v>
      </c>
      <c r="AG356" s="269" t="s">
        <v>602</v>
      </c>
      <c r="AH356" s="269" t="s">
        <v>607</v>
      </c>
      <c r="AI356" s="269" t="s">
        <v>611</v>
      </c>
      <c r="AJ356" s="269" t="s">
        <v>812</v>
      </c>
      <c r="AK356" s="269" t="s">
        <v>817</v>
      </c>
      <c r="AL356" s="269" t="s">
        <v>822</v>
      </c>
      <c r="AM356" s="269" t="s">
        <v>827</v>
      </c>
      <c r="AN356" s="269" t="s">
        <v>832</v>
      </c>
      <c r="AO356" s="269" t="s">
        <v>837</v>
      </c>
      <c r="AP356" s="269" t="s">
        <v>847</v>
      </c>
      <c r="AQ356" s="269" t="s">
        <v>852</v>
      </c>
      <c r="AR356" s="269" t="s">
        <v>856</v>
      </c>
      <c r="AS356" s="269" t="s">
        <v>861</v>
      </c>
      <c r="AT356" s="269" t="s">
        <v>1059</v>
      </c>
      <c r="AU356" s="283" t="s">
        <v>1398</v>
      </c>
    </row>
    <row r="357" spans="1:47" ht="60" customHeight="1" x14ac:dyDescent="0.35">
      <c r="A357" s="279" t="s">
        <v>6690</v>
      </c>
      <c r="B357" s="257" t="s">
        <v>6850</v>
      </c>
      <c r="C357" s="258" t="s">
        <v>6856</v>
      </c>
      <c r="D357" s="261" t="s">
        <v>6857</v>
      </c>
      <c r="E357" s="262" t="s">
        <v>6283</v>
      </c>
      <c r="F357" s="265" t="s">
        <v>6853</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6690</v>
      </c>
      <c r="B358" s="257" t="s">
        <v>6850</v>
      </c>
      <c r="C358" s="258" t="s">
        <v>6858</v>
      </c>
      <c r="D358" s="261" t="s">
        <v>6859</v>
      </c>
      <c r="E358" s="262" t="s">
        <v>6283</v>
      </c>
      <c r="F358" s="265" t="s">
        <v>6853</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6690</v>
      </c>
      <c r="B359" s="257" t="s">
        <v>6850</v>
      </c>
      <c r="C359" s="258" t="s">
        <v>6860</v>
      </c>
      <c r="D359" s="261" t="s">
        <v>6861</v>
      </c>
      <c r="E359" s="262" t="s">
        <v>6283</v>
      </c>
      <c r="F359" s="265" t="s">
        <v>6853</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6690</v>
      </c>
      <c r="B360" s="257" t="s">
        <v>6850</v>
      </c>
      <c r="C360" s="258" t="s">
        <v>6862</v>
      </c>
      <c r="D360" s="261" t="s">
        <v>6863</v>
      </c>
      <c r="E360" s="262" t="s">
        <v>6235</v>
      </c>
      <c r="F360" s="265" t="s">
        <v>6853</v>
      </c>
      <c r="G360" s="268">
        <f>IF(COUNTIF(H360:AU360,"&lt;&gt;")=0,"",SUMPRODUCT(((Recommendations[ImplStatus]="Implemented")+(Recommendations[ImplStatus]="Compensated"))*ISNUMBER(MATCH(Recommendations[Id],H360:AU360,0)))/COUNTIF(H360:AU360,"&lt;&gt;"))</f>
        <v>0</v>
      </c>
      <c r="H360" s="269" t="s">
        <v>323</v>
      </c>
      <c r="I360" s="269" t="s">
        <v>602</v>
      </c>
      <c r="J360" s="269" t="s">
        <v>607</v>
      </c>
      <c r="K360" s="269" t="s">
        <v>611</v>
      </c>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6690</v>
      </c>
      <c r="B361" s="257" t="s">
        <v>6850</v>
      </c>
      <c r="C361" s="258" t="s">
        <v>6864</v>
      </c>
      <c r="D361" s="261" t="s">
        <v>6865</v>
      </c>
      <c r="E361" s="262" t="s">
        <v>6168</v>
      </c>
      <c r="F361" s="265" t="s">
        <v>6853</v>
      </c>
      <c r="G361" s="268">
        <f>IF(COUNTIF(H361:AU361,"&lt;&gt;")=0,"",SUMPRODUCT(((Recommendations[ImplStatus]="Implemented")+(Recommendations[ImplStatus]="Compensated"))*ISNUMBER(MATCH(Recommendations[Id],H361:AU361,0)))/COUNTIF(H361:AU361,"&lt;&gt;"))</f>
        <v>0</v>
      </c>
      <c r="H361" s="269" t="s">
        <v>323</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6690</v>
      </c>
      <c r="B362" s="257" t="s">
        <v>6850</v>
      </c>
      <c r="C362" s="258" t="s">
        <v>6866</v>
      </c>
      <c r="D362" s="261" t="s">
        <v>6867</v>
      </c>
      <c r="E362" s="262" t="s">
        <v>6283</v>
      </c>
      <c r="F362" s="265" t="s">
        <v>6853</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6690</v>
      </c>
      <c r="B363" s="257" t="s">
        <v>6850</v>
      </c>
      <c r="C363" s="258" t="s">
        <v>6868</v>
      </c>
      <c r="D363" s="261" t="s">
        <v>6869</v>
      </c>
      <c r="E363" s="262" t="s">
        <v>6283</v>
      </c>
      <c r="F363" s="265" t="s">
        <v>6853</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6690</v>
      </c>
      <c r="B364" s="257" t="s">
        <v>6850</v>
      </c>
      <c r="C364" s="258" t="s">
        <v>6870</v>
      </c>
      <c r="D364" s="261" t="s">
        <v>6871</v>
      </c>
      <c r="E364" s="262" t="s">
        <v>6283</v>
      </c>
      <c r="F364" s="265" t="s">
        <v>6853</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6690</v>
      </c>
      <c r="B365" s="257" t="s">
        <v>6850</v>
      </c>
      <c r="C365" s="258" t="s">
        <v>6872</v>
      </c>
      <c r="D365" s="261" t="s">
        <v>6873</v>
      </c>
      <c r="E365" s="262" t="s">
        <v>6283</v>
      </c>
      <c r="F365" s="265" t="s">
        <v>6853</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6690</v>
      </c>
      <c r="B366" s="257" t="s">
        <v>6850</v>
      </c>
      <c r="C366" s="258" t="s">
        <v>6874</v>
      </c>
      <c r="D366" s="261" t="s">
        <v>6875</v>
      </c>
      <c r="E366" s="262" t="s">
        <v>6283</v>
      </c>
      <c r="F366" s="265" t="s">
        <v>6853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6690</v>
      </c>
      <c r="B367" s="257" t="s">
        <v>6850</v>
      </c>
      <c r="C367" s="258" t="s">
        <v>6876</v>
      </c>
      <c r="D367" s="261" t="s">
        <v>6877</v>
      </c>
      <c r="E367" s="262" t="s">
        <v>6283</v>
      </c>
      <c r="F367" s="265" t="s">
        <v>6853</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6690</v>
      </c>
      <c r="B368" s="257" t="s">
        <v>6850</v>
      </c>
      <c r="C368" s="258" t="s">
        <v>6878</v>
      </c>
      <c r="D368" s="261" t="s">
        <v>6879</v>
      </c>
      <c r="E368" s="262" t="s">
        <v>6283</v>
      </c>
      <c r="F368" s="265" t="s">
        <v>6853</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6690</v>
      </c>
      <c r="B369" s="257" t="s">
        <v>6850</v>
      </c>
      <c r="C369" s="258" t="s">
        <v>6880</v>
      </c>
      <c r="D369" s="261" t="s">
        <v>6881</v>
      </c>
      <c r="E369" s="262" t="s">
        <v>6283</v>
      </c>
      <c r="F369" s="265" t="s">
        <v>6853</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6882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6882</v>
      </c>
      <c r="B371" s="256" t="s">
        <v>6883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6882</v>
      </c>
      <c r="B372" s="257" t="s">
        <v>6883</v>
      </c>
      <c r="C372" s="258" t="s">
        <v>6884</v>
      </c>
      <c r="D372" s="261" t="s">
        <v>6885</v>
      </c>
      <c r="E372" s="262" t="s">
        <v>6139</v>
      </c>
      <c r="F372" s="265" t="s">
        <v>6886</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6882</v>
      </c>
      <c r="B373" s="257" t="s">
        <v>6883</v>
      </c>
      <c r="C373" s="258" t="s">
        <v>6887</v>
      </c>
      <c r="D373" s="261" t="s">
        <v>6888</v>
      </c>
      <c r="E373" s="262" t="s">
        <v>6139</v>
      </c>
      <c r="F373" s="265" t="s">
        <v>6889</v>
      </c>
      <c r="G373" s="268">
        <f>IF(COUNTIF(H373:AU373,"&lt;&gt;")=0,"",SUMPRODUCT(((Recommendations[ImplStatus]="Implemented")+(Recommendations[ImplStatus]="Compensated"))*ISNUMBER(MATCH(Recommendations[Id],H373:AU373,0)))/COUNTIF(H373:AU373,"&lt;&gt;"))</f>
        <v>0</v>
      </c>
      <c r="H373" s="269" t="s">
        <v>492</v>
      </c>
      <c r="I373" s="269" t="s">
        <v>497</v>
      </c>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6882</v>
      </c>
      <c r="B374" s="257" t="s">
        <v>6883</v>
      </c>
      <c r="C374" s="258" t="s">
        <v>6890</v>
      </c>
      <c r="D374" s="261" t="s">
        <v>6891</v>
      </c>
      <c r="E374" s="262" t="s">
        <v>6168</v>
      </c>
      <c r="F374" s="265" t="s">
        <v>6889</v>
      </c>
      <c r="G374" s="268">
        <f>IF(COUNTIF(H374:AU374,"&lt;&gt;")=0,"",SUMPRODUCT(((Recommendations[ImplStatus]="Implemented")+(Recommendations[ImplStatus]="Compensated"))*ISNUMBER(MATCH(Recommendations[Id],H374:AU374,0)))/COUNTIF(H374:AU374,"&lt;&gt;"))</f>
        <v>0</v>
      </c>
      <c r="H374" s="269" t="s">
        <v>522</v>
      </c>
      <c r="I374" s="269" t="s">
        <v>635</v>
      </c>
      <c r="J374" s="269" t="s">
        <v>640</v>
      </c>
      <c r="K374" s="269" t="s">
        <v>645</v>
      </c>
      <c r="L374" s="269" t="s">
        <v>650</v>
      </c>
      <c r="M374" s="269" t="s">
        <v>980</v>
      </c>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6882</v>
      </c>
      <c r="B375" s="257" t="s">
        <v>6883</v>
      </c>
      <c r="C375" s="258" t="s">
        <v>6892</v>
      </c>
      <c r="D375" s="261" t="s">
        <v>6893</v>
      </c>
      <c r="E375" s="262" t="s">
        <v>6168</v>
      </c>
      <c r="F375" s="265" t="s">
        <v>6889</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6882</v>
      </c>
      <c r="B376" s="257" t="s">
        <v>6883</v>
      </c>
      <c r="C376" s="258" t="s">
        <v>6894</v>
      </c>
      <c r="D376" s="261" t="s">
        <v>6895</v>
      </c>
      <c r="E376" s="262" t="s">
        <v>6168</v>
      </c>
      <c r="F376" s="265" t="s">
        <v>6751</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6882</v>
      </c>
      <c r="B377" s="257" t="s">
        <v>6883</v>
      </c>
      <c r="C377" s="258" t="s">
        <v>6896</v>
      </c>
      <c r="D377" s="261" t="s">
        <v>6897</v>
      </c>
      <c r="E377" s="262" t="s">
        <v>6235</v>
      </c>
      <c r="F377" s="265" t="s">
        <v>6709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6882</v>
      </c>
      <c r="B378" s="257" t="s">
        <v>6883</v>
      </c>
      <c r="C378" s="258" t="s">
        <v>6898</v>
      </c>
      <c r="D378" s="261" t="s">
        <v>6899</v>
      </c>
      <c r="E378" s="262" t="s">
        <v>6235</v>
      </c>
      <c r="F378" s="265" t="s">
        <v>6889</v>
      </c>
      <c r="G378" s="268">
        <f>IF(COUNTIF(H378:AU378,"&lt;&gt;")=0,"",SUMPRODUCT(((Recommendations[ImplStatus]="Implemented")+(Recommendations[ImplStatus]="Compensated"))*ISNUMBER(MATCH(Recommendations[Id],H378:AU378,0)))/COUNTIF(H378:AU378,"&lt;&gt;"))</f>
        <v>0</v>
      </c>
      <c r="H378" s="269" t="s">
        <v>522</v>
      </c>
      <c r="I378" s="269" t="s">
        <v>635</v>
      </c>
      <c r="J378" s="269" t="s">
        <v>640</v>
      </c>
      <c r="K378" s="269" t="s">
        <v>645</v>
      </c>
      <c r="L378" s="269" t="s">
        <v>650</v>
      </c>
      <c r="M378" s="269" t="s">
        <v>655</v>
      </c>
      <c r="N378" s="269" t="s">
        <v>980</v>
      </c>
      <c r="O378" s="269" t="s">
        <v>1134</v>
      </c>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6882</v>
      </c>
      <c r="B379" s="257" t="s">
        <v>6883</v>
      </c>
      <c r="C379" s="258" t="s">
        <v>6900</v>
      </c>
      <c r="D379" s="261" t="s">
        <v>6901</v>
      </c>
      <c r="E379" s="262" t="s">
        <v>6235</v>
      </c>
      <c r="F379" s="265" t="s">
        <v>6886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6882</v>
      </c>
      <c r="B380" s="257" t="s">
        <v>6883</v>
      </c>
      <c r="C380" s="258" t="s">
        <v>6902</v>
      </c>
      <c r="D380" s="261" t="s">
        <v>6903</v>
      </c>
      <c r="E380" s="262" t="s">
        <v>6235</v>
      </c>
      <c r="F380" s="265" t="s">
        <v>6886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6882</v>
      </c>
      <c r="B381" s="257" t="s">
        <v>6883</v>
      </c>
      <c r="C381" s="258" t="s">
        <v>6904</v>
      </c>
      <c r="D381" s="261" t="s">
        <v>6905</v>
      </c>
      <c r="E381" s="262" t="s">
        <v>6235</v>
      </c>
      <c r="F381" s="265" t="s">
        <v>6886</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6882</v>
      </c>
      <c r="B382" s="257" t="s">
        <v>6883</v>
      </c>
      <c r="C382" s="258" t="s">
        <v>6906</v>
      </c>
      <c r="D382" s="261" t="s">
        <v>6907</v>
      </c>
      <c r="E382" s="262" t="s">
        <v>6283</v>
      </c>
      <c r="F382" s="265" t="s">
        <v>6886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6882</v>
      </c>
      <c r="B383" s="257" t="s">
        <v>6883</v>
      </c>
      <c r="C383" s="258" t="s">
        <v>6908</v>
      </c>
      <c r="D383" s="261" t="s">
        <v>6909</v>
      </c>
      <c r="E383" s="262" t="s">
        <v>6283</v>
      </c>
      <c r="F383" s="265" t="s">
        <v>6886</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6882</v>
      </c>
      <c r="B384" s="257" t="s">
        <v>6883</v>
      </c>
      <c r="C384" s="258" t="s">
        <v>6910</v>
      </c>
      <c r="D384" s="261" t="s">
        <v>6911</v>
      </c>
      <c r="E384" s="262" t="s">
        <v>6283</v>
      </c>
      <c r="F384" s="265" t="s">
        <v>6886</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6882</v>
      </c>
      <c r="B385" s="257" t="s">
        <v>6883</v>
      </c>
      <c r="C385" s="258" t="s">
        <v>6912</v>
      </c>
      <c r="D385" s="261" t="s">
        <v>6913</v>
      </c>
      <c r="E385" s="262" t="s">
        <v>6235</v>
      </c>
      <c r="F385" s="265" t="s">
        <v>6886</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6882</v>
      </c>
      <c r="B386" s="256" t="s">
        <v>6914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6882</v>
      </c>
      <c r="B387" s="257" t="s">
        <v>6914</v>
      </c>
      <c r="C387" s="258" t="s">
        <v>6915</v>
      </c>
      <c r="D387" s="261" t="s">
        <v>6916</v>
      </c>
      <c r="E387" s="262" t="s">
        <v>6139</v>
      </c>
      <c r="F387" s="265" t="s">
        <v>6917</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6882</v>
      </c>
      <c r="B388" s="257" t="s">
        <v>6914</v>
      </c>
      <c r="C388" s="258" t="s">
        <v>6918</v>
      </c>
      <c r="D388" s="261" t="s">
        <v>6919</v>
      </c>
      <c r="E388" s="262" t="s">
        <v>6139</v>
      </c>
      <c r="F388" s="265" t="s">
        <v>6917</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6882</v>
      </c>
      <c r="B389" s="257" t="s">
        <v>6914</v>
      </c>
      <c r="C389" s="258" t="s">
        <v>6920</v>
      </c>
      <c r="D389" s="261" t="s">
        <v>6921</v>
      </c>
      <c r="E389" s="262" t="s">
        <v>6418</v>
      </c>
      <c r="F389" s="265" t="s">
        <v>6917</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6882</v>
      </c>
      <c r="B390" s="257" t="s">
        <v>6914</v>
      </c>
      <c r="C390" s="258" t="s">
        <v>6922</v>
      </c>
      <c r="D390" s="261" t="s">
        <v>6923</v>
      </c>
      <c r="E390" s="262" t="s">
        <v>6235</v>
      </c>
      <c r="F390" s="265" t="s">
        <v>6917</v>
      </c>
      <c r="G390" s="268">
        <f>IF(COUNTIF(H390:AU390,"&lt;&gt;")=0,"",SUMPRODUCT(((Recommendations[ImplStatus]="Implemented")+(Recommendations[ImplStatus]="Compensated"))*ISNUMBER(MATCH(Recommendations[Id],H390:AU390,0)))/COUNTIF(H390:AU390,"&lt;&gt;"))</f>
        <v>0</v>
      </c>
      <c r="H390" s="269" t="s">
        <v>158</v>
      </c>
      <c r="I390" s="269" t="s">
        <v>492</v>
      </c>
      <c r="J390" s="269" t="s">
        <v>497</v>
      </c>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6882</v>
      </c>
      <c r="B391" s="257" t="s">
        <v>6914</v>
      </c>
      <c r="C391" s="258" t="s">
        <v>6924</v>
      </c>
      <c r="D391" s="261" t="s">
        <v>6925</v>
      </c>
      <c r="E391" s="262" t="s">
        <v>6418</v>
      </c>
      <c r="F391" s="265" t="s">
        <v>6917</v>
      </c>
      <c r="G391" s="268">
        <f>IF(COUNTIF(H391:AU391,"&lt;&gt;")=0,"",SUMPRODUCT(((Recommendations[ImplStatus]="Implemented")+(Recommendations[ImplStatus]="Compensated"))*ISNUMBER(MATCH(Recommendations[Id],H391:AU391,0)))/COUNTIF(H391:AU391,"&lt;&gt;"))</f>
        <v>0</v>
      </c>
      <c r="H391" s="269" t="s">
        <v>158</v>
      </c>
      <c r="I391" s="269" t="s">
        <v>487</v>
      </c>
      <c r="J391" s="269" t="s">
        <v>1114</v>
      </c>
      <c r="K391" s="269" t="s">
        <v>1119</v>
      </c>
      <c r="L391" s="269" t="s">
        <v>1124</v>
      </c>
      <c r="M391" s="269" t="s">
        <v>1129</v>
      </c>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6882</v>
      </c>
      <c r="B392" s="257" t="s">
        <v>6914</v>
      </c>
      <c r="C392" s="258" t="s">
        <v>6926</v>
      </c>
      <c r="D392" s="261" t="s">
        <v>6927</v>
      </c>
      <c r="E392" s="262" t="s">
        <v>6168</v>
      </c>
      <c r="F392" s="265" t="s">
        <v>6917</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6882</v>
      </c>
      <c r="B393" s="257" t="s">
        <v>6914</v>
      </c>
      <c r="C393" s="258" t="s">
        <v>6928</v>
      </c>
      <c r="D393" s="261" t="s">
        <v>6929</v>
      </c>
      <c r="E393" s="262" t="s">
        <v>6168</v>
      </c>
      <c r="F393" s="265" t="s">
        <v>6917</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6882</v>
      </c>
      <c r="B394" s="257" t="s">
        <v>6914</v>
      </c>
      <c r="C394" s="258" t="s">
        <v>6930</v>
      </c>
      <c r="D394" s="261" t="s">
        <v>6931</v>
      </c>
      <c r="E394" s="262" t="s">
        <v>6418</v>
      </c>
      <c r="F394" s="265" t="s">
        <v>6917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6882</v>
      </c>
      <c r="B395" s="257" t="s">
        <v>6914</v>
      </c>
      <c r="C395" s="258" t="s">
        <v>6932</v>
      </c>
      <c r="D395" s="261" t="s">
        <v>6933</v>
      </c>
      <c r="E395" s="262" t="s">
        <v>6235</v>
      </c>
      <c r="F395" s="265" t="s">
        <v>6917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6882</v>
      </c>
      <c r="B396" s="257" t="s">
        <v>6914</v>
      </c>
      <c r="C396" s="258" t="s">
        <v>6934</v>
      </c>
      <c r="D396" s="261" t="s">
        <v>6935</v>
      </c>
      <c r="E396" s="262" t="s">
        <v>6418</v>
      </c>
      <c r="F396" s="265" t="s">
        <v>6917</v>
      </c>
      <c r="G396" s="268">
        <f>IF(COUNTIF(H396:AU396,"&lt;&gt;")=0,"",SUMPRODUCT(((Recommendations[ImplStatus]="Implemented")+(Recommendations[ImplStatus]="Compensated"))*ISNUMBER(MATCH(Recommendations[Id],H396:AU396,0)))/COUNTIF(H396:AU396,"&lt;&gt;"))</f>
        <v>0</v>
      </c>
      <c r="H396" s="269" t="s">
        <v>138</v>
      </c>
      <c r="I396" s="269" t="s">
        <v>655</v>
      </c>
      <c r="J396" s="269" t="s">
        <v>865</v>
      </c>
      <c r="K396" s="269" t="s">
        <v>870</v>
      </c>
      <c r="L396" s="269" t="s">
        <v>875</v>
      </c>
      <c r="M396" s="269" t="s">
        <v>885</v>
      </c>
      <c r="N396" s="269" t="s">
        <v>930</v>
      </c>
      <c r="O396" s="269" t="s">
        <v>935</v>
      </c>
      <c r="P396" s="269" t="s">
        <v>1024</v>
      </c>
      <c r="Q396" s="269" t="s">
        <v>1029</v>
      </c>
      <c r="R396" s="269" t="s">
        <v>1034</v>
      </c>
      <c r="S396" s="269" t="s">
        <v>1064</v>
      </c>
      <c r="T396" s="269" t="s">
        <v>1069</v>
      </c>
      <c r="U396" s="269" t="s">
        <v>1074</v>
      </c>
      <c r="V396" s="269" t="s">
        <v>1134</v>
      </c>
      <c r="W396" s="269" t="s">
        <v>1189</v>
      </c>
      <c r="X396" s="269" t="s">
        <v>1203</v>
      </c>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6882</v>
      </c>
      <c r="B397" s="257" t="s">
        <v>6914</v>
      </c>
      <c r="C397" s="258" t="s">
        <v>6936</v>
      </c>
      <c r="D397" s="261" t="s">
        <v>6937</v>
      </c>
      <c r="E397" s="262" t="s">
        <v>6168</v>
      </c>
      <c r="F397" s="265" t="s">
        <v>6917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6882</v>
      </c>
      <c r="B398" s="257" t="s">
        <v>6914</v>
      </c>
      <c r="C398" s="258" t="s">
        <v>6938</v>
      </c>
      <c r="D398" s="261" t="s">
        <v>6939</v>
      </c>
      <c r="E398" s="262" t="s">
        <v>6283</v>
      </c>
      <c r="F398" s="265" t="s">
        <v>6917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6882</v>
      </c>
      <c r="B399" s="257" t="s">
        <v>6914</v>
      </c>
      <c r="C399" s="258" t="s">
        <v>6940</v>
      </c>
      <c r="D399" s="261" t="s">
        <v>6941</v>
      </c>
      <c r="E399" s="262" t="s">
        <v>6418</v>
      </c>
      <c r="F399" s="265" t="s">
        <v>6917</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6882</v>
      </c>
      <c r="B400" s="257" t="s">
        <v>6914</v>
      </c>
      <c r="C400" s="258" t="s">
        <v>6942</v>
      </c>
      <c r="D400" s="261" t="s">
        <v>6943</v>
      </c>
      <c r="E400" s="262" t="s">
        <v>6418</v>
      </c>
      <c r="F400" s="265" t="s">
        <v>6917</v>
      </c>
      <c r="G400" s="268">
        <f>IF(COUNTIF(H400:AU400,"&lt;&gt;")=0,"",SUMPRODUCT(((Recommendations[ImplStatus]="Implemented")+(Recommendations[ImplStatus]="Compensated"))*ISNUMBER(MATCH(Recommendations[Id],H400:AU400,0)))/COUNTIF(H400:AU400,"&lt;&gt;"))</f>
        <v>0</v>
      </c>
      <c r="H400" s="269" t="s">
        <v>615</v>
      </c>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6882</v>
      </c>
      <c r="B401" s="257" t="s">
        <v>6914</v>
      </c>
      <c r="C401" s="258" t="s">
        <v>6944</v>
      </c>
      <c r="D401" s="261" t="s">
        <v>6945</v>
      </c>
      <c r="E401" s="262" t="s">
        <v>6168</v>
      </c>
      <c r="F401" s="265" t="s">
        <v>6917</v>
      </c>
      <c r="G401" s="268">
        <f>IF(COUNTIF(H401:AU401,"&lt;&gt;")=0,"",SUMPRODUCT(((Recommendations[ImplStatus]="Implemented")+(Recommendations[ImplStatus]="Compensated"))*ISNUMBER(MATCH(Recommendations[Id],H401:AU401,0)))/COUNTIF(H401:AU401,"&lt;&gt;"))</f>
        <v>0</v>
      </c>
      <c r="H401" s="269" t="s">
        <v>615</v>
      </c>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6882</v>
      </c>
      <c r="B402" s="257" t="s">
        <v>6914</v>
      </c>
      <c r="C402" s="258" t="s">
        <v>6946</v>
      </c>
      <c r="D402" s="261" t="s">
        <v>6947</v>
      </c>
      <c r="E402" s="262" t="s">
        <v>6168</v>
      </c>
      <c r="F402" s="265" t="s">
        <v>6917</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6882</v>
      </c>
      <c r="B403" s="257" t="s">
        <v>6914</v>
      </c>
      <c r="C403" s="258" t="s">
        <v>6948</v>
      </c>
      <c r="D403" s="261" t="s">
        <v>6949</v>
      </c>
      <c r="E403" s="262" t="s">
        <v>6168</v>
      </c>
      <c r="F403" s="265" t="s">
        <v>6917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6882</v>
      </c>
      <c r="B404" s="257" t="s">
        <v>6914</v>
      </c>
      <c r="C404" s="258" t="s">
        <v>6950</v>
      </c>
      <c r="D404" s="261" t="s">
        <v>6951</v>
      </c>
      <c r="E404" s="262" t="s">
        <v>6283</v>
      </c>
      <c r="F404" s="265" t="s">
        <v>6917</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6882</v>
      </c>
      <c r="B405" s="257" t="s">
        <v>6914</v>
      </c>
      <c r="C405" s="258" t="s">
        <v>6952</v>
      </c>
      <c r="D405" s="261" t="s">
        <v>6953</v>
      </c>
      <c r="E405" s="262" t="s">
        <v>6283</v>
      </c>
      <c r="F405" s="265" t="s">
        <v>6917</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6882</v>
      </c>
      <c r="B406" s="257" t="s">
        <v>6914</v>
      </c>
      <c r="C406" s="258" t="s">
        <v>6954</v>
      </c>
      <c r="D406" s="261" t="s">
        <v>6955</v>
      </c>
      <c r="E406" s="262" t="s">
        <v>6283</v>
      </c>
      <c r="F406" s="265" t="s">
        <v>6956</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6882</v>
      </c>
      <c r="B407" s="257" t="s">
        <v>6914</v>
      </c>
      <c r="C407" s="258" t="s">
        <v>6957</v>
      </c>
      <c r="D407" s="261" t="s">
        <v>6958</v>
      </c>
      <c r="E407" s="262" t="s">
        <v>6283</v>
      </c>
      <c r="F407" s="265" t="s">
        <v>6917</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6882</v>
      </c>
      <c r="B408" s="257" t="s">
        <v>6914</v>
      </c>
      <c r="C408" s="258" t="s">
        <v>6959</v>
      </c>
      <c r="D408" s="261" t="s">
        <v>6960</v>
      </c>
      <c r="E408" s="262" t="s">
        <v>6283</v>
      </c>
      <c r="F408" s="265" t="s">
        <v>6917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6882</v>
      </c>
      <c r="B409" s="257" t="s">
        <v>6914</v>
      </c>
      <c r="C409" s="258" t="s">
        <v>6961</v>
      </c>
      <c r="D409" s="261" t="s">
        <v>6962</v>
      </c>
      <c r="E409" s="262" t="s">
        <v>6283</v>
      </c>
      <c r="F409" s="265" t="s">
        <v>6963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6882</v>
      </c>
      <c r="B410" s="256" t="s">
        <v>6964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6882</v>
      </c>
      <c r="B411" s="257" t="s">
        <v>6964</v>
      </c>
      <c r="C411" s="258" t="s">
        <v>6965</v>
      </c>
      <c r="D411" s="261" t="s">
        <v>6966</v>
      </c>
      <c r="E411" s="262" t="s">
        <v>6139</v>
      </c>
      <c r="F411" s="265" t="s">
        <v>6889</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6882</v>
      </c>
      <c r="B412" s="257" t="s">
        <v>6964</v>
      </c>
      <c r="C412" s="258" t="s">
        <v>6967</v>
      </c>
      <c r="D412" s="261" t="s">
        <v>6968</v>
      </c>
      <c r="E412" s="262" t="s">
        <v>6139</v>
      </c>
      <c r="F412" s="265" t="s">
        <v>6889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6882</v>
      </c>
      <c r="B413" s="257" t="s">
        <v>6964</v>
      </c>
      <c r="C413" s="258" t="s">
        <v>6969</v>
      </c>
      <c r="D413" s="261" t="s">
        <v>6970</v>
      </c>
      <c r="E413" s="262" t="s">
        <v>6139</v>
      </c>
      <c r="F413" s="265" t="s">
        <v>6889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6882</v>
      </c>
      <c r="B414" s="257" t="s">
        <v>6964</v>
      </c>
      <c r="C414" s="258" t="s">
        <v>6971</v>
      </c>
      <c r="D414" s="261" t="s">
        <v>6972</v>
      </c>
      <c r="E414" s="262" t="s">
        <v>6139</v>
      </c>
      <c r="F414" s="265" t="s">
        <v>6889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6882</v>
      </c>
      <c r="B415" s="257" t="s">
        <v>6964</v>
      </c>
      <c r="C415" s="258" t="s">
        <v>6973</v>
      </c>
      <c r="D415" s="261" t="s">
        <v>6974</v>
      </c>
      <c r="E415" s="262" t="s">
        <v>6168</v>
      </c>
      <c r="F415" s="265" t="s">
        <v>6889</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6882</v>
      </c>
      <c r="B416" s="257" t="s">
        <v>6964</v>
      </c>
      <c r="C416" s="258" t="s">
        <v>6975</v>
      </c>
      <c r="D416" s="261" t="s">
        <v>6976</v>
      </c>
      <c r="E416" s="262" t="s">
        <v>6168</v>
      </c>
      <c r="F416" s="265" t="s">
        <v>6977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6882</v>
      </c>
      <c r="B417" s="257" t="s">
        <v>6964</v>
      </c>
      <c r="C417" s="258" t="s">
        <v>6978</v>
      </c>
      <c r="D417" s="261" t="s">
        <v>6979</v>
      </c>
      <c r="E417" s="262" t="s">
        <v>6168</v>
      </c>
      <c r="F417" s="265" t="s">
        <v>6977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6882</v>
      </c>
      <c r="B418" s="257" t="s">
        <v>6964</v>
      </c>
      <c r="C418" s="258" t="s">
        <v>6980</v>
      </c>
      <c r="D418" s="261" t="s">
        <v>6981</v>
      </c>
      <c r="E418" s="262" t="s">
        <v>6418</v>
      </c>
      <c r="F418" s="265" t="s">
        <v>6977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6882</v>
      </c>
      <c r="B419" s="257" t="s">
        <v>6964</v>
      </c>
      <c r="C419" s="258" t="s">
        <v>6982</v>
      </c>
      <c r="D419" s="261" t="s">
        <v>6983</v>
      </c>
      <c r="E419" s="262" t="s">
        <v>6168</v>
      </c>
      <c r="F419" s="265" t="s">
        <v>6977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6882</v>
      </c>
      <c r="B420" s="257" t="s">
        <v>6964</v>
      </c>
      <c r="C420" s="258" t="s">
        <v>6984</v>
      </c>
      <c r="D420" s="261" t="s">
        <v>6985</v>
      </c>
      <c r="E420" s="262" t="s">
        <v>6418</v>
      </c>
      <c r="F420" s="265" t="s">
        <v>6977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6882</v>
      </c>
      <c r="B421" s="257" t="s">
        <v>6964</v>
      </c>
      <c r="C421" s="258" t="s">
        <v>6986</v>
      </c>
      <c r="D421" s="261" t="s">
        <v>6987</v>
      </c>
      <c r="E421" s="262" t="s">
        <v>6418</v>
      </c>
      <c r="F421" s="265" t="s">
        <v>6977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6882</v>
      </c>
      <c r="B422" s="257" t="s">
        <v>6964</v>
      </c>
      <c r="C422" s="258" t="s">
        <v>6988</v>
      </c>
      <c r="D422" s="261" t="s">
        <v>6989</v>
      </c>
      <c r="E422" s="262" t="s">
        <v>6168</v>
      </c>
      <c r="F422" s="265" t="s">
        <v>6977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6882</v>
      </c>
      <c r="B423" s="257" t="s">
        <v>6964</v>
      </c>
      <c r="C423" s="258" t="s">
        <v>6990</v>
      </c>
      <c r="D423" s="261" t="s">
        <v>6991</v>
      </c>
      <c r="E423" s="262" t="s">
        <v>6168</v>
      </c>
      <c r="F423" s="265" t="s">
        <v>6977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6992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6992</v>
      </c>
      <c r="B425" s="256" t="s">
        <v>6993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6992</v>
      </c>
      <c r="B426" s="257" t="s">
        <v>6993</v>
      </c>
      <c r="C426" s="258" t="s">
        <v>6994</v>
      </c>
      <c r="D426" s="261" t="s">
        <v>6995</v>
      </c>
      <c r="E426" s="262" t="s">
        <v>6139</v>
      </c>
      <c r="F426" s="265" t="s">
        <v>6956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6992</v>
      </c>
      <c r="B427" s="257" t="s">
        <v>6993</v>
      </c>
      <c r="C427" s="258" t="s">
        <v>6996</v>
      </c>
      <c r="D427" s="261" t="s">
        <v>6997</v>
      </c>
      <c r="E427" s="262" t="s">
        <v>6139</v>
      </c>
      <c r="F427" s="265" t="s">
        <v>6956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6992</v>
      </c>
      <c r="B428" s="257" t="s">
        <v>6993</v>
      </c>
      <c r="C428" s="258" t="s">
        <v>6998</v>
      </c>
      <c r="D428" s="261" t="s">
        <v>6999</v>
      </c>
      <c r="E428" s="262" t="s">
        <v>6418</v>
      </c>
      <c r="F428" s="265" t="s">
        <v>6956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6992</v>
      </c>
      <c r="B429" s="257" t="s">
        <v>6993</v>
      </c>
      <c r="C429" s="258" t="s">
        <v>7000</v>
      </c>
      <c r="D429" s="261" t="s">
        <v>7001</v>
      </c>
      <c r="E429" s="262" t="s">
        <v>6168</v>
      </c>
      <c r="F429" s="265" t="s">
        <v>6956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6992</v>
      </c>
      <c r="B430" s="257" t="s">
        <v>6993</v>
      </c>
      <c r="C430" s="258" t="s">
        <v>7002</v>
      </c>
      <c r="D430" s="261" t="s">
        <v>7003</v>
      </c>
      <c r="E430" s="262" t="s">
        <v>6168</v>
      </c>
      <c r="F430" s="265" t="s">
        <v>6956</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6992</v>
      </c>
      <c r="B431" s="257" t="s">
        <v>6993</v>
      </c>
      <c r="C431" s="258" t="s">
        <v>7004</v>
      </c>
      <c r="D431" s="261" t="s">
        <v>7005</v>
      </c>
      <c r="E431" s="262" t="s">
        <v>6418</v>
      </c>
      <c r="F431" s="265" t="s">
        <v>6956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6992</v>
      </c>
      <c r="B432" s="257" t="s">
        <v>6993</v>
      </c>
      <c r="C432" s="258" t="s">
        <v>7006</v>
      </c>
      <c r="D432" s="261" t="s">
        <v>7007</v>
      </c>
      <c r="E432" s="262" t="s">
        <v>6418</v>
      </c>
      <c r="F432" s="265" t="s">
        <v>6956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6992</v>
      </c>
      <c r="B433" s="257" t="s">
        <v>6993</v>
      </c>
      <c r="C433" s="258" t="s">
        <v>7008</v>
      </c>
      <c r="D433" s="261" t="s">
        <v>7009</v>
      </c>
      <c r="E433" s="262" t="s">
        <v>6235</v>
      </c>
      <c r="F433" s="265" t="s">
        <v>6956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6992</v>
      </c>
      <c r="B434" s="257" t="s">
        <v>6993</v>
      </c>
      <c r="C434" s="258" t="s">
        <v>7010</v>
      </c>
      <c r="D434" s="261" t="s">
        <v>7011</v>
      </c>
      <c r="E434" s="262" t="s">
        <v>6235</v>
      </c>
      <c r="F434" s="265" t="s">
        <v>6956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6992</v>
      </c>
      <c r="B435" s="257" t="s">
        <v>6993</v>
      </c>
      <c r="C435" s="258" t="s">
        <v>7012</v>
      </c>
      <c r="D435" s="261" t="s">
        <v>7013</v>
      </c>
      <c r="E435" s="262" t="s">
        <v>6168</v>
      </c>
      <c r="F435" s="265" t="s">
        <v>6956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6992</v>
      </c>
      <c r="B436" s="257" t="s">
        <v>6993</v>
      </c>
      <c r="C436" s="258" t="s">
        <v>7014</v>
      </c>
      <c r="D436" s="261" t="s">
        <v>7015</v>
      </c>
      <c r="E436" s="262" t="s">
        <v>6235</v>
      </c>
      <c r="F436" s="265" t="s">
        <v>6956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6992</v>
      </c>
      <c r="B437" s="257" t="s">
        <v>6993</v>
      </c>
      <c r="C437" s="258" t="s">
        <v>7016</v>
      </c>
      <c r="D437" s="261" t="s">
        <v>7017</v>
      </c>
      <c r="E437" s="262" t="s">
        <v>6168</v>
      </c>
      <c r="F437" s="265" t="s">
        <v>6956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6992</v>
      </c>
      <c r="B438" s="256" t="s">
        <v>7018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6992</v>
      </c>
      <c r="B439" s="257" t="s">
        <v>7018</v>
      </c>
      <c r="C439" s="258" t="s">
        <v>7019</v>
      </c>
      <c r="D439" s="261" t="s">
        <v>7020</v>
      </c>
      <c r="E439" s="262" t="s">
        <v>6139</v>
      </c>
      <c r="F439" s="265" t="s">
        <v>7021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6992</v>
      </c>
      <c r="B440" s="257" t="s">
        <v>7018</v>
      </c>
      <c r="C440" s="258" t="s">
        <v>7022</v>
      </c>
      <c r="D440" s="261" t="s">
        <v>7023</v>
      </c>
      <c r="E440" s="262" t="s">
        <v>6139</v>
      </c>
      <c r="F440" s="265" t="s">
        <v>7021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6992</v>
      </c>
      <c r="B441" s="257" t="s">
        <v>7018</v>
      </c>
      <c r="C441" s="258" t="s">
        <v>7024</v>
      </c>
      <c r="D441" s="261" t="s">
        <v>7025</v>
      </c>
      <c r="E441" s="262" t="s">
        <v>6139</v>
      </c>
      <c r="F441" s="265" t="s">
        <v>7021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6992</v>
      </c>
      <c r="B442" s="257" t="s">
        <v>7018</v>
      </c>
      <c r="C442" s="258" t="s">
        <v>7026</v>
      </c>
      <c r="D442" s="261" t="s">
        <v>7027</v>
      </c>
      <c r="E442" s="262" t="s">
        <v>6139</v>
      </c>
      <c r="F442" s="265" t="s">
        <v>7021</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6992</v>
      </c>
      <c r="B443" s="257" t="s">
        <v>7018</v>
      </c>
      <c r="C443" s="258" t="s">
        <v>7028</v>
      </c>
      <c r="D443" s="261" t="s">
        <v>7029</v>
      </c>
      <c r="E443" s="262" t="s">
        <v>6168</v>
      </c>
      <c r="F443" s="265" t="s">
        <v>7021</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6992</v>
      </c>
      <c r="B444" s="257" t="s">
        <v>7018</v>
      </c>
      <c r="C444" s="258" t="s">
        <v>7030</v>
      </c>
      <c r="D444" s="261" t="s">
        <v>7031</v>
      </c>
      <c r="E444" s="262" t="s">
        <v>6168</v>
      </c>
      <c r="F444" s="265" t="s">
        <v>7021</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6992</v>
      </c>
      <c r="B445" s="257" t="s">
        <v>7018</v>
      </c>
      <c r="C445" s="258" t="s">
        <v>7032</v>
      </c>
      <c r="D445" s="261" t="s">
        <v>7033</v>
      </c>
      <c r="E445" s="262" t="s">
        <v>6168</v>
      </c>
      <c r="F445" s="265" t="s">
        <v>7021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6992</v>
      </c>
      <c r="B446" s="257" t="s">
        <v>7018</v>
      </c>
      <c r="C446" s="258" t="s">
        <v>7034</v>
      </c>
      <c r="D446" s="261" t="s">
        <v>7035</v>
      </c>
      <c r="E446" s="262" t="s">
        <v>6283</v>
      </c>
      <c r="F446" s="265" t="s">
        <v>7021</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6992</v>
      </c>
      <c r="B447" s="257" t="s">
        <v>7018</v>
      </c>
      <c r="C447" s="258" t="s">
        <v>7036</v>
      </c>
      <c r="D447" s="261" t="s">
        <v>7037</v>
      </c>
      <c r="E447" s="262" t="s">
        <v>6168</v>
      </c>
      <c r="F447" s="265" t="s">
        <v>7021</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6992</v>
      </c>
      <c r="B448" s="257" t="s">
        <v>7018</v>
      </c>
      <c r="C448" s="258" t="s">
        <v>7038</v>
      </c>
      <c r="D448" s="261" t="s">
        <v>7039</v>
      </c>
      <c r="E448" s="262" t="s">
        <v>6283</v>
      </c>
      <c r="F448" s="265" t="s">
        <v>7021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6992</v>
      </c>
      <c r="B449" s="257" t="s">
        <v>7018</v>
      </c>
      <c r="C449" s="258" t="s">
        <v>7040</v>
      </c>
      <c r="D449" s="261" t="s">
        <v>7041</v>
      </c>
      <c r="E449" s="262" t="s">
        <v>6283</v>
      </c>
      <c r="F449" s="265" t="s">
        <v>7021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7042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7042</v>
      </c>
      <c r="B451" s="256" t="s">
        <v>7043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7042</v>
      </c>
      <c r="B452" s="257" t="s">
        <v>7043</v>
      </c>
      <c r="C452" s="258" t="s">
        <v>7044</v>
      </c>
      <c r="D452" s="261" t="s">
        <v>7045</v>
      </c>
      <c r="E452" s="262" t="s">
        <v>6139</v>
      </c>
      <c r="F452" s="265" t="s">
        <v>7046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7042</v>
      </c>
      <c r="B453" s="257" t="s">
        <v>7043</v>
      </c>
      <c r="C453" s="258" t="s">
        <v>7047</v>
      </c>
      <c r="D453" s="261" t="s">
        <v>7048</v>
      </c>
      <c r="E453" s="262" t="s">
        <v>6139</v>
      </c>
      <c r="F453" s="265" t="s">
        <v>7046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7042</v>
      </c>
      <c r="B454" s="257" t="s">
        <v>7043</v>
      </c>
      <c r="C454" s="258" t="s">
        <v>7049</v>
      </c>
      <c r="D454" s="261" t="s">
        <v>7050</v>
      </c>
      <c r="E454" s="262" t="s">
        <v>6139</v>
      </c>
      <c r="F454" s="265" t="s">
        <v>7046</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7042</v>
      </c>
      <c r="B455" s="257" t="s">
        <v>7043</v>
      </c>
      <c r="C455" s="258" t="s">
        <v>7051</v>
      </c>
      <c r="D455" s="261" t="s">
        <v>7052</v>
      </c>
      <c r="E455" s="262" t="s">
        <v>6139</v>
      </c>
      <c r="F455" s="265" t="s">
        <v>7046</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7042</v>
      </c>
      <c r="B456" s="257" t="s">
        <v>7043</v>
      </c>
      <c r="C456" s="258" t="s">
        <v>7053</v>
      </c>
      <c r="D456" s="261" t="s">
        <v>7054</v>
      </c>
      <c r="E456" s="262" t="s">
        <v>6139</v>
      </c>
      <c r="F456" s="265" t="s">
        <v>7046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7042</v>
      </c>
      <c r="B457" s="257" t="s">
        <v>7043</v>
      </c>
      <c r="C457" s="258" t="s">
        <v>7055</v>
      </c>
      <c r="D457" s="261" t="s">
        <v>7056</v>
      </c>
      <c r="E457" s="262" t="s">
        <v>6168</v>
      </c>
      <c r="F457" s="265" t="s">
        <v>7046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7042</v>
      </c>
      <c r="B458" s="257" t="s">
        <v>7043</v>
      </c>
      <c r="C458" s="258" t="s">
        <v>7057</v>
      </c>
      <c r="D458" s="261" t="s">
        <v>7058</v>
      </c>
      <c r="E458" s="262" t="s">
        <v>6168</v>
      </c>
      <c r="F458" s="265" t="s">
        <v>7046</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7042</v>
      </c>
      <c r="B459" s="257" t="s">
        <v>7043</v>
      </c>
      <c r="C459" s="258" t="s">
        <v>7059</v>
      </c>
      <c r="D459" s="261" t="s">
        <v>7060</v>
      </c>
      <c r="E459" s="262" t="s">
        <v>6168</v>
      </c>
      <c r="F459" s="265" t="s">
        <v>7046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7042</v>
      </c>
      <c r="B460" s="257" t="s">
        <v>7043</v>
      </c>
      <c r="C460" s="258" t="s">
        <v>7061</v>
      </c>
      <c r="D460" s="261" t="s">
        <v>7062</v>
      </c>
      <c r="E460" s="262" t="s">
        <v>6168</v>
      </c>
      <c r="F460" s="265" t="s">
        <v>7046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7042</v>
      </c>
      <c r="B461" s="257" t="s">
        <v>7043</v>
      </c>
      <c r="C461" s="258" t="s">
        <v>7063</v>
      </c>
      <c r="D461" s="261" t="s">
        <v>7064</v>
      </c>
      <c r="E461" s="262" t="s">
        <v>6168</v>
      </c>
      <c r="F461" s="265" t="s">
        <v>7046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7042</v>
      </c>
      <c r="B462" s="257" t="s">
        <v>7043</v>
      </c>
      <c r="C462" s="258" t="s">
        <v>7065</v>
      </c>
      <c r="D462" s="261" t="s">
        <v>7066</v>
      </c>
      <c r="E462" s="262" t="s">
        <v>6168</v>
      </c>
      <c r="F462" s="265" t="s">
        <v>7046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7042</v>
      </c>
      <c r="B463" s="257" t="s">
        <v>7043</v>
      </c>
      <c r="C463" s="258" t="s">
        <v>7067</v>
      </c>
      <c r="D463" s="261" t="s">
        <v>7068</v>
      </c>
      <c r="E463" s="262" t="s">
        <v>6168</v>
      </c>
      <c r="F463" s="265" t="s">
        <v>7046</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7042</v>
      </c>
      <c r="B464" s="257" t="s">
        <v>7043</v>
      </c>
      <c r="C464" s="258" t="s">
        <v>7069</v>
      </c>
      <c r="D464" s="261" t="s">
        <v>7070</v>
      </c>
      <c r="E464" s="262" t="s">
        <v>6168</v>
      </c>
      <c r="F464" s="265" t="s">
        <v>7046</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7042</v>
      </c>
      <c r="B465" s="257" t="s">
        <v>7043</v>
      </c>
      <c r="C465" s="258" t="s">
        <v>7071</v>
      </c>
      <c r="D465" s="261" t="s">
        <v>7072</v>
      </c>
      <c r="E465" s="262" t="s">
        <v>6168</v>
      </c>
      <c r="F465" s="265" t="s">
        <v>7046</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7042</v>
      </c>
      <c r="B466" s="256" t="s">
        <v>7073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7042</v>
      </c>
      <c r="B467" s="257" t="s">
        <v>7073</v>
      </c>
      <c r="C467" s="258" t="s">
        <v>7074</v>
      </c>
      <c r="D467" s="261" t="s">
        <v>7075</v>
      </c>
      <c r="E467" s="262" t="s">
        <v>6139</v>
      </c>
      <c r="F467" s="265" t="s">
        <v>6278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7042</v>
      </c>
      <c r="B468" s="257" t="s">
        <v>7073</v>
      </c>
      <c r="C468" s="258" t="s">
        <v>7076</v>
      </c>
      <c r="D468" s="261" t="s">
        <v>7077</v>
      </c>
      <c r="E468" s="262" t="s">
        <v>6139</v>
      </c>
      <c r="F468" s="265" t="s">
        <v>6278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7042</v>
      </c>
      <c r="B469" s="257" t="s">
        <v>7073</v>
      </c>
      <c r="C469" s="258" t="s">
        <v>7078</v>
      </c>
      <c r="D469" s="261" t="s">
        <v>7079</v>
      </c>
      <c r="E469" s="262" t="s">
        <v>6139</v>
      </c>
      <c r="F469" s="265" t="s">
        <v>6278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7042</v>
      </c>
      <c r="B470" s="257" t="s">
        <v>7073</v>
      </c>
      <c r="C470" s="258" t="s">
        <v>7080</v>
      </c>
      <c r="D470" s="261" t="s">
        <v>7081</v>
      </c>
      <c r="E470" s="262" t="s">
        <v>6235</v>
      </c>
      <c r="F470" s="265" t="s">
        <v>6647</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7042</v>
      </c>
      <c r="B471" s="257" t="s">
        <v>7073</v>
      </c>
      <c r="C471" s="258" t="s">
        <v>7082</v>
      </c>
      <c r="D471" s="261" t="s">
        <v>7083</v>
      </c>
      <c r="E471" s="262" t="s">
        <v>6235</v>
      </c>
      <c r="F471" s="265" t="s">
        <v>6647</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7042</v>
      </c>
      <c r="B472" s="257" t="s">
        <v>7073</v>
      </c>
      <c r="C472" s="258" t="s">
        <v>7084</v>
      </c>
      <c r="D472" s="261" t="s">
        <v>7085</v>
      </c>
      <c r="E472" s="262" t="s">
        <v>6139</v>
      </c>
      <c r="F472" s="265" t="s">
        <v>6647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7042</v>
      </c>
      <c r="B473" s="257" t="s">
        <v>7073</v>
      </c>
      <c r="C473" s="258" t="s">
        <v>7086</v>
      </c>
      <c r="D473" s="261" t="s">
        <v>7087</v>
      </c>
      <c r="E473" s="262" t="s">
        <v>6139</v>
      </c>
      <c r="F473" s="265" t="s">
        <v>6586</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7042</v>
      </c>
      <c r="B474" s="257" t="s">
        <v>7073</v>
      </c>
      <c r="C474" s="258" t="s">
        <v>7088</v>
      </c>
      <c r="D474" s="261" t="s">
        <v>7089</v>
      </c>
      <c r="E474" s="262" t="s">
        <v>6168</v>
      </c>
      <c r="F474" s="265" t="s">
        <v>6586</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7042</v>
      </c>
      <c r="B475" s="257" t="s">
        <v>7073</v>
      </c>
      <c r="C475" s="258" t="s">
        <v>7090</v>
      </c>
      <c r="D475" s="261" t="s">
        <v>7091</v>
      </c>
      <c r="E475" s="262" t="s">
        <v>6168</v>
      </c>
      <c r="F475" s="265" t="s">
        <v>6586</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7042</v>
      </c>
      <c r="B476" s="257" t="s">
        <v>7073</v>
      </c>
      <c r="C476" s="258" t="s">
        <v>7092</v>
      </c>
      <c r="D476" s="261" t="s">
        <v>7093</v>
      </c>
      <c r="E476" s="262" t="s">
        <v>6168</v>
      </c>
      <c r="F476" s="265" t="s">
        <v>6586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7042</v>
      </c>
      <c r="B477" s="257" t="s">
        <v>7073</v>
      </c>
      <c r="C477" s="258" t="s">
        <v>7094</v>
      </c>
      <c r="D477" s="261" t="s">
        <v>7095</v>
      </c>
      <c r="E477" s="262" t="s">
        <v>6168</v>
      </c>
      <c r="F477" s="265" t="s">
        <v>6586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7042</v>
      </c>
      <c r="B478" s="257" t="s">
        <v>7073</v>
      </c>
      <c r="C478" s="258" t="s">
        <v>7096</v>
      </c>
      <c r="D478" s="261" t="s">
        <v>7097</v>
      </c>
      <c r="E478" s="262" t="s">
        <v>6168</v>
      </c>
      <c r="F478" s="265" t="s">
        <v>6647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7042</v>
      </c>
      <c r="B479" s="257" t="s">
        <v>7073</v>
      </c>
      <c r="C479" s="258" t="s">
        <v>7098</v>
      </c>
      <c r="D479" s="261" t="s">
        <v>7099</v>
      </c>
      <c r="E479" s="262" t="s">
        <v>6283</v>
      </c>
      <c r="F479" s="265" t="s">
        <v>6647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7042</v>
      </c>
      <c r="B480" s="257" t="s">
        <v>7073</v>
      </c>
      <c r="C480" s="258" t="s">
        <v>7100</v>
      </c>
      <c r="D480" s="261" t="s">
        <v>7101</v>
      </c>
      <c r="E480" s="262" t="s">
        <v>6283</v>
      </c>
      <c r="F480" s="265" t="s">
        <v>6647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7042</v>
      </c>
      <c r="B481" s="270" t="s">
        <v>7073</v>
      </c>
      <c r="C481" s="271" t="s">
        <v>7102</v>
      </c>
      <c r="D481" s="272" t="s">
        <v>7103</v>
      </c>
      <c r="E481" s="273" t="s">
        <v>6283</v>
      </c>
      <c r="F481" s="274" t="s">
        <v>6278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1404</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IFERROR(INDEX('Recommendations'!$G$2:$G$285, MATCH(H2,'Recommendations'!$A$2:$A$285,0))="Implemented", FALSE))</xm:f>
            <x14:dxf>
              <font>
                <color rgb="FF000000"/>
              </font>
              <fill>
                <patternFill>
                  <bgColor rgb="FF3C7D22"/>
                </patternFill>
              </fill>
            </x14:dxf>
          </x14:cfRule>
          <x14:cfRule type="expression" priority="2" id="{00000000-000E-0000-0B00-000002000000}">
            <xm:f>AND(H2&lt;&gt;"", IFERROR(INDEX('Recommendations'!$G$2:$G$285, MATCH(H2,'Recommendations'!$A$2:$A$285,0))="Compensated", FALSE))</xm:f>
            <x14:dxf>
              <font>
                <color rgb="FF000000"/>
              </font>
              <fill>
                <patternFill>
                  <bgColor rgb="FFC6E0B4"/>
                </patternFill>
              </fill>
            </x14:dxf>
          </x14:cfRule>
          <x14:cfRule type="expression" priority="3" id="{00000000-000E-0000-0B00-000003000000}">
            <xm:f>AND(H2&lt;&gt;"", IFERROR(INDEX('Recommendations'!$G$2:$G$285, MATCH(H2,'Recommendations'!$A$2:$A$285,0))="Testing", FALSE))</xm:f>
            <x14:dxf>
              <font>
                <color rgb="FF000000"/>
              </font>
              <fill>
                <patternFill>
                  <bgColor rgb="FFFFC000"/>
                </patternFill>
              </fill>
            </x14:dxf>
          </x14:cfRule>
          <x14:cfRule type="expression" priority="4" id="{00000000-000E-0000-0B00-000004000000}">
            <xm:f>AND(H2&lt;&gt;"", IFERROR(INDEX('Recommendations'!$G$2:$G$285, MATCH(H2,'Recommendations'!$A$2:$A$285,0))="Failed", FALSE))</xm:f>
            <x14:dxf>
              <font>
                <color rgb="FF000000"/>
              </font>
              <fill>
                <patternFill>
                  <bgColor rgb="FFD82891"/>
                </patternFill>
              </fill>
            </x14:dxf>
          </x14:cfRule>
          <x14:cfRule type="expression" priority="5" id="{00000000-000E-0000-0B00-000005000000}">
            <xm:f>AND(H2&lt;&gt;"", IFERROR(INDEX('Recommendations'!$G$2:$G$285, MATCH(H2,'Recommendations'!$A$2:$A$285,0))="Risk Accepted", FALSE))</xm:f>
            <x14:dxf>
              <font>
                <color rgb="FF000000"/>
              </font>
              <fill>
                <patternFill>
                  <bgColor rgb="FFD9D9D9"/>
                </patternFill>
              </fill>
            </x14:dxf>
          </x14:cfRule>
          <x14:cfRule type="expression" priority="6" id="{00000000-000E-0000-0B00-000006000000}">
            <xm:f>AND(H2&lt;&gt;"", IFERROR(INDEX('Recommendations'!$G$2:$G$285, MATCH(H2,'Recommendations'!$A$2:$A$285,0))="N/A",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1484</v>
      </c>
      <c r="C2" s="290"/>
      <c r="D2" s="290"/>
      <c r="E2" s="290"/>
      <c r="F2" s="290"/>
      <c r="G2" s="290"/>
      <c r="H2" s="290"/>
      <c r="I2" s="290"/>
    </row>
    <row r="4" spans="2:15" ht="18.5" x14ac:dyDescent="0.45">
      <c r="B4" s="39" t="s">
        <v>1485</v>
      </c>
    </row>
    <row r="5" spans="2:15" x14ac:dyDescent="0.35">
      <c r="B5" s="41" t="s">
        <v>19</v>
      </c>
      <c r="C5" s="41" t="s">
        <v>1486</v>
      </c>
      <c r="D5" s="41" t="s">
        <v>1487</v>
      </c>
      <c r="F5" s="291" t="s">
        <v>1488</v>
      </c>
      <c r="G5" s="291"/>
      <c r="H5" s="291"/>
      <c r="I5" s="292" t="s">
        <v>1489</v>
      </c>
      <c r="J5" s="292"/>
      <c r="K5" s="292"/>
      <c r="L5" s="292"/>
      <c r="M5" s="292"/>
      <c r="N5" s="292"/>
      <c r="O5" s="292"/>
    </row>
    <row r="6" spans="2:15" x14ac:dyDescent="0.35">
      <c r="B6" s="47" t="s">
        <v>1490</v>
      </c>
      <c r="C6" s="48">
        <v>284</v>
      </c>
      <c r="D6" s="49" t="s">
        <v>19</v>
      </c>
      <c r="F6" s="291" t="s">
        <v>1491</v>
      </c>
      <c r="G6" s="291"/>
      <c r="H6" s="291"/>
      <c r="I6" s="293" t="s">
        <v>1492</v>
      </c>
      <c r="J6" s="293"/>
      <c r="K6" s="293"/>
      <c r="L6" s="293"/>
      <c r="M6" s="293"/>
      <c r="N6" s="293"/>
      <c r="O6" s="293"/>
    </row>
    <row r="7" spans="2:15" x14ac:dyDescent="0.35">
      <c r="B7" s="50" t="s">
        <v>1493</v>
      </c>
      <c r="C7" s="51">
        <f>C6-C8-C9</f>
        <v>284</v>
      </c>
      <c r="D7" s="52">
        <f>IF(C6&gt;0,C7/C6,0)</f>
        <v>1</v>
      </c>
      <c r="F7" s="291" t="s">
        <v>1494</v>
      </c>
      <c r="G7" s="291"/>
      <c r="H7" s="291"/>
      <c r="I7" s="293" t="s">
        <v>1492</v>
      </c>
      <c r="J7" s="293"/>
      <c r="K7" s="293"/>
      <c r="L7" s="293"/>
      <c r="M7" s="293"/>
      <c r="N7" s="293"/>
      <c r="O7" s="293"/>
    </row>
    <row r="8" spans="2:15" x14ac:dyDescent="0.35">
      <c r="B8" s="43" t="s">
        <v>1495</v>
      </c>
      <c r="C8" s="44">
        <f>COUNTIF('Recommendations'!G:G,"Risk Accepted")</f>
        <v>0</v>
      </c>
      <c r="D8" s="45">
        <f>IF(C6&gt;0,C8/C6,0)</f>
        <v>0</v>
      </c>
      <c r="F8" s="291" t="s">
        <v>1496</v>
      </c>
      <c r="G8" s="291"/>
      <c r="H8" s="291"/>
      <c r="I8" s="293" t="s">
        <v>1492</v>
      </c>
      <c r="J8" s="293"/>
      <c r="K8" s="293"/>
      <c r="L8" s="293"/>
      <c r="M8" s="293"/>
      <c r="N8" s="293"/>
      <c r="O8" s="293"/>
    </row>
    <row r="9" spans="2:15" x14ac:dyDescent="0.35">
      <c r="B9" s="43" t="s">
        <v>1497</v>
      </c>
      <c r="C9" s="44">
        <f>COUNTIF('Recommendations'!G:G,"N/A")</f>
        <v>0</v>
      </c>
      <c r="D9" s="45">
        <f>IF(C6&gt;0,C9/C6,0)</f>
        <v>0</v>
      </c>
      <c r="F9" s="291" t="s">
        <v>1498</v>
      </c>
      <c r="G9" s="291"/>
      <c r="H9" s="291"/>
      <c r="I9" s="293" t="s">
        <v>1492</v>
      </c>
      <c r="J9" s="293"/>
      <c r="K9" s="293"/>
      <c r="L9" s="293"/>
      <c r="M9" s="293"/>
      <c r="N9" s="293"/>
      <c r="O9" s="293"/>
    </row>
    <row r="12" spans="2:15" ht="18.5" x14ac:dyDescent="0.45">
      <c r="B12" s="39" t="s">
        <v>1499</v>
      </c>
    </row>
    <row r="14" spans="2:15" x14ac:dyDescent="0.35">
      <c r="B14" s="53" t="s">
        <v>1500</v>
      </c>
    </row>
    <row r="15" spans="2:15" x14ac:dyDescent="0.35">
      <c r="B15" s="41" t="s">
        <v>19</v>
      </c>
      <c r="C15" s="41" t="s">
        <v>1501</v>
      </c>
      <c r="D15" s="41" t="s">
        <v>1502</v>
      </c>
      <c r="E15" s="41" t="s">
        <v>1503</v>
      </c>
      <c r="F15" s="41" t="s">
        <v>1504</v>
      </c>
    </row>
    <row r="16" spans="2:15" x14ac:dyDescent="0.35">
      <c r="B16" s="43" t="s">
        <v>1505</v>
      </c>
      <c r="C16" s="44">
        <f>COUNTIF('Recommendations'!L:L,"Resolved")</f>
        <v>0</v>
      </c>
      <c r="D16" s="44">
        <f>COUNTIF('Recommendations'!L:L,"Testing")</f>
        <v>0</v>
      </c>
      <c r="E16" s="44">
        <f>COUNTIF('Recommendations'!L:L,"Outstanding")</f>
        <v>284</v>
      </c>
      <c r="F16" s="44">
        <f>SUM(C16:E16)</f>
        <v>284</v>
      </c>
    </row>
    <row r="18" spans="2:6" x14ac:dyDescent="0.35">
      <c r="B18" s="53" t="s">
        <v>1506</v>
      </c>
    </row>
    <row r="19" spans="2:6" x14ac:dyDescent="0.35">
      <c r="B19" s="54" t="s">
        <v>19</v>
      </c>
      <c r="C19" s="54" t="s">
        <v>1501</v>
      </c>
      <c r="D19" s="54" t="s">
        <v>1502</v>
      </c>
      <c r="E19" s="54" t="s">
        <v>1503</v>
      </c>
      <c r="F19" s="54" t="s">
        <v>19</v>
      </c>
    </row>
    <row r="20" spans="2:6" x14ac:dyDescent="0.35">
      <c r="B20" s="43" t="s">
        <v>1505</v>
      </c>
      <c r="C20" s="45">
        <f>IF(F16&gt;0, C16/F16, 0)</f>
        <v>0</v>
      </c>
      <c r="D20" s="45">
        <f>IF(F16&gt;0, D16/F16, 0)</f>
        <v>0</v>
      </c>
      <c r="E20" s="45">
        <f>IF(F16&gt;0, E16/F16, 0)</f>
        <v>1</v>
      </c>
      <c r="F20" s="46" t="s">
        <v>19</v>
      </c>
    </row>
    <row r="25" spans="2:6" ht="18.5" x14ac:dyDescent="0.45">
      <c r="B25" s="39" t="s">
        <v>1507</v>
      </c>
    </row>
    <row r="27" spans="2:6" x14ac:dyDescent="0.35">
      <c r="B27" s="53" t="s">
        <v>1500</v>
      </c>
    </row>
    <row r="28" spans="2:6" x14ac:dyDescent="0.35">
      <c r="B28" s="41" t="s">
        <v>5</v>
      </c>
      <c r="C28" s="41" t="s">
        <v>1501</v>
      </c>
      <c r="D28" s="41" t="s">
        <v>1502</v>
      </c>
      <c r="E28" s="41" t="s">
        <v>1503</v>
      </c>
      <c r="F28" s="41" t="s">
        <v>1504</v>
      </c>
    </row>
    <row r="29" spans="2:6" x14ac:dyDescent="0.35">
      <c r="B29" s="43" t="s">
        <v>1508</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1509</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1510</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1511</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1512</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284</v>
      </c>
      <c r="F34" s="44">
        <f t="shared" si="0"/>
        <v>284</v>
      </c>
    </row>
    <row r="36" spans="2:6" x14ac:dyDescent="0.35">
      <c r="B36" s="53" t="s">
        <v>1506</v>
      </c>
    </row>
    <row r="37" spans="2:6" x14ac:dyDescent="0.35">
      <c r="B37" s="54" t="s">
        <v>5</v>
      </c>
      <c r="C37" s="54" t="s">
        <v>1501</v>
      </c>
      <c r="D37" s="54" t="s">
        <v>1502</v>
      </c>
      <c r="E37" s="54" t="s">
        <v>1503</v>
      </c>
      <c r="F37" s="54" t="s">
        <v>19</v>
      </c>
    </row>
    <row r="38" spans="2:6" x14ac:dyDescent="0.35">
      <c r="B38" s="43" t="s">
        <v>1508</v>
      </c>
      <c r="C38" s="45">
        <f t="shared" ref="C38:C43" si="1">IF(F29&gt;0, C29/F29, 0)</f>
        <v>0</v>
      </c>
      <c r="D38" s="45">
        <f t="shared" ref="D38:D43" si="2">IF(F29&gt;0, D29/F29, 0)</f>
        <v>0</v>
      </c>
      <c r="E38" s="45">
        <f t="shared" ref="E38:E43" si="3">IF(F29&gt;0, E29/F29, 0)</f>
        <v>0</v>
      </c>
      <c r="F38" s="46" t="s">
        <v>19</v>
      </c>
    </row>
    <row r="39" spans="2:6" x14ac:dyDescent="0.35">
      <c r="B39" s="43" t="s">
        <v>1509</v>
      </c>
      <c r="C39" s="45">
        <f t="shared" si="1"/>
        <v>0</v>
      </c>
      <c r="D39" s="45">
        <f t="shared" si="2"/>
        <v>0</v>
      </c>
      <c r="E39" s="45">
        <f t="shared" si="3"/>
        <v>0</v>
      </c>
      <c r="F39" s="46" t="s">
        <v>19</v>
      </c>
    </row>
    <row r="40" spans="2:6" x14ac:dyDescent="0.35">
      <c r="B40" s="43" t="s">
        <v>1510</v>
      </c>
      <c r="C40" s="45">
        <f t="shared" si="1"/>
        <v>0</v>
      </c>
      <c r="D40" s="45">
        <f t="shared" si="2"/>
        <v>0</v>
      </c>
      <c r="E40" s="45">
        <f t="shared" si="3"/>
        <v>0</v>
      </c>
      <c r="F40" s="46" t="s">
        <v>19</v>
      </c>
    </row>
    <row r="41" spans="2:6" x14ac:dyDescent="0.35">
      <c r="B41" s="43" t="s">
        <v>1511</v>
      </c>
      <c r="C41" s="45">
        <f t="shared" si="1"/>
        <v>0</v>
      </c>
      <c r="D41" s="45">
        <f t="shared" si="2"/>
        <v>0</v>
      </c>
      <c r="E41" s="45">
        <f t="shared" si="3"/>
        <v>0</v>
      </c>
      <c r="F41" s="46" t="s">
        <v>19</v>
      </c>
    </row>
    <row r="42" spans="2:6" x14ac:dyDescent="0.35">
      <c r="B42" s="43" t="s">
        <v>1512</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1513</v>
      </c>
    </row>
    <row r="50" spans="2:6" x14ac:dyDescent="0.35">
      <c r="B50" s="53" t="s">
        <v>1500</v>
      </c>
    </row>
    <row r="51" spans="2:6" x14ac:dyDescent="0.35">
      <c r="B51" s="41" t="s">
        <v>2</v>
      </c>
      <c r="C51" s="41" t="s">
        <v>1501</v>
      </c>
      <c r="D51" s="41" t="s">
        <v>1502</v>
      </c>
      <c r="E51" s="41" t="s">
        <v>1503</v>
      </c>
      <c r="F51" s="41" t="s">
        <v>1504</v>
      </c>
    </row>
    <row r="52" spans="2:6" x14ac:dyDescent="0.35">
      <c r="B52" s="43" t="s">
        <v>40</v>
      </c>
      <c r="C52" s="44">
        <f>COUNTIFS('Recommendations'!C:C,"CAT I (High)",'Recommendations'!L:L,"=Resolved")</f>
        <v>0</v>
      </c>
      <c r="D52" s="44">
        <f>COUNTIFS('Recommendations'!C:C,"=CAT I (High)",'Recommendations'!L:L,"=Testing")</f>
        <v>0</v>
      </c>
      <c r="E52" s="44">
        <f>COUNTIFS('Recommendations'!C:C,"=CAT I (High)",'Recommendations'!L:L,"=Outstanding")</f>
        <v>29</v>
      </c>
      <c r="F52" s="44">
        <f>SUM(C52:E52)</f>
        <v>29</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243</v>
      </c>
      <c r="F53" s="44">
        <f>SUM(C53:E53)</f>
        <v>243</v>
      </c>
    </row>
    <row r="54" spans="2:6" x14ac:dyDescent="0.35">
      <c r="B54" s="43" t="s">
        <v>109</v>
      </c>
      <c r="C54" s="44">
        <f>COUNTIFS('Recommendations'!C:C,"CAT III (Low)",'Recommendations'!L:L,"=Resolved")</f>
        <v>0</v>
      </c>
      <c r="D54" s="44">
        <f>COUNTIFS('Recommendations'!C:C,"=CAT III (Low)",'Recommendations'!L:L,"=Testing")</f>
        <v>0</v>
      </c>
      <c r="E54" s="44">
        <f>COUNTIFS('Recommendations'!C:C,"=CAT III (Low)",'Recommendations'!L:L,"=Outstanding")</f>
        <v>12</v>
      </c>
      <c r="F54" s="44">
        <f>SUM(C54:E54)</f>
        <v>12</v>
      </c>
    </row>
    <row r="56" spans="2:6" x14ac:dyDescent="0.35">
      <c r="B56" s="53" t="s">
        <v>1506</v>
      </c>
    </row>
    <row r="57" spans="2:6" x14ac:dyDescent="0.35">
      <c r="B57" s="54" t="s">
        <v>2</v>
      </c>
      <c r="C57" s="54" t="s">
        <v>1501</v>
      </c>
      <c r="D57" s="54" t="s">
        <v>1502</v>
      </c>
      <c r="E57" s="54" t="s">
        <v>1503</v>
      </c>
      <c r="F57" s="54" t="s">
        <v>19</v>
      </c>
    </row>
    <row r="58" spans="2:6" x14ac:dyDescent="0.35">
      <c r="B58" s="43" t="s">
        <v>40</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109</v>
      </c>
      <c r="C60" s="45">
        <f>IF(F54&gt;0, C54/F54, 0)</f>
        <v>0</v>
      </c>
      <c r="D60" s="45">
        <f>IF(F54&gt;0, D54/F54, 0)</f>
        <v>0</v>
      </c>
      <c r="E60" s="45">
        <f>IF(F54&gt;0, E54/F54, 0)</f>
        <v>1</v>
      </c>
      <c r="F60" s="46" t="s">
        <v>19</v>
      </c>
    </row>
    <row r="65" spans="2:6" ht="18.5" x14ac:dyDescent="0.45">
      <c r="B65" s="39" t="s">
        <v>1514</v>
      </c>
    </row>
    <row r="67" spans="2:6" x14ac:dyDescent="0.35">
      <c r="B67" s="53" t="s">
        <v>1500</v>
      </c>
    </row>
    <row r="68" spans="2:6" x14ac:dyDescent="0.35">
      <c r="B68" s="41" t="s">
        <v>3</v>
      </c>
      <c r="C68" s="41" t="s">
        <v>1501</v>
      </c>
      <c r="D68" s="41" t="s">
        <v>1502</v>
      </c>
      <c r="E68" s="41" t="s">
        <v>1503</v>
      </c>
      <c r="F68" s="41" t="s">
        <v>1504</v>
      </c>
    </row>
    <row r="69" spans="2:6" x14ac:dyDescent="0.35">
      <c r="B69" s="43" t="s">
        <v>1515</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1516</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1517</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1518</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284</v>
      </c>
      <c r="F73" s="44">
        <f>SUM(C73:E73)</f>
        <v>284</v>
      </c>
    </row>
    <row r="75" spans="2:6" x14ac:dyDescent="0.35">
      <c r="B75" s="53" t="s">
        <v>1506</v>
      </c>
    </row>
    <row r="76" spans="2:6" x14ac:dyDescent="0.35">
      <c r="B76" s="54" t="s">
        <v>3</v>
      </c>
      <c r="C76" s="54" t="s">
        <v>1501</v>
      </c>
      <c r="D76" s="54" t="s">
        <v>1502</v>
      </c>
      <c r="E76" s="54" t="s">
        <v>1503</v>
      </c>
      <c r="F76" s="54" t="s">
        <v>19</v>
      </c>
    </row>
    <row r="77" spans="2:6" x14ac:dyDescent="0.35">
      <c r="B77" s="43" t="s">
        <v>1515</v>
      </c>
      <c r="C77" s="45">
        <f>IF(F69&gt;0, C69/F69, 0)</f>
        <v>0</v>
      </c>
      <c r="D77" s="45">
        <f>IF(F69&gt;0, D69/F69, 0)</f>
        <v>0</v>
      </c>
      <c r="E77" s="45">
        <f>IF(F69&gt;0, E69/F69, 0)</f>
        <v>0</v>
      </c>
      <c r="F77" s="46" t="s">
        <v>19</v>
      </c>
    </row>
    <row r="78" spans="2:6" x14ac:dyDescent="0.35">
      <c r="B78" s="43" t="s">
        <v>1516</v>
      </c>
      <c r="C78" s="45">
        <f>IF(F70&gt;0, C70/F70, 0)</f>
        <v>0</v>
      </c>
      <c r="D78" s="45">
        <f>IF(F70&gt;0, D70/F70, 0)</f>
        <v>0</v>
      </c>
      <c r="E78" s="45">
        <f>IF(F70&gt;0, E70/F70, 0)</f>
        <v>0</v>
      </c>
      <c r="F78" s="46" t="s">
        <v>19</v>
      </c>
    </row>
    <row r="79" spans="2:6" x14ac:dyDescent="0.35">
      <c r="B79" s="43" t="s">
        <v>1517</v>
      </c>
      <c r="C79" s="45">
        <f>IF(F71&gt;0, C71/F71, 0)</f>
        <v>0</v>
      </c>
      <c r="D79" s="45">
        <f>IF(F71&gt;0, D71/F71, 0)</f>
        <v>0</v>
      </c>
      <c r="E79" s="45">
        <f>IF(F71&gt;0, E71/F71, 0)</f>
        <v>0</v>
      </c>
      <c r="F79" s="46" t="s">
        <v>19</v>
      </c>
    </row>
    <row r="80" spans="2:6" x14ac:dyDescent="0.35">
      <c r="B80" s="43" t="s">
        <v>1518</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1519</v>
      </c>
    </row>
    <row r="88" spans="2:6" x14ac:dyDescent="0.35">
      <c r="B88" s="53" t="s">
        <v>1500</v>
      </c>
    </row>
    <row r="89" spans="2:6" x14ac:dyDescent="0.35">
      <c r="B89" s="41" t="s">
        <v>1520</v>
      </c>
      <c r="C89" s="41" t="s">
        <v>1501</v>
      </c>
      <c r="D89" s="41" t="s">
        <v>1502</v>
      </c>
      <c r="E89" s="41" t="s">
        <v>1503</v>
      </c>
      <c r="F89" s="41" t="s">
        <v>1504</v>
      </c>
    </row>
    <row r="90" spans="2:6" x14ac:dyDescent="0.35">
      <c r="B90" s="43" t="s">
        <v>1521</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1522</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1523</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284</v>
      </c>
      <c r="F93" s="44">
        <f>SUM(C93:E93)</f>
        <v>284</v>
      </c>
    </row>
    <row r="95" spans="2:6" x14ac:dyDescent="0.35">
      <c r="B95" s="53" t="s">
        <v>1506</v>
      </c>
    </row>
    <row r="96" spans="2:6" x14ac:dyDescent="0.35">
      <c r="B96" s="54" t="s">
        <v>1520</v>
      </c>
      <c r="C96" s="54" t="s">
        <v>1501</v>
      </c>
      <c r="D96" s="54" t="s">
        <v>1502</v>
      </c>
      <c r="E96" s="54" t="s">
        <v>1503</v>
      </c>
      <c r="F96" s="54" t="s">
        <v>19</v>
      </c>
    </row>
    <row r="97" spans="2:15" x14ac:dyDescent="0.35">
      <c r="B97" s="43" t="s">
        <v>1521</v>
      </c>
      <c r="C97" s="45">
        <f>IF(F90&gt;0, C90/F90, 0)</f>
        <v>0</v>
      </c>
      <c r="D97" s="45">
        <f>IF(F90&gt;0, D90/F90, 0)</f>
        <v>0</v>
      </c>
      <c r="E97" s="45">
        <f>IF(F90&gt;0, E90/F90, 0)</f>
        <v>0</v>
      </c>
      <c r="F97" s="46" t="s">
        <v>19</v>
      </c>
    </row>
    <row r="98" spans="2:15" x14ac:dyDescent="0.35">
      <c r="B98" s="43" t="s">
        <v>1522</v>
      </c>
      <c r="C98" s="45">
        <f>IF(F91&gt;0, C91/F91, 0)</f>
        <v>0</v>
      </c>
      <c r="D98" s="45">
        <f>IF(F91&gt;0, D91/F91, 0)</f>
        <v>0</v>
      </c>
      <c r="E98" s="45">
        <f>IF(F91&gt;0, E91/F91, 0)</f>
        <v>0</v>
      </c>
      <c r="F98" s="46" t="s">
        <v>19</v>
      </c>
    </row>
    <row r="99" spans="2:15" x14ac:dyDescent="0.35">
      <c r="B99" s="43" t="s">
        <v>1523</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1524</v>
      </c>
      <c r="J105" s="39" t="s">
        <v>1525</v>
      </c>
    </row>
    <row r="106" spans="2:15" x14ac:dyDescent="0.35">
      <c r="B106" s="41" t="s">
        <v>5</v>
      </c>
      <c r="C106" s="294" t="s">
        <v>1526</v>
      </c>
      <c r="D106" s="294"/>
      <c r="E106" s="41" t="s">
        <v>1493</v>
      </c>
      <c r="F106" s="41" t="s">
        <v>1501</v>
      </c>
      <c r="G106" s="294" t="s">
        <v>1527</v>
      </c>
      <c r="H106" s="294"/>
      <c r="J106" s="41" t="s">
        <v>5</v>
      </c>
      <c r="K106" s="41" t="s">
        <v>1515</v>
      </c>
      <c r="L106" s="41" t="s">
        <v>1516</v>
      </c>
      <c r="M106" s="41" t="s">
        <v>1517</v>
      </c>
      <c r="N106" s="41" t="s">
        <v>1518</v>
      </c>
      <c r="O106" s="41" t="s">
        <v>16</v>
      </c>
    </row>
    <row r="107" spans="2:15" x14ac:dyDescent="0.35">
      <c r="B107" s="47" t="s">
        <v>1508</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1508</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1509</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1509</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1510</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1510</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1511</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1511</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1512</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1512</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284</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284</v>
      </c>
    </row>
    <row r="119" spans="2:24" ht="21" x14ac:dyDescent="0.5">
      <c r="B119" s="39" t="s">
        <v>1528</v>
      </c>
      <c r="P119" s="56" t="s">
        <v>1529</v>
      </c>
    </row>
    <row r="121" spans="2:24" ht="60" customHeight="1" x14ac:dyDescent="0.35">
      <c r="B121" s="297" t="s">
        <v>1530</v>
      </c>
      <c r="C121" s="290"/>
      <c r="D121" s="290"/>
      <c r="E121" s="290"/>
      <c r="F121" s="290"/>
      <c r="P121" s="297" t="s">
        <v>1531</v>
      </c>
      <c r="Q121" s="290"/>
      <c r="R121" s="290"/>
      <c r="S121" s="290"/>
      <c r="T121" s="290"/>
      <c r="U121" s="290"/>
      <c r="V121" s="290"/>
      <c r="W121" s="290"/>
    </row>
    <row r="123" spans="2:24" ht="30" customHeight="1" x14ac:dyDescent="0.35">
      <c r="P123" s="57" t="s">
        <v>1532</v>
      </c>
      <c r="Q123" s="58">
        <f>C16</f>
        <v>0</v>
      </c>
      <c r="R123" s="59"/>
      <c r="S123" s="58">
        <f>C69</f>
        <v>0</v>
      </c>
      <c r="T123" s="59"/>
      <c r="U123" s="58">
        <f>C70</f>
        <v>0</v>
      </c>
      <c r="V123" s="59"/>
      <c r="W123" s="58">
        <f>C71</f>
        <v>0</v>
      </c>
      <c r="X123" s="59"/>
    </row>
    <row r="124" spans="2:24" ht="35" customHeight="1" x14ac:dyDescent="0.35">
      <c r="P124" s="60" t="s">
        <v>1533</v>
      </c>
      <c r="Q124" s="60" t="s">
        <v>1534</v>
      </c>
      <c r="R124" s="60" t="s">
        <v>1535</v>
      </c>
      <c r="S124" s="60" t="s">
        <v>1536</v>
      </c>
      <c r="T124" s="60" t="s">
        <v>1537</v>
      </c>
      <c r="U124" s="60" t="s">
        <v>1538</v>
      </c>
      <c r="V124" s="60" t="s">
        <v>1539</v>
      </c>
      <c r="W124" s="60" t="s">
        <v>1540</v>
      </c>
      <c r="X124" s="60" t="s">
        <v>1541</v>
      </c>
    </row>
    <row r="125" spans="2:24" x14ac:dyDescent="0.35">
      <c r="O125" s="61" t="s">
        <v>1542</v>
      </c>
      <c r="P125" s="62" t="s">
        <v>1543</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1544</v>
      </c>
      <c r="P160" s="56" t="s">
        <v>1545</v>
      </c>
    </row>
    <row r="162" spans="2:22" ht="45" customHeight="1" x14ac:dyDescent="0.35">
      <c r="B162" s="297" t="s">
        <v>1546</v>
      </c>
      <c r="C162" s="290"/>
      <c r="D162" s="290"/>
      <c r="E162" s="290"/>
      <c r="F162" s="290"/>
      <c r="P162" s="297" t="s">
        <v>1547</v>
      </c>
      <c r="Q162" s="290"/>
      <c r="R162" s="290"/>
      <c r="S162" s="290"/>
      <c r="T162" s="290"/>
      <c r="U162" s="290"/>
    </row>
    <row r="163" spans="2:22" ht="35" customHeight="1" x14ac:dyDescent="0.35">
      <c r="P163" s="294" t="s">
        <v>1548</v>
      </c>
      <c r="Q163" s="294"/>
      <c r="R163" s="294" t="s">
        <v>1549</v>
      </c>
      <c r="S163" s="294"/>
      <c r="T163" s="294"/>
    </row>
    <row r="164" spans="2:22" ht="30" customHeight="1" x14ac:dyDescent="0.35">
      <c r="P164" s="298">
        <v>0</v>
      </c>
      <c r="Q164" s="299"/>
      <c r="R164" s="300" t="s">
        <v>1550</v>
      </c>
      <c r="S164" s="301"/>
      <c r="T164" s="301"/>
    </row>
    <row r="167" spans="2:22" ht="25" customHeight="1" x14ac:dyDescent="0.35">
      <c r="P167" s="65" t="s">
        <v>1533</v>
      </c>
      <c r="Q167" s="65" t="s">
        <v>1551</v>
      </c>
      <c r="R167" s="65" t="s">
        <v>1552</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1404</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8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40</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40</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92</v>
      </c>
      <c r="K17" s="1" t="s">
        <v>97</v>
      </c>
      <c r="L17" s="3" t="str">
        <f t="shared" si="0"/>
        <v>Outstanding</v>
      </c>
      <c r="M17" s="11" t="s">
        <v>19</v>
      </c>
    </row>
    <row r="18" spans="1:13" ht="60" customHeight="1" x14ac:dyDescent="0.35">
      <c r="A18" s="9" t="s">
        <v>98</v>
      </c>
      <c r="B18" s="1" t="s">
        <v>99</v>
      </c>
      <c r="C18" s="2" t="s">
        <v>15</v>
      </c>
      <c r="D18" s="3" t="s">
        <v>16</v>
      </c>
      <c r="E18" s="3" t="s">
        <v>17</v>
      </c>
      <c r="F18" s="3" t="s">
        <v>18</v>
      </c>
      <c r="G18" s="3" t="s">
        <v>19</v>
      </c>
      <c r="H18" s="4" t="s">
        <v>19</v>
      </c>
      <c r="I18" s="1" t="s">
        <v>100</v>
      </c>
      <c r="J18" s="1" t="s">
        <v>92</v>
      </c>
      <c r="K18" s="1" t="s">
        <v>101</v>
      </c>
      <c r="L18" s="3" t="str">
        <f t="shared" si="0"/>
        <v>Outstanding</v>
      </c>
      <c r="M18" s="11" t="s">
        <v>19</v>
      </c>
    </row>
    <row r="19" spans="1:13" ht="60" customHeight="1" x14ac:dyDescent="0.35">
      <c r="A19" s="9" t="s">
        <v>102</v>
      </c>
      <c r="B19" s="1" t="s">
        <v>103</v>
      </c>
      <c r="C19" s="2" t="s">
        <v>15</v>
      </c>
      <c r="D19" s="3" t="s">
        <v>16</v>
      </c>
      <c r="E19" s="3" t="s">
        <v>17</v>
      </c>
      <c r="F19" s="3" t="s">
        <v>18</v>
      </c>
      <c r="G19" s="3" t="s">
        <v>19</v>
      </c>
      <c r="H19" s="4" t="s">
        <v>19</v>
      </c>
      <c r="I19" s="1" t="s">
        <v>104</v>
      </c>
      <c r="J19" s="1" t="s">
        <v>105</v>
      </c>
      <c r="K19" s="1" t="s">
        <v>106</v>
      </c>
      <c r="L19" s="3" t="str">
        <f t="shared" si="0"/>
        <v>Outstanding</v>
      </c>
      <c r="M19" s="11" t="s">
        <v>19</v>
      </c>
    </row>
    <row r="20" spans="1:13" ht="60" customHeight="1" x14ac:dyDescent="0.35">
      <c r="A20" s="9" t="s">
        <v>107</v>
      </c>
      <c r="B20" s="1" t="s">
        <v>108</v>
      </c>
      <c r="C20" s="2" t="s">
        <v>109</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9" t="s">
        <v>113</v>
      </c>
      <c r="B21" s="1" t="s">
        <v>114</v>
      </c>
      <c r="C21" s="2" t="s">
        <v>15</v>
      </c>
      <c r="D21" s="3" t="s">
        <v>16</v>
      </c>
      <c r="E21" s="3" t="s">
        <v>17</v>
      </c>
      <c r="F21" s="3" t="s">
        <v>18</v>
      </c>
      <c r="G21" s="3" t="s">
        <v>19</v>
      </c>
      <c r="H21" s="4" t="s">
        <v>19</v>
      </c>
      <c r="I21" s="1" t="s">
        <v>115</v>
      </c>
      <c r="J21" s="1" t="s">
        <v>116</v>
      </c>
      <c r="K21" s="1" t="s">
        <v>117</v>
      </c>
      <c r="L21" s="3" t="str">
        <f t="shared" si="0"/>
        <v>Outstanding</v>
      </c>
      <c r="M21" s="11" t="s">
        <v>19</v>
      </c>
    </row>
    <row r="22" spans="1:13" ht="60" customHeight="1" x14ac:dyDescent="0.35">
      <c r="A22" s="9" t="s">
        <v>118</v>
      </c>
      <c r="B22" s="1" t="s">
        <v>119</v>
      </c>
      <c r="C22" s="2" t="s">
        <v>15</v>
      </c>
      <c r="D22" s="3" t="s">
        <v>16</v>
      </c>
      <c r="E22" s="3" t="s">
        <v>17</v>
      </c>
      <c r="F22" s="3" t="s">
        <v>18</v>
      </c>
      <c r="G22" s="3" t="s">
        <v>19</v>
      </c>
      <c r="H22" s="4" t="s">
        <v>19</v>
      </c>
      <c r="I22" s="1" t="s">
        <v>120</v>
      </c>
      <c r="J22" s="1" t="s">
        <v>121</v>
      </c>
      <c r="K22" s="1" t="s">
        <v>122</v>
      </c>
      <c r="L22" s="3" t="str">
        <f t="shared" si="0"/>
        <v>Outstanding</v>
      </c>
      <c r="M22" s="11" t="s">
        <v>19</v>
      </c>
    </row>
    <row r="23" spans="1:13" ht="60" customHeight="1" x14ac:dyDescent="0.35">
      <c r="A23" s="9" t="s">
        <v>123</v>
      </c>
      <c r="B23" s="1" t="s">
        <v>124</v>
      </c>
      <c r="C23" s="2" t="s">
        <v>15</v>
      </c>
      <c r="D23" s="3" t="s">
        <v>16</v>
      </c>
      <c r="E23" s="3" t="s">
        <v>17</v>
      </c>
      <c r="F23" s="3" t="s">
        <v>18</v>
      </c>
      <c r="G23" s="3" t="s">
        <v>19</v>
      </c>
      <c r="H23" s="4" t="s">
        <v>19</v>
      </c>
      <c r="I23" s="1" t="s">
        <v>125</v>
      </c>
      <c r="J23" s="1" t="s">
        <v>126</v>
      </c>
      <c r="K23" s="1" t="s">
        <v>127</v>
      </c>
      <c r="L23" s="3" t="str">
        <f t="shared" si="0"/>
        <v>Outstanding</v>
      </c>
      <c r="M23" s="11" t="s">
        <v>19</v>
      </c>
    </row>
    <row r="24" spans="1:13" ht="60" customHeight="1" x14ac:dyDescent="0.35">
      <c r="A24" s="9" t="s">
        <v>128</v>
      </c>
      <c r="B24" s="1" t="s">
        <v>129</v>
      </c>
      <c r="C24" s="2" t="s">
        <v>15</v>
      </c>
      <c r="D24" s="3" t="s">
        <v>16</v>
      </c>
      <c r="E24" s="3" t="s">
        <v>17</v>
      </c>
      <c r="F24" s="3" t="s">
        <v>18</v>
      </c>
      <c r="G24" s="3" t="s">
        <v>19</v>
      </c>
      <c r="H24" s="4" t="s">
        <v>19</v>
      </c>
      <c r="I24" s="1" t="s">
        <v>130</v>
      </c>
      <c r="J24" s="1" t="s">
        <v>131</v>
      </c>
      <c r="K24" s="1" t="s">
        <v>132</v>
      </c>
      <c r="L24" s="3" t="str">
        <f t="shared" si="0"/>
        <v>Outstanding</v>
      </c>
      <c r="M24" s="11" t="s">
        <v>19</v>
      </c>
    </row>
    <row r="25" spans="1:13" ht="60" customHeight="1" x14ac:dyDescent="0.35">
      <c r="A25" s="9" t="s">
        <v>133</v>
      </c>
      <c r="B25" s="1" t="s">
        <v>134</v>
      </c>
      <c r="C25" s="2" t="s">
        <v>15</v>
      </c>
      <c r="D25" s="3" t="s">
        <v>16</v>
      </c>
      <c r="E25" s="3" t="s">
        <v>17</v>
      </c>
      <c r="F25" s="3" t="s">
        <v>18</v>
      </c>
      <c r="G25" s="3" t="s">
        <v>19</v>
      </c>
      <c r="H25" s="4" t="s">
        <v>19</v>
      </c>
      <c r="I25" s="1" t="s">
        <v>135</v>
      </c>
      <c r="J25" s="1" t="s">
        <v>136</v>
      </c>
      <c r="K25" s="1" t="s">
        <v>137</v>
      </c>
      <c r="L25" s="3" t="str">
        <f t="shared" si="0"/>
        <v>Outstanding</v>
      </c>
      <c r="M25" s="11" t="s">
        <v>19</v>
      </c>
    </row>
    <row r="26" spans="1:13" ht="60" customHeight="1" x14ac:dyDescent="0.35">
      <c r="A26" s="9" t="s">
        <v>138</v>
      </c>
      <c r="B26" s="1" t="s">
        <v>139</v>
      </c>
      <c r="C26" s="2" t="s">
        <v>15</v>
      </c>
      <c r="D26" s="3" t="s">
        <v>16</v>
      </c>
      <c r="E26" s="3" t="s">
        <v>17</v>
      </c>
      <c r="F26" s="3" t="s">
        <v>18</v>
      </c>
      <c r="G26" s="3" t="s">
        <v>19</v>
      </c>
      <c r="H26" s="4" t="s">
        <v>19</v>
      </c>
      <c r="I26" s="1" t="s">
        <v>140</v>
      </c>
      <c r="J26" s="1" t="s">
        <v>141</v>
      </c>
      <c r="K26" s="1" t="s">
        <v>142</v>
      </c>
      <c r="L26" s="3" t="str">
        <f t="shared" si="0"/>
        <v>Outstanding</v>
      </c>
      <c r="M26" s="11" t="s">
        <v>19</v>
      </c>
    </row>
    <row r="27" spans="1:13" ht="60" customHeight="1" x14ac:dyDescent="0.35">
      <c r="A27" s="9" t="s">
        <v>143</v>
      </c>
      <c r="B27" s="1" t="s">
        <v>144</v>
      </c>
      <c r="C27" s="2" t="s">
        <v>15</v>
      </c>
      <c r="D27" s="3" t="s">
        <v>16</v>
      </c>
      <c r="E27" s="3" t="s">
        <v>17</v>
      </c>
      <c r="F27" s="3" t="s">
        <v>18</v>
      </c>
      <c r="G27" s="3" t="s">
        <v>19</v>
      </c>
      <c r="H27" s="4" t="s">
        <v>19</v>
      </c>
      <c r="I27" s="1" t="s">
        <v>145</v>
      </c>
      <c r="J27" s="1" t="s">
        <v>146</v>
      </c>
      <c r="K27" s="1" t="s">
        <v>147</v>
      </c>
      <c r="L27" s="3" t="str">
        <f t="shared" si="0"/>
        <v>Outstanding</v>
      </c>
      <c r="M27" s="11" t="s">
        <v>19</v>
      </c>
    </row>
    <row r="28" spans="1:13" ht="60" customHeight="1" x14ac:dyDescent="0.35">
      <c r="A28" s="9" t="s">
        <v>148</v>
      </c>
      <c r="B28" s="1" t="s">
        <v>149</v>
      </c>
      <c r="C28" s="2" t="s">
        <v>15</v>
      </c>
      <c r="D28" s="3" t="s">
        <v>16</v>
      </c>
      <c r="E28" s="3" t="s">
        <v>17</v>
      </c>
      <c r="F28" s="3" t="s">
        <v>18</v>
      </c>
      <c r="G28" s="3" t="s">
        <v>19</v>
      </c>
      <c r="H28" s="4" t="s">
        <v>19</v>
      </c>
      <c r="I28" s="1" t="s">
        <v>150</v>
      </c>
      <c r="J28" s="1" t="s">
        <v>151</v>
      </c>
      <c r="K28" s="1" t="s">
        <v>152</v>
      </c>
      <c r="L28" s="3" t="str">
        <f t="shared" si="0"/>
        <v>Outstanding</v>
      </c>
      <c r="M28" s="11" t="s">
        <v>19</v>
      </c>
    </row>
    <row r="29" spans="1:13" ht="60" customHeight="1" x14ac:dyDescent="0.35">
      <c r="A29" s="9" t="s">
        <v>153</v>
      </c>
      <c r="B29" s="1" t="s">
        <v>154</v>
      </c>
      <c r="C29" s="2" t="s">
        <v>15</v>
      </c>
      <c r="D29" s="3" t="s">
        <v>16</v>
      </c>
      <c r="E29" s="3" t="s">
        <v>17</v>
      </c>
      <c r="F29" s="3" t="s">
        <v>18</v>
      </c>
      <c r="G29" s="3" t="s">
        <v>19</v>
      </c>
      <c r="H29" s="4" t="s">
        <v>19</v>
      </c>
      <c r="I29" s="1" t="s">
        <v>155</v>
      </c>
      <c r="J29" s="1" t="s">
        <v>156</v>
      </c>
      <c r="K29" s="1" t="s">
        <v>157</v>
      </c>
      <c r="L29" s="3" t="str">
        <f t="shared" si="0"/>
        <v>Outstanding</v>
      </c>
      <c r="M29" s="11" t="s">
        <v>19</v>
      </c>
    </row>
    <row r="30" spans="1:13" ht="60" customHeight="1" x14ac:dyDescent="0.35">
      <c r="A30" s="9" t="s">
        <v>158</v>
      </c>
      <c r="B30" s="1" t="s">
        <v>159</v>
      </c>
      <c r="C30" s="2" t="s">
        <v>15</v>
      </c>
      <c r="D30" s="3" t="s">
        <v>16</v>
      </c>
      <c r="E30" s="3" t="s">
        <v>17</v>
      </c>
      <c r="F30" s="3" t="s">
        <v>18</v>
      </c>
      <c r="G30" s="3" t="s">
        <v>19</v>
      </c>
      <c r="H30" s="4" t="s">
        <v>19</v>
      </c>
      <c r="I30" s="1" t="s">
        <v>160</v>
      </c>
      <c r="J30" s="1" t="s">
        <v>161</v>
      </c>
      <c r="K30" s="1" t="s">
        <v>162</v>
      </c>
      <c r="L30" s="3" t="str">
        <f t="shared" si="0"/>
        <v>Outstanding</v>
      </c>
      <c r="M30" s="11" t="s">
        <v>19</v>
      </c>
    </row>
    <row r="31" spans="1:13" ht="60" customHeight="1" x14ac:dyDescent="0.35">
      <c r="A31" s="9" t="s">
        <v>163</v>
      </c>
      <c r="B31" s="1" t="s">
        <v>164</v>
      </c>
      <c r="C31" s="2" t="s">
        <v>15</v>
      </c>
      <c r="D31" s="3" t="s">
        <v>16</v>
      </c>
      <c r="E31" s="3" t="s">
        <v>17</v>
      </c>
      <c r="F31" s="3" t="s">
        <v>18</v>
      </c>
      <c r="G31" s="3" t="s">
        <v>19</v>
      </c>
      <c r="H31" s="4" t="s">
        <v>19</v>
      </c>
      <c r="I31" s="1" t="s">
        <v>165</v>
      </c>
      <c r="J31" s="1" t="s">
        <v>166</v>
      </c>
      <c r="K31" s="1" t="s">
        <v>167</v>
      </c>
      <c r="L31" s="3" t="str">
        <f t="shared" si="0"/>
        <v>Outstanding</v>
      </c>
      <c r="M31" s="11" t="s">
        <v>19</v>
      </c>
    </row>
    <row r="32" spans="1:13" ht="60" customHeight="1" x14ac:dyDescent="0.35">
      <c r="A32" s="9" t="s">
        <v>168</v>
      </c>
      <c r="B32" s="1" t="s">
        <v>169</v>
      </c>
      <c r="C32" s="2" t="s">
        <v>15</v>
      </c>
      <c r="D32" s="3" t="s">
        <v>16</v>
      </c>
      <c r="E32" s="3" t="s">
        <v>17</v>
      </c>
      <c r="F32" s="3" t="s">
        <v>18</v>
      </c>
      <c r="G32" s="3" t="s">
        <v>19</v>
      </c>
      <c r="H32" s="4" t="s">
        <v>19</v>
      </c>
      <c r="I32" s="1" t="s">
        <v>170</v>
      </c>
      <c r="J32" s="1" t="s">
        <v>171</v>
      </c>
      <c r="K32" s="1" t="s">
        <v>172</v>
      </c>
      <c r="L32" s="3" t="str">
        <f t="shared" si="0"/>
        <v>Outstanding</v>
      </c>
      <c r="M32" s="11" t="s">
        <v>19</v>
      </c>
    </row>
    <row r="33" spans="1:13" ht="60" customHeight="1" x14ac:dyDescent="0.35">
      <c r="A33" s="9" t="s">
        <v>173</v>
      </c>
      <c r="B33" s="1" t="s">
        <v>174</v>
      </c>
      <c r="C33" s="2" t="s">
        <v>15</v>
      </c>
      <c r="D33" s="3" t="s">
        <v>16</v>
      </c>
      <c r="E33" s="3" t="s">
        <v>17</v>
      </c>
      <c r="F33" s="3" t="s">
        <v>18</v>
      </c>
      <c r="G33" s="3" t="s">
        <v>19</v>
      </c>
      <c r="H33" s="4" t="s">
        <v>19</v>
      </c>
      <c r="I33" s="1" t="s">
        <v>175</v>
      </c>
      <c r="J33" s="1" t="s">
        <v>176</v>
      </c>
      <c r="K33" s="1" t="s">
        <v>177</v>
      </c>
      <c r="L33" s="3" t="str">
        <f t="shared" si="0"/>
        <v>Outstanding</v>
      </c>
      <c r="M33" s="11" t="s">
        <v>19</v>
      </c>
    </row>
    <row r="34" spans="1:13" ht="60" customHeight="1" x14ac:dyDescent="0.35">
      <c r="A34" s="9" t="s">
        <v>178</v>
      </c>
      <c r="B34" s="1" t="s">
        <v>179</v>
      </c>
      <c r="C34" s="2" t="s">
        <v>15</v>
      </c>
      <c r="D34" s="3" t="s">
        <v>16</v>
      </c>
      <c r="E34" s="3" t="s">
        <v>17</v>
      </c>
      <c r="F34" s="3" t="s">
        <v>18</v>
      </c>
      <c r="G34" s="3" t="s">
        <v>19</v>
      </c>
      <c r="H34" s="4" t="s">
        <v>19</v>
      </c>
      <c r="I34" s="1" t="s">
        <v>180</v>
      </c>
      <c r="J34" s="1" t="s">
        <v>181</v>
      </c>
      <c r="K34" s="1" t="s">
        <v>182</v>
      </c>
      <c r="L34" s="3" t="str">
        <f t="shared" si="0"/>
        <v>Outstanding</v>
      </c>
      <c r="M34" s="11" t="s">
        <v>19</v>
      </c>
    </row>
    <row r="35" spans="1:13" ht="60" customHeight="1" x14ac:dyDescent="0.35">
      <c r="A35" s="9" t="s">
        <v>183</v>
      </c>
      <c r="B35" s="1" t="s">
        <v>184</v>
      </c>
      <c r="C35" s="2" t="s">
        <v>15</v>
      </c>
      <c r="D35" s="3" t="s">
        <v>16</v>
      </c>
      <c r="E35" s="3" t="s">
        <v>17</v>
      </c>
      <c r="F35" s="3" t="s">
        <v>18</v>
      </c>
      <c r="G35" s="3" t="s">
        <v>19</v>
      </c>
      <c r="H35" s="4" t="s">
        <v>19</v>
      </c>
      <c r="I35" s="1" t="s">
        <v>185</v>
      </c>
      <c r="J35" s="1" t="s">
        <v>186</v>
      </c>
      <c r="K35" s="1" t="s">
        <v>187</v>
      </c>
      <c r="L35" s="3" t="str">
        <f t="shared" si="0"/>
        <v>Outstanding</v>
      </c>
      <c r="M35" s="11" t="s">
        <v>19</v>
      </c>
    </row>
    <row r="36" spans="1:13" ht="60" customHeight="1" x14ac:dyDescent="0.35">
      <c r="A36" s="9" t="s">
        <v>188</v>
      </c>
      <c r="B36" s="1" t="s">
        <v>189</v>
      </c>
      <c r="C36" s="2" t="s">
        <v>15</v>
      </c>
      <c r="D36" s="3" t="s">
        <v>16</v>
      </c>
      <c r="E36" s="3" t="s">
        <v>17</v>
      </c>
      <c r="F36" s="3" t="s">
        <v>18</v>
      </c>
      <c r="G36" s="3" t="s">
        <v>19</v>
      </c>
      <c r="H36" s="4" t="s">
        <v>19</v>
      </c>
      <c r="I36" s="1" t="s">
        <v>190</v>
      </c>
      <c r="J36" s="1" t="s">
        <v>191</v>
      </c>
      <c r="K36" s="1" t="s">
        <v>192</v>
      </c>
      <c r="L36" s="3" t="str">
        <f t="shared" si="0"/>
        <v>Outstanding</v>
      </c>
      <c r="M36" s="11" t="s">
        <v>19</v>
      </c>
    </row>
    <row r="37" spans="1:13" ht="60" customHeight="1" x14ac:dyDescent="0.35">
      <c r="A37" s="9" t="s">
        <v>193</v>
      </c>
      <c r="B37" s="1" t="s">
        <v>194</v>
      </c>
      <c r="C37" s="2" t="s">
        <v>15</v>
      </c>
      <c r="D37" s="3" t="s">
        <v>16</v>
      </c>
      <c r="E37" s="3" t="s">
        <v>17</v>
      </c>
      <c r="F37" s="3" t="s">
        <v>18</v>
      </c>
      <c r="G37" s="3" t="s">
        <v>19</v>
      </c>
      <c r="H37" s="4" t="s">
        <v>19</v>
      </c>
      <c r="I37" s="1" t="s">
        <v>195</v>
      </c>
      <c r="J37" s="1" t="s">
        <v>176</v>
      </c>
      <c r="K37" s="1" t="s">
        <v>196</v>
      </c>
      <c r="L37" s="3" t="str">
        <f t="shared" si="0"/>
        <v>Outstanding</v>
      </c>
      <c r="M37" s="11" t="s">
        <v>19</v>
      </c>
    </row>
    <row r="38" spans="1:13" ht="60" customHeight="1" x14ac:dyDescent="0.35">
      <c r="A38" s="9" t="s">
        <v>197</v>
      </c>
      <c r="B38" s="1" t="s">
        <v>198</v>
      </c>
      <c r="C38" s="2" t="s">
        <v>15</v>
      </c>
      <c r="D38" s="3" t="s">
        <v>16</v>
      </c>
      <c r="E38" s="3" t="s">
        <v>17</v>
      </c>
      <c r="F38" s="3" t="s">
        <v>18</v>
      </c>
      <c r="G38" s="3" t="s">
        <v>19</v>
      </c>
      <c r="H38" s="4" t="s">
        <v>19</v>
      </c>
      <c r="I38" s="1" t="s">
        <v>199</v>
      </c>
      <c r="J38" s="1" t="s">
        <v>176</v>
      </c>
      <c r="K38" s="1" t="s">
        <v>200</v>
      </c>
      <c r="L38" s="3" t="str">
        <f t="shared" si="0"/>
        <v>Outstanding</v>
      </c>
      <c r="M38" s="11" t="s">
        <v>19</v>
      </c>
    </row>
    <row r="39" spans="1:13" ht="60" customHeight="1" x14ac:dyDescent="0.35">
      <c r="A39" s="9" t="s">
        <v>201</v>
      </c>
      <c r="B39" s="1" t="s">
        <v>202</v>
      </c>
      <c r="C39" s="2" t="s">
        <v>15</v>
      </c>
      <c r="D39" s="3" t="s">
        <v>16</v>
      </c>
      <c r="E39" s="3" t="s">
        <v>17</v>
      </c>
      <c r="F39" s="3" t="s">
        <v>18</v>
      </c>
      <c r="G39" s="3" t="s">
        <v>19</v>
      </c>
      <c r="H39" s="4" t="s">
        <v>19</v>
      </c>
      <c r="I39" s="1" t="s">
        <v>203</v>
      </c>
      <c r="J39" s="1" t="s">
        <v>176</v>
      </c>
      <c r="K39" s="1" t="s">
        <v>204</v>
      </c>
      <c r="L39" s="3" t="str">
        <f t="shared" si="0"/>
        <v>Outstanding</v>
      </c>
      <c r="M39" s="11" t="s">
        <v>19</v>
      </c>
    </row>
    <row r="40" spans="1:13" ht="60" customHeight="1" x14ac:dyDescent="0.35">
      <c r="A40" s="9" t="s">
        <v>205</v>
      </c>
      <c r="B40" s="1" t="s">
        <v>206</v>
      </c>
      <c r="C40" s="2" t="s">
        <v>15</v>
      </c>
      <c r="D40" s="3" t="s">
        <v>16</v>
      </c>
      <c r="E40" s="3" t="s">
        <v>17</v>
      </c>
      <c r="F40" s="3" t="s">
        <v>18</v>
      </c>
      <c r="G40" s="3" t="s">
        <v>19</v>
      </c>
      <c r="H40" s="4" t="s">
        <v>19</v>
      </c>
      <c r="I40" s="1" t="s">
        <v>207</v>
      </c>
      <c r="J40" s="1" t="s">
        <v>176</v>
      </c>
      <c r="K40" s="1" t="s">
        <v>208</v>
      </c>
      <c r="L40" s="3" t="str">
        <f t="shared" si="0"/>
        <v>Outstanding</v>
      </c>
      <c r="M40" s="11" t="s">
        <v>19</v>
      </c>
    </row>
    <row r="41" spans="1:13" ht="60" customHeight="1" x14ac:dyDescent="0.35">
      <c r="A41" s="9" t="s">
        <v>209</v>
      </c>
      <c r="B41" s="1" t="s">
        <v>210</v>
      </c>
      <c r="C41" s="2" t="s">
        <v>15</v>
      </c>
      <c r="D41" s="3" t="s">
        <v>16</v>
      </c>
      <c r="E41" s="3" t="s">
        <v>17</v>
      </c>
      <c r="F41" s="3" t="s">
        <v>18</v>
      </c>
      <c r="G41" s="3" t="s">
        <v>19</v>
      </c>
      <c r="H41" s="4" t="s">
        <v>19</v>
      </c>
      <c r="I41" s="1" t="s">
        <v>211</v>
      </c>
      <c r="J41" s="1" t="s">
        <v>212</v>
      </c>
      <c r="K41" s="1" t="s">
        <v>213</v>
      </c>
      <c r="L41" s="3" t="str">
        <f t="shared" si="0"/>
        <v>Outstanding</v>
      </c>
      <c r="M41" s="11" t="s">
        <v>19</v>
      </c>
    </row>
    <row r="42" spans="1:13" ht="60" customHeight="1" x14ac:dyDescent="0.35">
      <c r="A42" s="9" t="s">
        <v>214</v>
      </c>
      <c r="B42" s="1" t="s">
        <v>215</v>
      </c>
      <c r="C42" s="2" t="s">
        <v>15</v>
      </c>
      <c r="D42" s="3" t="s">
        <v>16</v>
      </c>
      <c r="E42" s="3" t="s">
        <v>17</v>
      </c>
      <c r="F42" s="3" t="s">
        <v>18</v>
      </c>
      <c r="G42" s="3" t="s">
        <v>19</v>
      </c>
      <c r="H42" s="4" t="s">
        <v>19</v>
      </c>
      <c r="I42" s="1" t="s">
        <v>216</v>
      </c>
      <c r="J42" s="1" t="s">
        <v>217</v>
      </c>
      <c r="K42" s="1" t="s">
        <v>218</v>
      </c>
      <c r="L42" s="3" t="str">
        <f t="shared" si="0"/>
        <v>Outstanding</v>
      </c>
      <c r="M42" s="11" t="s">
        <v>19</v>
      </c>
    </row>
    <row r="43" spans="1:13" ht="60" customHeight="1" x14ac:dyDescent="0.35">
      <c r="A43" s="9" t="s">
        <v>219</v>
      </c>
      <c r="B43" s="1" t="s">
        <v>220</v>
      </c>
      <c r="C43" s="2" t="s">
        <v>15</v>
      </c>
      <c r="D43" s="3" t="s">
        <v>16</v>
      </c>
      <c r="E43" s="3" t="s">
        <v>17</v>
      </c>
      <c r="F43" s="3" t="s">
        <v>18</v>
      </c>
      <c r="G43" s="3" t="s">
        <v>19</v>
      </c>
      <c r="H43" s="4" t="s">
        <v>19</v>
      </c>
      <c r="I43" s="1" t="s">
        <v>221</v>
      </c>
      <c r="J43" s="1" t="s">
        <v>222</v>
      </c>
      <c r="K43" s="1" t="s">
        <v>223</v>
      </c>
      <c r="L43" s="3" t="str">
        <f t="shared" si="0"/>
        <v>Outstanding</v>
      </c>
      <c r="M43" s="11" t="s">
        <v>19</v>
      </c>
    </row>
    <row r="44" spans="1:13" ht="60" customHeight="1" x14ac:dyDescent="0.35">
      <c r="A44" s="9" t="s">
        <v>224</v>
      </c>
      <c r="B44" s="1" t="s">
        <v>225</v>
      </c>
      <c r="C44" s="2" t="s">
        <v>15</v>
      </c>
      <c r="D44" s="3" t="s">
        <v>16</v>
      </c>
      <c r="E44" s="3" t="s">
        <v>17</v>
      </c>
      <c r="F44" s="3" t="s">
        <v>18</v>
      </c>
      <c r="G44" s="3" t="s">
        <v>19</v>
      </c>
      <c r="H44" s="4" t="s">
        <v>19</v>
      </c>
      <c r="I44" s="1" t="s">
        <v>226</v>
      </c>
      <c r="J44" s="1" t="s">
        <v>227</v>
      </c>
      <c r="K44" s="1" t="s">
        <v>228</v>
      </c>
      <c r="L44" s="3" t="str">
        <f t="shared" si="0"/>
        <v>Outstanding</v>
      </c>
      <c r="M44" s="11" t="s">
        <v>19</v>
      </c>
    </row>
    <row r="45" spans="1:13" ht="60" customHeight="1" x14ac:dyDescent="0.35">
      <c r="A45" s="9" t="s">
        <v>229</v>
      </c>
      <c r="B45" s="1" t="s">
        <v>230</v>
      </c>
      <c r="C45" s="2" t="s">
        <v>15</v>
      </c>
      <c r="D45" s="3" t="s">
        <v>16</v>
      </c>
      <c r="E45" s="3" t="s">
        <v>17</v>
      </c>
      <c r="F45" s="3" t="s">
        <v>18</v>
      </c>
      <c r="G45" s="3" t="s">
        <v>19</v>
      </c>
      <c r="H45" s="4" t="s">
        <v>19</v>
      </c>
      <c r="I45" s="1" t="s">
        <v>231</v>
      </c>
      <c r="J45" s="1" t="s">
        <v>232</v>
      </c>
      <c r="K45" s="1" t="s">
        <v>233</v>
      </c>
      <c r="L45" s="3" t="str">
        <f t="shared" si="0"/>
        <v>Outstanding</v>
      </c>
      <c r="M45" s="11" t="s">
        <v>19</v>
      </c>
    </row>
    <row r="46" spans="1:13" ht="60" customHeight="1" x14ac:dyDescent="0.35">
      <c r="A46" s="9" t="s">
        <v>234</v>
      </c>
      <c r="B46" s="1" t="s">
        <v>235</v>
      </c>
      <c r="C46" s="2" t="s">
        <v>15</v>
      </c>
      <c r="D46" s="3" t="s">
        <v>16</v>
      </c>
      <c r="E46" s="3" t="s">
        <v>17</v>
      </c>
      <c r="F46" s="3" t="s">
        <v>18</v>
      </c>
      <c r="G46" s="3" t="s">
        <v>19</v>
      </c>
      <c r="H46" s="4" t="s">
        <v>19</v>
      </c>
      <c r="I46" s="1" t="s">
        <v>236</v>
      </c>
      <c r="J46" s="1" t="s">
        <v>237</v>
      </c>
      <c r="K46" s="1" t="s">
        <v>238</v>
      </c>
      <c r="L46" s="3" t="str">
        <f t="shared" si="0"/>
        <v>Outstanding</v>
      </c>
      <c r="M46" s="11" t="s">
        <v>19</v>
      </c>
    </row>
    <row r="47" spans="1:13" ht="60" customHeight="1" x14ac:dyDescent="0.35">
      <c r="A47" s="9" t="s">
        <v>239</v>
      </c>
      <c r="B47" s="1" t="s">
        <v>240</v>
      </c>
      <c r="C47" s="2" t="s">
        <v>109</v>
      </c>
      <c r="D47" s="3" t="s">
        <v>16</v>
      </c>
      <c r="E47" s="3" t="s">
        <v>17</v>
      </c>
      <c r="F47" s="3" t="s">
        <v>18</v>
      </c>
      <c r="G47" s="3" t="s">
        <v>19</v>
      </c>
      <c r="H47" s="4" t="s">
        <v>19</v>
      </c>
      <c r="I47" s="1" t="s">
        <v>241</v>
      </c>
      <c r="J47" s="1" t="s">
        <v>242</v>
      </c>
      <c r="K47" s="1" t="s">
        <v>243</v>
      </c>
      <c r="L47" s="3" t="str">
        <f t="shared" si="0"/>
        <v>Outstanding</v>
      </c>
      <c r="M47" s="11" t="s">
        <v>19</v>
      </c>
    </row>
    <row r="48" spans="1:13" ht="60" customHeight="1" x14ac:dyDescent="0.35">
      <c r="A48" s="9" t="s">
        <v>244</v>
      </c>
      <c r="B48" s="1" t="s">
        <v>245</v>
      </c>
      <c r="C48" s="2" t="s">
        <v>15</v>
      </c>
      <c r="D48" s="3" t="s">
        <v>16</v>
      </c>
      <c r="E48" s="3" t="s">
        <v>17</v>
      </c>
      <c r="F48" s="3" t="s">
        <v>18</v>
      </c>
      <c r="G48" s="3" t="s">
        <v>19</v>
      </c>
      <c r="H48" s="4" t="s">
        <v>19</v>
      </c>
      <c r="I48" s="1" t="s">
        <v>246</v>
      </c>
      <c r="J48" s="1" t="s">
        <v>247</v>
      </c>
      <c r="K48" s="1" t="s">
        <v>248</v>
      </c>
      <c r="L48" s="3" t="str">
        <f t="shared" si="0"/>
        <v>Outstanding</v>
      </c>
      <c r="M48" s="11" t="s">
        <v>19</v>
      </c>
    </row>
    <row r="49" spans="1:13" ht="60" customHeight="1" x14ac:dyDescent="0.35">
      <c r="A49" s="9" t="s">
        <v>249</v>
      </c>
      <c r="B49" s="1" t="s">
        <v>250</v>
      </c>
      <c r="C49" s="2" t="s">
        <v>15</v>
      </c>
      <c r="D49" s="3" t="s">
        <v>16</v>
      </c>
      <c r="E49" s="3" t="s">
        <v>17</v>
      </c>
      <c r="F49" s="3" t="s">
        <v>18</v>
      </c>
      <c r="G49" s="3" t="s">
        <v>19</v>
      </c>
      <c r="H49" s="4" t="s">
        <v>19</v>
      </c>
      <c r="I49" s="1" t="s">
        <v>251</v>
      </c>
      <c r="J49" s="1" t="s">
        <v>252</v>
      </c>
      <c r="K49" s="1" t="s">
        <v>253</v>
      </c>
      <c r="L49" s="3" t="str">
        <f t="shared" si="0"/>
        <v>Outstanding</v>
      </c>
      <c r="M49" s="11" t="s">
        <v>19</v>
      </c>
    </row>
    <row r="50" spans="1:13" ht="60" customHeight="1" x14ac:dyDescent="0.35">
      <c r="A50" s="9" t="s">
        <v>254</v>
      </c>
      <c r="B50" s="1" t="s">
        <v>255</v>
      </c>
      <c r="C50" s="2" t="s">
        <v>15</v>
      </c>
      <c r="D50" s="3" t="s">
        <v>16</v>
      </c>
      <c r="E50" s="3" t="s">
        <v>17</v>
      </c>
      <c r="F50" s="3" t="s">
        <v>18</v>
      </c>
      <c r="G50" s="3" t="s">
        <v>19</v>
      </c>
      <c r="H50" s="4" t="s">
        <v>19</v>
      </c>
      <c r="I50" s="1" t="s">
        <v>256</v>
      </c>
      <c r="J50" s="1" t="s">
        <v>257</v>
      </c>
      <c r="K50" s="1" t="s">
        <v>258</v>
      </c>
      <c r="L50" s="3" t="str">
        <f t="shared" si="0"/>
        <v>Outstanding</v>
      </c>
      <c r="M50" s="11" t="s">
        <v>19</v>
      </c>
    </row>
    <row r="51" spans="1:13" ht="60" customHeight="1" x14ac:dyDescent="0.35">
      <c r="A51" s="9" t="s">
        <v>259</v>
      </c>
      <c r="B51" s="1" t="s">
        <v>260</v>
      </c>
      <c r="C51" s="2" t="s">
        <v>15</v>
      </c>
      <c r="D51" s="3" t="s">
        <v>16</v>
      </c>
      <c r="E51" s="3" t="s">
        <v>17</v>
      </c>
      <c r="F51" s="3" t="s">
        <v>18</v>
      </c>
      <c r="G51" s="3" t="s">
        <v>19</v>
      </c>
      <c r="H51" s="4" t="s">
        <v>19</v>
      </c>
      <c r="I51" s="1" t="s">
        <v>261</v>
      </c>
      <c r="J51" s="1" t="s">
        <v>262</v>
      </c>
      <c r="K51" s="1" t="s">
        <v>263</v>
      </c>
      <c r="L51" s="3" t="str">
        <f t="shared" si="0"/>
        <v>Outstanding</v>
      </c>
      <c r="M51" s="11" t="s">
        <v>19</v>
      </c>
    </row>
    <row r="52" spans="1:13" ht="60" customHeight="1" x14ac:dyDescent="0.35">
      <c r="A52" s="9" t="s">
        <v>264</v>
      </c>
      <c r="B52" s="1" t="s">
        <v>265</v>
      </c>
      <c r="C52" s="2" t="s">
        <v>15</v>
      </c>
      <c r="D52" s="3" t="s">
        <v>16</v>
      </c>
      <c r="E52" s="3" t="s">
        <v>17</v>
      </c>
      <c r="F52" s="3" t="s">
        <v>18</v>
      </c>
      <c r="G52" s="3" t="s">
        <v>19</v>
      </c>
      <c r="H52" s="4" t="s">
        <v>19</v>
      </c>
      <c r="I52" s="1" t="s">
        <v>266</v>
      </c>
      <c r="J52" s="1" t="s">
        <v>267</v>
      </c>
      <c r="K52" s="1" t="s">
        <v>268</v>
      </c>
      <c r="L52" s="3" t="str">
        <f t="shared" si="0"/>
        <v>Outstanding</v>
      </c>
      <c r="M52" s="11" t="s">
        <v>19</v>
      </c>
    </row>
    <row r="53" spans="1:13" ht="60" customHeight="1" x14ac:dyDescent="0.35">
      <c r="A53" s="9" t="s">
        <v>269</v>
      </c>
      <c r="B53" s="1" t="s">
        <v>270</v>
      </c>
      <c r="C53" s="2" t="s">
        <v>15</v>
      </c>
      <c r="D53" s="3" t="s">
        <v>16</v>
      </c>
      <c r="E53" s="3" t="s">
        <v>17</v>
      </c>
      <c r="F53" s="3" t="s">
        <v>18</v>
      </c>
      <c r="G53" s="3" t="s">
        <v>19</v>
      </c>
      <c r="H53" s="4" t="s">
        <v>19</v>
      </c>
      <c r="I53" s="1" t="s">
        <v>271</v>
      </c>
      <c r="J53" s="1" t="s">
        <v>272</v>
      </c>
      <c r="K53" s="1" t="s">
        <v>273</v>
      </c>
      <c r="L53" s="3" t="str">
        <f t="shared" si="0"/>
        <v>Outstanding</v>
      </c>
      <c r="M53" s="11" t="s">
        <v>19</v>
      </c>
    </row>
    <row r="54" spans="1:13" ht="60" customHeight="1" x14ac:dyDescent="0.35">
      <c r="A54" s="9" t="s">
        <v>274</v>
      </c>
      <c r="B54" s="1" t="s">
        <v>275</v>
      </c>
      <c r="C54" s="2" t="s">
        <v>15</v>
      </c>
      <c r="D54" s="3" t="s">
        <v>16</v>
      </c>
      <c r="E54" s="3" t="s">
        <v>17</v>
      </c>
      <c r="F54" s="3" t="s">
        <v>18</v>
      </c>
      <c r="G54" s="3" t="s">
        <v>19</v>
      </c>
      <c r="H54" s="4" t="s">
        <v>19</v>
      </c>
      <c r="I54" s="1" t="s">
        <v>276</v>
      </c>
      <c r="J54" s="1" t="s">
        <v>277</v>
      </c>
      <c r="K54" s="1" t="s">
        <v>278</v>
      </c>
      <c r="L54" s="3" t="str">
        <f t="shared" si="0"/>
        <v>Outstanding</v>
      </c>
      <c r="M54" s="11" t="s">
        <v>19</v>
      </c>
    </row>
    <row r="55" spans="1:13" ht="60" customHeight="1" x14ac:dyDescent="0.35">
      <c r="A55" s="9" t="s">
        <v>279</v>
      </c>
      <c r="B55" s="1" t="s">
        <v>280</v>
      </c>
      <c r="C55" s="2" t="s">
        <v>15</v>
      </c>
      <c r="D55" s="3" t="s">
        <v>16</v>
      </c>
      <c r="E55" s="3" t="s">
        <v>17</v>
      </c>
      <c r="F55" s="3" t="s">
        <v>18</v>
      </c>
      <c r="G55" s="3" t="s">
        <v>19</v>
      </c>
      <c r="H55" s="4" t="s">
        <v>19</v>
      </c>
      <c r="I55" s="1" t="s">
        <v>281</v>
      </c>
      <c r="J55" s="1" t="s">
        <v>282</v>
      </c>
      <c r="K55" s="1" t="s">
        <v>283</v>
      </c>
      <c r="L55" s="3" t="str">
        <f t="shared" si="0"/>
        <v>Outstanding</v>
      </c>
      <c r="M55" s="11" t="s">
        <v>19</v>
      </c>
    </row>
    <row r="56" spans="1:13" ht="60" customHeight="1" x14ac:dyDescent="0.35">
      <c r="A56" s="9" t="s">
        <v>284</v>
      </c>
      <c r="B56" s="1" t="s">
        <v>285</v>
      </c>
      <c r="C56" s="2" t="s">
        <v>15</v>
      </c>
      <c r="D56" s="3" t="s">
        <v>16</v>
      </c>
      <c r="E56" s="3" t="s">
        <v>17</v>
      </c>
      <c r="F56" s="3" t="s">
        <v>18</v>
      </c>
      <c r="G56" s="3" t="s">
        <v>19</v>
      </c>
      <c r="H56" s="4" t="s">
        <v>19</v>
      </c>
      <c r="I56" s="1" t="s">
        <v>286</v>
      </c>
      <c r="J56" s="1" t="s">
        <v>287</v>
      </c>
      <c r="K56" s="1" t="s">
        <v>288</v>
      </c>
      <c r="L56" s="3" t="str">
        <f t="shared" si="0"/>
        <v>Outstanding</v>
      </c>
      <c r="M56" s="11" t="s">
        <v>19</v>
      </c>
    </row>
    <row r="57" spans="1:13" ht="60" customHeight="1" x14ac:dyDescent="0.35">
      <c r="A57" s="9" t="s">
        <v>289</v>
      </c>
      <c r="B57" s="1" t="s">
        <v>290</v>
      </c>
      <c r="C57" s="2" t="s">
        <v>15</v>
      </c>
      <c r="D57" s="3" t="s">
        <v>16</v>
      </c>
      <c r="E57" s="3" t="s">
        <v>17</v>
      </c>
      <c r="F57" s="3" t="s">
        <v>18</v>
      </c>
      <c r="G57" s="3" t="s">
        <v>19</v>
      </c>
      <c r="H57" s="4" t="s">
        <v>19</v>
      </c>
      <c r="I57" s="1" t="s">
        <v>291</v>
      </c>
      <c r="J57" s="1" t="s">
        <v>292</v>
      </c>
      <c r="K57" s="1" t="s">
        <v>293</v>
      </c>
      <c r="L57" s="3" t="str">
        <f t="shared" si="0"/>
        <v>Outstanding</v>
      </c>
      <c r="M57" s="11" t="s">
        <v>19</v>
      </c>
    </row>
    <row r="58" spans="1:13" ht="60" customHeight="1" x14ac:dyDescent="0.35">
      <c r="A58" s="9" t="s">
        <v>294</v>
      </c>
      <c r="B58" s="1" t="s">
        <v>295</v>
      </c>
      <c r="C58" s="2" t="s">
        <v>40</v>
      </c>
      <c r="D58" s="3" t="s">
        <v>16</v>
      </c>
      <c r="E58" s="3" t="s">
        <v>17</v>
      </c>
      <c r="F58" s="3" t="s">
        <v>18</v>
      </c>
      <c r="G58" s="3" t="s">
        <v>19</v>
      </c>
      <c r="H58" s="4" t="s">
        <v>19</v>
      </c>
      <c r="I58" s="1" t="s">
        <v>296</v>
      </c>
      <c r="J58" s="1" t="s">
        <v>297</v>
      </c>
      <c r="K58" s="1" t="s">
        <v>298</v>
      </c>
      <c r="L58" s="3" t="str">
        <f t="shared" si="0"/>
        <v>Outstanding</v>
      </c>
      <c r="M58" s="11" t="s">
        <v>19</v>
      </c>
    </row>
    <row r="59" spans="1:13" ht="60" customHeight="1" x14ac:dyDescent="0.35">
      <c r="A59" s="9" t="s">
        <v>299</v>
      </c>
      <c r="B59" s="1" t="s">
        <v>300</v>
      </c>
      <c r="C59" s="2" t="s">
        <v>15</v>
      </c>
      <c r="D59" s="3" t="s">
        <v>16</v>
      </c>
      <c r="E59" s="3" t="s">
        <v>17</v>
      </c>
      <c r="F59" s="3" t="s">
        <v>18</v>
      </c>
      <c r="G59" s="3" t="s">
        <v>19</v>
      </c>
      <c r="H59" s="4" t="s">
        <v>19</v>
      </c>
      <c r="I59" s="1" t="s">
        <v>301</v>
      </c>
      <c r="J59" s="1" t="s">
        <v>302</v>
      </c>
      <c r="K59" s="1" t="s">
        <v>303</v>
      </c>
      <c r="L59" s="3" t="str">
        <f t="shared" si="0"/>
        <v>Outstanding</v>
      </c>
      <c r="M59" s="11" t="s">
        <v>19</v>
      </c>
    </row>
    <row r="60" spans="1:13" ht="60" customHeight="1" x14ac:dyDescent="0.35">
      <c r="A60" s="9" t="s">
        <v>304</v>
      </c>
      <c r="B60" s="1" t="s">
        <v>305</v>
      </c>
      <c r="C60" s="2" t="s">
        <v>15</v>
      </c>
      <c r="D60" s="3" t="s">
        <v>16</v>
      </c>
      <c r="E60" s="3" t="s">
        <v>17</v>
      </c>
      <c r="F60" s="3" t="s">
        <v>18</v>
      </c>
      <c r="G60" s="3" t="s">
        <v>19</v>
      </c>
      <c r="H60" s="4" t="s">
        <v>19</v>
      </c>
      <c r="I60" s="1" t="s">
        <v>306</v>
      </c>
      <c r="J60" s="1" t="s">
        <v>302</v>
      </c>
      <c r="K60" s="1" t="s">
        <v>307</v>
      </c>
      <c r="L60" s="3" t="str">
        <f t="shared" si="0"/>
        <v>Outstanding</v>
      </c>
      <c r="M60" s="11" t="s">
        <v>19</v>
      </c>
    </row>
    <row r="61" spans="1:13" ht="60" customHeight="1" x14ac:dyDescent="0.35">
      <c r="A61" s="9" t="s">
        <v>308</v>
      </c>
      <c r="B61" s="1" t="s">
        <v>309</v>
      </c>
      <c r="C61" s="2" t="s">
        <v>15</v>
      </c>
      <c r="D61" s="3" t="s">
        <v>16</v>
      </c>
      <c r="E61" s="3" t="s">
        <v>17</v>
      </c>
      <c r="F61" s="3" t="s">
        <v>18</v>
      </c>
      <c r="G61" s="3" t="s">
        <v>19</v>
      </c>
      <c r="H61" s="4" t="s">
        <v>19</v>
      </c>
      <c r="I61" s="1" t="s">
        <v>310</v>
      </c>
      <c r="J61" s="1" t="s">
        <v>311</v>
      </c>
      <c r="K61" s="1" t="s">
        <v>312</v>
      </c>
      <c r="L61" s="3" t="str">
        <f t="shared" si="0"/>
        <v>Outstanding</v>
      </c>
      <c r="M61" s="11" t="s">
        <v>19</v>
      </c>
    </row>
    <row r="62" spans="1:13" ht="60" customHeight="1" x14ac:dyDescent="0.35">
      <c r="A62" s="9" t="s">
        <v>313</v>
      </c>
      <c r="B62" s="1" t="s">
        <v>314</v>
      </c>
      <c r="C62" s="2" t="s">
        <v>15</v>
      </c>
      <c r="D62" s="3" t="s">
        <v>16</v>
      </c>
      <c r="E62" s="3" t="s">
        <v>17</v>
      </c>
      <c r="F62" s="3" t="s">
        <v>18</v>
      </c>
      <c r="G62" s="3" t="s">
        <v>19</v>
      </c>
      <c r="H62" s="4" t="s">
        <v>19</v>
      </c>
      <c r="I62" s="1" t="s">
        <v>315</v>
      </c>
      <c r="J62" s="1" t="s">
        <v>316</v>
      </c>
      <c r="K62" s="1" t="s">
        <v>317</v>
      </c>
      <c r="L62" s="3" t="str">
        <f t="shared" si="0"/>
        <v>Outstanding</v>
      </c>
      <c r="M62" s="11" t="s">
        <v>19</v>
      </c>
    </row>
    <row r="63" spans="1:13" ht="60" customHeight="1" x14ac:dyDescent="0.35">
      <c r="A63" s="9" t="s">
        <v>318</v>
      </c>
      <c r="B63" s="1" t="s">
        <v>319</v>
      </c>
      <c r="C63" s="2" t="s">
        <v>15</v>
      </c>
      <c r="D63" s="3" t="s">
        <v>16</v>
      </c>
      <c r="E63" s="3" t="s">
        <v>17</v>
      </c>
      <c r="F63" s="3" t="s">
        <v>18</v>
      </c>
      <c r="G63" s="3" t="s">
        <v>19</v>
      </c>
      <c r="H63" s="4" t="s">
        <v>19</v>
      </c>
      <c r="I63" s="1" t="s">
        <v>320</v>
      </c>
      <c r="J63" s="1" t="s">
        <v>321</v>
      </c>
      <c r="K63" s="1" t="s">
        <v>322</v>
      </c>
      <c r="L63" s="3" t="str">
        <f t="shared" si="0"/>
        <v>Outstanding</v>
      </c>
      <c r="M63" s="11" t="s">
        <v>19</v>
      </c>
    </row>
    <row r="64" spans="1:13" ht="60" customHeight="1" x14ac:dyDescent="0.35">
      <c r="A64" s="9" t="s">
        <v>323</v>
      </c>
      <c r="B64" s="1" t="s">
        <v>324</v>
      </c>
      <c r="C64" s="2" t="s">
        <v>15</v>
      </c>
      <c r="D64" s="3" t="s">
        <v>16</v>
      </c>
      <c r="E64" s="3" t="s">
        <v>17</v>
      </c>
      <c r="F64" s="3" t="s">
        <v>18</v>
      </c>
      <c r="G64" s="3" t="s">
        <v>19</v>
      </c>
      <c r="H64" s="4" t="s">
        <v>19</v>
      </c>
      <c r="I64" s="1" t="s">
        <v>325</v>
      </c>
      <c r="J64" s="1" t="s">
        <v>326</v>
      </c>
      <c r="K64" s="1" t="s">
        <v>327</v>
      </c>
      <c r="L64" s="3" t="str">
        <f t="shared" si="0"/>
        <v>Outstanding</v>
      </c>
      <c r="M64" s="11" t="s">
        <v>19</v>
      </c>
    </row>
    <row r="65" spans="1:13" ht="60" customHeight="1" x14ac:dyDescent="0.35">
      <c r="A65" s="9" t="s">
        <v>328</v>
      </c>
      <c r="B65" s="1" t="s">
        <v>329</v>
      </c>
      <c r="C65" s="2" t="s">
        <v>15</v>
      </c>
      <c r="D65" s="3" t="s">
        <v>16</v>
      </c>
      <c r="E65" s="3" t="s">
        <v>17</v>
      </c>
      <c r="F65" s="3" t="s">
        <v>18</v>
      </c>
      <c r="G65" s="3" t="s">
        <v>19</v>
      </c>
      <c r="H65" s="4" t="s">
        <v>19</v>
      </c>
      <c r="I65" s="1" t="s">
        <v>330</v>
      </c>
      <c r="J65" s="1" t="s">
        <v>331</v>
      </c>
      <c r="K65" s="1" t="s">
        <v>332</v>
      </c>
      <c r="L65" s="3" t="str">
        <f t="shared" si="0"/>
        <v>Outstanding</v>
      </c>
      <c r="M65" s="11" t="s">
        <v>19</v>
      </c>
    </row>
    <row r="66" spans="1:13" ht="60" customHeight="1" x14ac:dyDescent="0.35">
      <c r="A66" s="9" t="s">
        <v>333</v>
      </c>
      <c r="B66" s="1" t="s">
        <v>334</v>
      </c>
      <c r="C66" s="2" t="s">
        <v>15</v>
      </c>
      <c r="D66" s="3" t="s">
        <v>16</v>
      </c>
      <c r="E66" s="3" t="s">
        <v>17</v>
      </c>
      <c r="F66" s="3" t="s">
        <v>18</v>
      </c>
      <c r="G66" s="3" t="s">
        <v>19</v>
      </c>
      <c r="H66" s="4" t="s">
        <v>19</v>
      </c>
      <c r="I66" s="1" t="s">
        <v>335</v>
      </c>
      <c r="J66" s="1" t="s">
        <v>331</v>
      </c>
      <c r="K66" s="1" t="s">
        <v>336</v>
      </c>
      <c r="L66" s="3" t="str">
        <f t="shared" si="0"/>
        <v>Outstanding</v>
      </c>
      <c r="M66" s="11" t="s">
        <v>19</v>
      </c>
    </row>
    <row r="67" spans="1:13" ht="60" customHeight="1" x14ac:dyDescent="0.35">
      <c r="A67" s="9" t="s">
        <v>337</v>
      </c>
      <c r="B67" s="1" t="s">
        <v>338</v>
      </c>
      <c r="C67" s="2" t="s">
        <v>15</v>
      </c>
      <c r="D67" s="3" t="s">
        <v>16</v>
      </c>
      <c r="E67" s="3" t="s">
        <v>17</v>
      </c>
      <c r="F67" s="3" t="s">
        <v>18</v>
      </c>
      <c r="G67" s="3" t="s">
        <v>19</v>
      </c>
      <c r="H67" s="4" t="s">
        <v>19</v>
      </c>
      <c r="I67" s="1" t="s">
        <v>339</v>
      </c>
      <c r="J67" s="1" t="s">
        <v>340</v>
      </c>
      <c r="K67" s="1" t="s">
        <v>341</v>
      </c>
      <c r="L67" s="3" t="str">
        <f t="shared" si="0"/>
        <v>Outstanding</v>
      </c>
      <c r="M67" s="11" t="s">
        <v>19</v>
      </c>
    </row>
    <row r="68" spans="1:13" ht="60" customHeight="1" x14ac:dyDescent="0.35">
      <c r="A68" s="9" t="s">
        <v>342</v>
      </c>
      <c r="B68" s="1" t="s">
        <v>343</v>
      </c>
      <c r="C68" s="2" t="s">
        <v>15</v>
      </c>
      <c r="D68" s="3" t="s">
        <v>16</v>
      </c>
      <c r="E68" s="3" t="s">
        <v>17</v>
      </c>
      <c r="F68" s="3" t="s">
        <v>18</v>
      </c>
      <c r="G68" s="3" t="s">
        <v>19</v>
      </c>
      <c r="H68" s="4" t="s">
        <v>19</v>
      </c>
      <c r="I68" s="1" t="s">
        <v>344</v>
      </c>
      <c r="J68" s="1" t="s">
        <v>345</v>
      </c>
      <c r="K68" s="1" t="s">
        <v>346</v>
      </c>
      <c r="L68" s="3" t="str">
        <f t="shared" si="0"/>
        <v>Outstanding</v>
      </c>
      <c r="M68" s="11" t="s">
        <v>19</v>
      </c>
    </row>
    <row r="69" spans="1:13" ht="60" customHeight="1" x14ac:dyDescent="0.35">
      <c r="A69" s="9" t="s">
        <v>347</v>
      </c>
      <c r="B69" s="1" t="s">
        <v>348</v>
      </c>
      <c r="C69" s="2" t="s">
        <v>15</v>
      </c>
      <c r="D69" s="3" t="s">
        <v>16</v>
      </c>
      <c r="E69" s="3" t="s">
        <v>17</v>
      </c>
      <c r="F69" s="3" t="s">
        <v>18</v>
      </c>
      <c r="G69" s="3" t="s">
        <v>19</v>
      </c>
      <c r="H69" s="4" t="s">
        <v>19</v>
      </c>
      <c r="I69" s="1" t="s">
        <v>349</v>
      </c>
      <c r="J69" s="1" t="s">
        <v>350</v>
      </c>
      <c r="K69" s="1" t="s">
        <v>351</v>
      </c>
      <c r="L69" s="3" t="str">
        <f t="shared" si="0"/>
        <v>Outstanding</v>
      </c>
      <c r="M69" s="11" t="s">
        <v>19</v>
      </c>
    </row>
    <row r="70" spans="1:13" ht="60" customHeight="1" x14ac:dyDescent="0.35">
      <c r="A70" s="9" t="s">
        <v>352</v>
      </c>
      <c r="B70" s="1" t="s">
        <v>353</v>
      </c>
      <c r="C70" s="2" t="s">
        <v>15</v>
      </c>
      <c r="D70" s="3" t="s">
        <v>16</v>
      </c>
      <c r="E70" s="3" t="s">
        <v>17</v>
      </c>
      <c r="F70" s="3" t="s">
        <v>18</v>
      </c>
      <c r="G70" s="3" t="s">
        <v>19</v>
      </c>
      <c r="H70" s="4" t="s">
        <v>19</v>
      </c>
      <c r="I70" s="1" t="s">
        <v>354</v>
      </c>
      <c r="J70" s="1" t="s">
        <v>350</v>
      </c>
      <c r="K70" s="1" t="s">
        <v>355</v>
      </c>
      <c r="L70" s="3" t="str">
        <f t="shared" si="0"/>
        <v>Outstanding</v>
      </c>
      <c r="M70" s="11" t="s">
        <v>19</v>
      </c>
    </row>
    <row r="71" spans="1:13" ht="60" customHeight="1" x14ac:dyDescent="0.35">
      <c r="A71" s="9" t="s">
        <v>356</v>
      </c>
      <c r="B71" s="1" t="s">
        <v>357</v>
      </c>
      <c r="C71" s="2" t="s">
        <v>15</v>
      </c>
      <c r="D71" s="3" t="s">
        <v>16</v>
      </c>
      <c r="E71" s="3" t="s">
        <v>17</v>
      </c>
      <c r="F71" s="3" t="s">
        <v>18</v>
      </c>
      <c r="G71" s="3" t="s">
        <v>19</v>
      </c>
      <c r="H71" s="4" t="s">
        <v>19</v>
      </c>
      <c r="I71" s="1" t="s">
        <v>358</v>
      </c>
      <c r="J71" s="1" t="s">
        <v>359</v>
      </c>
      <c r="K71" s="1" t="s">
        <v>360</v>
      </c>
      <c r="L71" s="3" t="str">
        <f t="shared" si="0"/>
        <v>Outstanding</v>
      </c>
      <c r="M71" s="11" t="s">
        <v>19</v>
      </c>
    </row>
    <row r="72" spans="1:13" ht="60" customHeight="1" x14ac:dyDescent="0.35">
      <c r="A72" s="9" t="s">
        <v>361</v>
      </c>
      <c r="B72" s="1" t="s">
        <v>362</v>
      </c>
      <c r="C72" s="2" t="s">
        <v>15</v>
      </c>
      <c r="D72" s="3" t="s">
        <v>16</v>
      </c>
      <c r="E72" s="3" t="s">
        <v>17</v>
      </c>
      <c r="F72" s="3" t="s">
        <v>18</v>
      </c>
      <c r="G72" s="3" t="s">
        <v>19</v>
      </c>
      <c r="H72" s="4" t="s">
        <v>19</v>
      </c>
      <c r="I72" s="1" t="s">
        <v>363</v>
      </c>
      <c r="J72" s="1" t="s">
        <v>364</v>
      </c>
      <c r="K72" s="1" t="s">
        <v>365</v>
      </c>
      <c r="L72" s="3" t="str">
        <f t="shared" si="0"/>
        <v>Outstanding</v>
      </c>
      <c r="M72" s="11" t="s">
        <v>19</v>
      </c>
    </row>
    <row r="73" spans="1:13" ht="60" customHeight="1" x14ac:dyDescent="0.35">
      <c r="A73" s="9" t="s">
        <v>366</v>
      </c>
      <c r="B73" s="1" t="s">
        <v>367</v>
      </c>
      <c r="C73" s="2" t="s">
        <v>15</v>
      </c>
      <c r="D73" s="3" t="s">
        <v>16</v>
      </c>
      <c r="E73" s="3" t="s">
        <v>17</v>
      </c>
      <c r="F73" s="3" t="s">
        <v>18</v>
      </c>
      <c r="G73" s="3" t="s">
        <v>19</v>
      </c>
      <c r="H73" s="4" t="s">
        <v>19</v>
      </c>
      <c r="I73" s="1" t="s">
        <v>368</v>
      </c>
      <c r="J73" s="1" t="s">
        <v>369</v>
      </c>
      <c r="K73" s="1" t="s">
        <v>370</v>
      </c>
      <c r="L73" s="3" t="str">
        <f t="shared" si="0"/>
        <v>Outstanding</v>
      </c>
      <c r="M73" s="11" t="s">
        <v>19</v>
      </c>
    </row>
    <row r="74" spans="1:13" ht="60" customHeight="1" x14ac:dyDescent="0.35">
      <c r="A74" s="9" t="s">
        <v>371</v>
      </c>
      <c r="B74" s="1" t="s">
        <v>372</v>
      </c>
      <c r="C74" s="2" t="s">
        <v>15</v>
      </c>
      <c r="D74" s="3" t="s">
        <v>16</v>
      </c>
      <c r="E74" s="3" t="s">
        <v>17</v>
      </c>
      <c r="F74" s="3" t="s">
        <v>18</v>
      </c>
      <c r="G74" s="3" t="s">
        <v>19</v>
      </c>
      <c r="H74" s="4" t="s">
        <v>19</v>
      </c>
      <c r="I74" s="1" t="s">
        <v>373</v>
      </c>
      <c r="J74" s="1" t="s">
        <v>369</v>
      </c>
      <c r="K74" s="1" t="s">
        <v>374</v>
      </c>
      <c r="L74" s="3" t="str">
        <f t="shared" si="0"/>
        <v>Outstanding</v>
      </c>
      <c r="M74" s="11" t="s">
        <v>19</v>
      </c>
    </row>
    <row r="75" spans="1:13" ht="60" customHeight="1" x14ac:dyDescent="0.35">
      <c r="A75" s="9" t="s">
        <v>375</v>
      </c>
      <c r="B75" s="1" t="s">
        <v>376</v>
      </c>
      <c r="C75" s="2" t="s">
        <v>15</v>
      </c>
      <c r="D75" s="3" t="s">
        <v>16</v>
      </c>
      <c r="E75" s="3" t="s">
        <v>17</v>
      </c>
      <c r="F75" s="3" t="s">
        <v>18</v>
      </c>
      <c r="G75" s="3" t="s">
        <v>19</v>
      </c>
      <c r="H75" s="4" t="s">
        <v>19</v>
      </c>
      <c r="I75" s="1" t="s">
        <v>377</v>
      </c>
      <c r="J75" s="1" t="s">
        <v>378</v>
      </c>
      <c r="K75" s="1" t="s">
        <v>379</v>
      </c>
      <c r="L75" s="3" t="str">
        <f t="shared" si="0"/>
        <v>Outstanding</v>
      </c>
      <c r="M75" s="11" t="s">
        <v>19</v>
      </c>
    </row>
    <row r="76" spans="1:13" ht="60" customHeight="1" x14ac:dyDescent="0.35">
      <c r="A76" s="9" t="s">
        <v>380</v>
      </c>
      <c r="B76" s="1" t="s">
        <v>381</v>
      </c>
      <c r="C76" s="2" t="s">
        <v>15</v>
      </c>
      <c r="D76" s="3" t="s">
        <v>16</v>
      </c>
      <c r="E76" s="3" t="s">
        <v>17</v>
      </c>
      <c r="F76" s="3" t="s">
        <v>18</v>
      </c>
      <c r="G76" s="3" t="s">
        <v>19</v>
      </c>
      <c r="H76" s="4" t="s">
        <v>19</v>
      </c>
      <c r="I76" s="1" t="s">
        <v>382</v>
      </c>
      <c r="J76" s="1" t="s">
        <v>383</v>
      </c>
      <c r="K76" s="1" t="s">
        <v>384</v>
      </c>
      <c r="L76" s="3" t="str">
        <f t="shared" si="0"/>
        <v>Outstanding</v>
      </c>
      <c r="M76" s="11" t="s">
        <v>19</v>
      </c>
    </row>
    <row r="77" spans="1:13" ht="60" customHeight="1" x14ac:dyDescent="0.35">
      <c r="A77" s="9" t="s">
        <v>385</v>
      </c>
      <c r="B77" s="1" t="s">
        <v>386</v>
      </c>
      <c r="C77" s="2" t="s">
        <v>15</v>
      </c>
      <c r="D77" s="3" t="s">
        <v>16</v>
      </c>
      <c r="E77" s="3" t="s">
        <v>17</v>
      </c>
      <c r="F77" s="3" t="s">
        <v>18</v>
      </c>
      <c r="G77" s="3" t="s">
        <v>19</v>
      </c>
      <c r="H77" s="4" t="s">
        <v>19</v>
      </c>
      <c r="I77" s="1" t="s">
        <v>387</v>
      </c>
      <c r="J77" s="1" t="s">
        <v>388</v>
      </c>
      <c r="K77" s="1" t="s">
        <v>389</v>
      </c>
      <c r="L77" s="3" t="str">
        <f t="shared" si="0"/>
        <v>Outstanding</v>
      </c>
      <c r="M77" s="11" t="s">
        <v>19</v>
      </c>
    </row>
    <row r="78" spans="1:13" ht="60" customHeight="1" x14ac:dyDescent="0.35">
      <c r="A78" s="9" t="s">
        <v>390</v>
      </c>
      <c r="B78" s="1" t="s">
        <v>391</v>
      </c>
      <c r="C78" s="2" t="s">
        <v>15</v>
      </c>
      <c r="D78" s="3" t="s">
        <v>16</v>
      </c>
      <c r="E78" s="3" t="s">
        <v>17</v>
      </c>
      <c r="F78" s="3" t="s">
        <v>18</v>
      </c>
      <c r="G78" s="3" t="s">
        <v>19</v>
      </c>
      <c r="H78" s="4" t="s">
        <v>19</v>
      </c>
      <c r="I78" s="1" t="s">
        <v>392</v>
      </c>
      <c r="J78" s="1" t="s">
        <v>388</v>
      </c>
      <c r="K78" s="1" t="s">
        <v>393</v>
      </c>
      <c r="L78" s="3" t="str">
        <f t="shared" si="0"/>
        <v>Outstanding</v>
      </c>
      <c r="M78" s="11" t="s">
        <v>19</v>
      </c>
    </row>
    <row r="79" spans="1:13" ht="60" customHeight="1" x14ac:dyDescent="0.35">
      <c r="A79" s="9" t="s">
        <v>394</v>
      </c>
      <c r="B79" s="1" t="s">
        <v>395</v>
      </c>
      <c r="C79" s="2" t="s">
        <v>15</v>
      </c>
      <c r="D79" s="3" t="s">
        <v>16</v>
      </c>
      <c r="E79" s="3" t="s">
        <v>17</v>
      </c>
      <c r="F79" s="3" t="s">
        <v>18</v>
      </c>
      <c r="G79" s="3" t="s">
        <v>19</v>
      </c>
      <c r="H79" s="4" t="s">
        <v>19</v>
      </c>
      <c r="I79" s="1" t="s">
        <v>396</v>
      </c>
      <c r="J79" s="1" t="s">
        <v>397</v>
      </c>
      <c r="K79" s="1" t="s">
        <v>398</v>
      </c>
      <c r="L79" s="3" t="str">
        <f t="shared" si="0"/>
        <v>Outstanding</v>
      </c>
      <c r="M79" s="11" t="s">
        <v>19</v>
      </c>
    </row>
    <row r="80" spans="1:13" ht="60" customHeight="1" x14ac:dyDescent="0.35">
      <c r="A80" s="9" t="s">
        <v>399</v>
      </c>
      <c r="B80" s="1" t="s">
        <v>400</v>
      </c>
      <c r="C80" s="2" t="s">
        <v>15</v>
      </c>
      <c r="D80" s="3" t="s">
        <v>16</v>
      </c>
      <c r="E80" s="3" t="s">
        <v>17</v>
      </c>
      <c r="F80" s="3" t="s">
        <v>18</v>
      </c>
      <c r="G80" s="3" t="s">
        <v>19</v>
      </c>
      <c r="H80" s="4" t="s">
        <v>19</v>
      </c>
      <c r="I80" s="1" t="s">
        <v>401</v>
      </c>
      <c r="J80" s="1" t="s">
        <v>402</v>
      </c>
      <c r="K80" s="1" t="s">
        <v>403</v>
      </c>
      <c r="L80" s="3" t="str">
        <f t="shared" si="0"/>
        <v>Outstanding</v>
      </c>
      <c r="M80" s="11" t="s">
        <v>19</v>
      </c>
    </row>
    <row r="81" spans="1:13" ht="60" customHeight="1" x14ac:dyDescent="0.35">
      <c r="A81" s="9" t="s">
        <v>404</v>
      </c>
      <c r="B81" s="1" t="s">
        <v>405</v>
      </c>
      <c r="C81" s="2" t="s">
        <v>15</v>
      </c>
      <c r="D81" s="3" t="s">
        <v>16</v>
      </c>
      <c r="E81" s="3" t="s">
        <v>17</v>
      </c>
      <c r="F81" s="3" t="s">
        <v>18</v>
      </c>
      <c r="G81" s="3" t="s">
        <v>19</v>
      </c>
      <c r="H81" s="4" t="s">
        <v>19</v>
      </c>
      <c r="I81" s="1" t="s">
        <v>406</v>
      </c>
      <c r="J81" s="1" t="s">
        <v>402</v>
      </c>
      <c r="K81" s="1" t="s">
        <v>407</v>
      </c>
      <c r="L81" s="3" t="str">
        <f t="shared" si="0"/>
        <v>Outstanding</v>
      </c>
      <c r="M81" s="11" t="s">
        <v>19</v>
      </c>
    </row>
    <row r="82" spans="1:13" ht="60" customHeight="1" x14ac:dyDescent="0.35">
      <c r="A82" s="9" t="s">
        <v>408</v>
      </c>
      <c r="B82" s="1" t="s">
        <v>409</v>
      </c>
      <c r="C82" s="2" t="s">
        <v>15</v>
      </c>
      <c r="D82" s="3" t="s">
        <v>16</v>
      </c>
      <c r="E82" s="3" t="s">
        <v>17</v>
      </c>
      <c r="F82" s="3" t="s">
        <v>18</v>
      </c>
      <c r="G82" s="3" t="s">
        <v>19</v>
      </c>
      <c r="H82" s="4" t="s">
        <v>19</v>
      </c>
      <c r="I82" s="1" t="s">
        <v>410</v>
      </c>
      <c r="J82" s="1" t="s">
        <v>411</v>
      </c>
      <c r="K82" s="1" t="s">
        <v>412</v>
      </c>
      <c r="L82" s="3" t="str">
        <f t="shared" si="0"/>
        <v>Outstanding</v>
      </c>
      <c r="M82" s="11" t="s">
        <v>19</v>
      </c>
    </row>
    <row r="83" spans="1:13" ht="60" customHeight="1" x14ac:dyDescent="0.35">
      <c r="A83" s="9" t="s">
        <v>413</v>
      </c>
      <c r="B83" s="1" t="s">
        <v>414</v>
      </c>
      <c r="C83" s="2" t="s">
        <v>15</v>
      </c>
      <c r="D83" s="3" t="s">
        <v>16</v>
      </c>
      <c r="E83" s="3" t="s">
        <v>17</v>
      </c>
      <c r="F83" s="3" t="s">
        <v>18</v>
      </c>
      <c r="G83" s="3" t="s">
        <v>19</v>
      </c>
      <c r="H83" s="4" t="s">
        <v>19</v>
      </c>
      <c r="I83" s="1" t="s">
        <v>415</v>
      </c>
      <c r="J83" s="1" t="s">
        <v>411</v>
      </c>
      <c r="K83" s="1" t="s">
        <v>416</v>
      </c>
      <c r="L83" s="3" t="str">
        <f t="shared" si="0"/>
        <v>Outstanding</v>
      </c>
      <c r="M83" s="11" t="s">
        <v>19</v>
      </c>
    </row>
    <row r="84" spans="1:13" ht="60" customHeight="1" x14ac:dyDescent="0.35">
      <c r="A84" s="9" t="s">
        <v>417</v>
      </c>
      <c r="B84" s="1" t="s">
        <v>418</v>
      </c>
      <c r="C84" s="2" t="s">
        <v>15</v>
      </c>
      <c r="D84" s="3" t="s">
        <v>16</v>
      </c>
      <c r="E84" s="3" t="s">
        <v>17</v>
      </c>
      <c r="F84" s="3" t="s">
        <v>18</v>
      </c>
      <c r="G84" s="3" t="s">
        <v>19</v>
      </c>
      <c r="H84" s="4" t="s">
        <v>19</v>
      </c>
      <c r="I84" s="1" t="s">
        <v>419</v>
      </c>
      <c r="J84" s="1" t="s">
        <v>420</v>
      </c>
      <c r="K84" s="1" t="s">
        <v>421</v>
      </c>
      <c r="L84" s="3" t="str">
        <f t="shared" si="0"/>
        <v>Outstanding</v>
      </c>
      <c r="M84" s="11" t="s">
        <v>19</v>
      </c>
    </row>
    <row r="85" spans="1:13" ht="60" customHeight="1" x14ac:dyDescent="0.35">
      <c r="A85" s="9" t="s">
        <v>422</v>
      </c>
      <c r="B85" s="1" t="s">
        <v>423</v>
      </c>
      <c r="C85" s="2" t="s">
        <v>15</v>
      </c>
      <c r="D85" s="3" t="s">
        <v>16</v>
      </c>
      <c r="E85" s="3" t="s">
        <v>17</v>
      </c>
      <c r="F85" s="3" t="s">
        <v>18</v>
      </c>
      <c r="G85" s="3" t="s">
        <v>19</v>
      </c>
      <c r="H85" s="4" t="s">
        <v>19</v>
      </c>
      <c r="I85" s="1" t="s">
        <v>424</v>
      </c>
      <c r="J85" s="1" t="s">
        <v>420</v>
      </c>
      <c r="K85" s="1" t="s">
        <v>425</v>
      </c>
      <c r="L85" s="3" t="str">
        <f t="shared" si="0"/>
        <v>Outstanding</v>
      </c>
      <c r="M85" s="11" t="s">
        <v>19</v>
      </c>
    </row>
    <row r="86" spans="1:13" ht="60" customHeight="1" x14ac:dyDescent="0.35">
      <c r="A86" s="9" t="s">
        <v>426</v>
      </c>
      <c r="B86" s="1" t="s">
        <v>427</v>
      </c>
      <c r="C86" s="2" t="s">
        <v>15</v>
      </c>
      <c r="D86" s="3" t="s">
        <v>16</v>
      </c>
      <c r="E86" s="3" t="s">
        <v>17</v>
      </c>
      <c r="F86" s="3" t="s">
        <v>18</v>
      </c>
      <c r="G86" s="3" t="s">
        <v>19</v>
      </c>
      <c r="H86" s="4" t="s">
        <v>19</v>
      </c>
      <c r="I86" s="1" t="s">
        <v>428</v>
      </c>
      <c r="J86" s="1" t="s">
        <v>429</v>
      </c>
      <c r="K86" s="1" t="s">
        <v>430</v>
      </c>
      <c r="L86" s="3" t="str">
        <f t="shared" si="0"/>
        <v>Outstanding</v>
      </c>
      <c r="M86" s="11" t="s">
        <v>19</v>
      </c>
    </row>
    <row r="87" spans="1:13" ht="60" customHeight="1" x14ac:dyDescent="0.35">
      <c r="A87" s="9" t="s">
        <v>431</v>
      </c>
      <c r="B87" s="1" t="s">
        <v>432</v>
      </c>
      <c r="C87" s="2" t="s">
        <v>15</v>
      </c>
      <c r="D87" s="3" t="s">
        <v>16</v>
      </c>
      <c r="E87" s="3" t="s">
        <v>17</v>
      </c>
      <c r="F87" s="3" t="s">
        <v>18</v>
      </c>
      <c r="G87" s="3" t="s">
        <v>19</v>
      </c>
      <c r="H87" s="4" t="s">
        <v>19</v>
      </c>
      <c r="I87" s="1" t="s">
        <v>433</v>
      </c>
      <c r="J87" s="1" t="s">
        <v>434</v>
      </c>
      <c r="K87" s="1" t="s">
        <v>435</v>
      </c>
      <c r="L87" s="3" t="str">
        <f t="shared" si="0"/>
        <v>Outstanding</v>
      </c>
      <c r="M87" s="11" t="s">
        <v>19</v>
      </c>
    </row>
    <row r="88" spans="1:13" ht="60" customHeight="1" x14ac:dyDescent="0.35">
      <c r="A88" s="9" t="s">
        <v>436</v>
      </c>
      <c r="B88" s="1" t="s">
        <v>437</v>
      </c>
      <c r="C88" s="2" t="s">
        <v>15</v>
      </c>
      <c r="D88" s="3" t="s">
        <v>16</v>
      </c>
      <c r="E88" s="3" t="s">
        <v>17</v>
      </c>
      <c r="F88" s="3" t="s">
        <v>18</v>
      </c>
      <c r="G88" s="3" t="s">
        <v>19</v>
      </c>
      <c r="H88" s="4" t="s">
        <v>19</v>
      </c>
      <c r="I88" s="1" t="s">
        <v>438</v>
      </c>
      <c r="J88" s="1" t="s">
        <v>439</v>
      </c>
      <c r="K88" s="1" t="s">
        <v>440</v>
      </c>
      <c r="L88" s="3" t="str">
        <f t="shared" si="0"/>
        <v>Outstanding</v>
      </c>
      <c r="M88" s="11" t="s">
        <v>19</v>
      </c>
    </row>
    <row r="89" spans="1:13" ht="60" customHeight="1" x14ac:dyDescent="0.35">
      <c r="A89" s="9" t="s">
        <v>441</v>
      </c>
      <c r="B89" s="1" t="s">
        <v>442</v>
      </c>
      <c r="C89" s="2" t="s">
        <v>15</v>
      </c>
      <c r="D89" s="3" t="s">
        <v>16</v>
      </c>
      <c r="E89" s="3" t="s">
        <v>17</v>
      </c>
      <c r="F89" s="3" t="s">
        <v>18</v>
      </c>
      <c r="G89" s="3" t="s">
        <v>19</v>
      </c>
      <c r="H89" s="4" t="s">
        <v>19</v>
      </c>
      <c r="I89" s="1" t="s">
        <v>443</v>
      </c>
      <c r="J89" s="1" t="s">
        <v>439</v>
      </c>
      <c r="K89" s="1" t="s">
        <v>444</v>
      </c>
      <c r="L89" s="3" t="str">
        <f t="shared" si="0"/>
        <v>Outstanding</v>
      </c>
      <c r="M89" s="11" t="s">
        <v>19</v>
      </c>
    </row>
    <row r="90" spans="1:13" ht="60" customHeight="1" x14ac:dyDescent="0.35">
      <c r="A90" s="9" t="s">
        <v>445</v>
      </c>
      <c r="B90" s="1" t="s">
        <v>446</v>
      </c>
      <c r="C90" s="2" t="s">
        <v>15</v>
      </c>
      <c r="D90" s="3" t="s">
        <v>16</v>
      </c>
      <c r="E90" s="3" t="s">
        <v>17</v>
      </c>
      <c r="F90" s="3" t="s">
        <v>18</v>
      </c>
      <c r="G90" s="3" t="s">
        <v>19</v>
      </c>
      <c r="H90" s="4" t="s">
        <v>19</v>
      </c>
      <c r="I90" s="1" t="s">
        <v>447</v>
      </c>
      <c r="J90" s="1" t="s">
        <v>448</v>
      </c>
      <c r="K90" s="1" t="s">
        <v>449</v>
      </c>
      <c r="L90" s="3" t="str">
        <f t="shared" si="0"/>
        <v>Outstanding</v>
      </c>
      <c r="M90" s="11" t="s">
        <v>19</v>
      </c>
    </row>
    <row r="91" spans="1:13" ht="60" customHeight="1" x14ac:dyDescent="0.35">
      <c r="A91" s="9" t="s">
        <v>450</v>
      </c>
      <c r="B91" s="1" t="s">
        <v>451</v>
      </c>
      <c r="C91" s="2" t="s">
        <v>15</v>
      </c>
      <c r="D91" s="3" t="s">
        <v>16</v>
      </c>
      <c r="E91" s="3" t="s">
        <v>17</v>
      </c>
      <c r="F91" s="3" t="s">
        <v>18</v>
      </c>
      <c r="G91" s="3" t="s">
        <v>19</v>
      </c>
      <c r="H91" s="4" t="s">
        <v>19</v>
      </c>
      <c r="I91" s="1" t="s">
        <v>452</v>
      </c>
      <c r="J91" s="1" t="s">
        <v>448</v>
      </c>
      <c r="K91" s="1" t="s">
        <v>453</v>
      </c>
      <c r="L91" s="3" t="str">
        <f t="shared" si="0"/>
        <v>Outstanding</v>
      </c>
      <c r="M91" s="11" t="s">
        <v>19</v>
      </c>
    </row>
    <row r="92" spans="1:13" ht="60" customHeight="1" x14ac:dyDescent="0.35">
      <c r="A92" s="9" t="s">
        <v>454</v>
      </c>
      <c r="B92" s="1" t="s">
        <v>455</v>
      </c>
      <c r="C92" s="2" t="s">
        <v>15</v>
      </c>
      <c r="D92" s="3" t="s">
        <v>16</v>
      </c>
      <c r="E92" s="3" t="s">
        <v>17</v>
      </c>
      <c r="F92" s="3" t="s">
        <v>18</v>
      </c>
      <c r="G92" s="3" t="s">
        <v>19</v>
      </c>
      <c r="H92" s="4" t="s">
        <v>19</v>
      </c>
      <c r="I92" s="1" t="s">
        <v>456</v>
      </c>
      <c r="J92" s="1" t="s">
        <v>457</v>
      </c>
      <c r="K92" s="1" t="s">
        <v>458</v>
      </c>
      <c r="L92" s="3" t="str">
        <f t="shared" si="0"/>
        <v>Outstanding</v>
      </c>
      <c r="M92" s="11" t="s">
        <v>19</v>
      </c>
    </row>
    <row r="93" spans="1:13" ht="60" customHeight="1" x14ac:dyDescent="0.35">
      <c r="A93" s="9" t="s">
        <v>459</v>
      </c>
      <c r="B93" s="1" t="s">
        <v>460</v>
      </c>
      <c r="C93" s="2" t="s">
        <v>15</v>
      </c>
      <c r="D93" s="3" t="s">
        <v>16</v>
      </c>
      <c r="E93" s="3" t="s">
        <v>17</v>
      </c>
      <c r="F93" s="3" t="s">
        <v>18</v>
      </c>
      <c r="G93" s="3" t="s">
        <v>19</v>
      </c>
      <c r="H93" s="4" t="s">
        <v>19</v>
      </c>
      <c r="I93" s="1" t="s">
        <v>461</v>
      </c>
      <c r="J93" s="1" t="s">
        <v>457</v>
      </c>
      <c r="K93" s="1" t="s">
        <v>462</v>
      </c>
      <c r="L93" s="3" t="str">
        <f t="shared" si="0"/>
        <v>Outstanding</v>
      </c>
      <c r="M93" s="11" t="s">
        <v>19</v>
      </c>
    </row>
    <row r="94" spans="1:13" ht="60" customHeight="1" x14ac:dyDescent="0.35">
      <c r="A94" s="9" t="s">
        <v>463</v>
      </c>
      <c r="B94" s="1" t="s">
        <v>464</v>
      </c>
      <c r="C94" s="2" t="s">
        <v>15</v>
      </c>
      <c r="D94" s="3" t="s">
        <v>16</v>
      </c>
      <c r="E94" s="3" t="s">
        <v>17</v>
      </c>
      <c r="F94" s="3" t="s">
        <v>18</v>
      </c>
      <c r="G94" s="3" t="s">
        <v>19</v>
      </c>
      <c r="H94" s="4" t="s">
        <v>19</v>
      </c>
      <c r="I94" s="1" t="s">
        <v>465</v>
      </c>
      <c r="J94" s="1" t="s">
        <v>466</v>
      </c>
      <c r="K94" s="1" t="s">
        <v>467</v>
      </c>
      <c r="L94" s="3" t="str">
        <f t="shared" si="0"/>
        <v>Outstanding</v>
      </c>
      <c r="M94" s="11" t="s">
        <v>19</v>
      </c>
    </row>
    <row r="95" spans="1:13" ht="60" customHeight="1" x14ac:dyDescent="0.35">
      <c r="A95" s="9" t="s">
        <v>468</v>
      </c>
      <c r="B95" s="1" t="s">
        <v>469</v>
      </c>
      <c r="C95" s="2" t="s">
        <v>15</v>
      </c>
      <c r="D95" s="3" t="s">
        <v>16</v>
      </c>
      <c r="E95" s="3" t="s">
        <v>17</v>
      </c>
      <c r="F95" s="3" t="s">
        <v>18</v>
      </c>
      <c r="G95" s="3" t="s">
        <v>19</v>
      </c>
      <c r="H95" s="4" t="s">
        <v>19</v>
      </c>
      <c r="I95" s="1" t="s">
        <v>470</v>
      </c>
      <c r="J95" s="1" t="s">
        <v>471</v>
      </c>
      <c r="K95" s="1" t="s">
        <v>472</v>
      </c>
      <c r="L95" s="3" t="str">
        <f t="shared" si="0"/>
        <v>Outstanding</v>
      </c>
      <c r="M95" s="11" t="s">
        <v>19</v>
      </c>
    </row>
    <row r="96" spans="1:13" ht="60" customHeight="1" x14ac:dyDescent="0.35">
      <c r="A96" s="9" t="s">
        <v>473</v>
      </c>
      <c r="B96" s="1" t="s">
        <v>474</v>
      </c>
      <c r="C96" s="2" t="s">
        <v>15</v>
      </c>
      <c r="D96" s="3" t="s">
        <v>16</v>
      </c>
      <c r="E96" s="3" t="s">
        <v>17</v>
      </c>
      <c r="F96" s="3" t="s">
        <v>18</v>
      </c>
      <c r="G96" s="3" t="s">
        <v>19</v>
      </c>
      <c r="H96" s="4" t="s">
        <v>19</v>
      </c>
      <c r="I96" s="1" t="s">
        <v>475</v>
      </c>
      <c r="J96" s="1" t="s">
        <v>476</v>
      </c>
      <c r="K96" s="1" t="s">
        <v>477</v>
      </c>
      <c r="L96" s="3" t="str">
        <f t="shared" si="0"/>
        <v>Outstanding</v>
      </c>
      <c r="M96" s="11" t="s">
        <v>19</v>
      </c>
    </row>
    <row r="97" spans="1:13" ht="60" customHeight="1" x14ac:dyDescent="0.35">
      <c r="A97" s="9" t="s">
        <v>478</v>
      </c>
      <c r="B97" s="1" t="s">
        <v>479</v>
      </c>
      <c r="C97" s="2" t="s">
        <v>15</v>
      </c>
      <c r="D97" s="3" t="s">
        <v>16</v>
      </c>
      <c r="E97" s="3" t="s">
        <v>17</v>
      </c>
      <c r="F97" s="3" t="s">
        <v>18</v>
      </c>
      <c r="G97" s="3" t="s">
        <v>19</v>
      </c>
      <c r="H97" s="4" t="s">
        <v>19</v>
      </c>
      <c r="I97" s="1" t="s">
        <v>480</v>
      </c>
      <c r="J97" s="1" t="s">
        <v>476</v>
      </c>
      <c r="K97" s="1" t="s">
        <v>481</v>
      </c>
      <c r="L97" s="3" t="str">
        <f t="shared" si="0"/>
        <v>Outstanding</v>
      </c>
      <c r="M97" s="11" t="s">
        <v>19</v>
      </c>
    </row>
    <row r="98" spans="1:13" ht="60" customHeight="1" x14ac:dyDescent="0.35">
      <c r="A98" s="9" t="s">
        <v>482</v>
      </c>
      <c r="B98" s="1" t="s">
        <v>483</v>
      </c>
      <c r="C98" s="2" t="s">
        <v>15</v>
      </c>
      <c r="D98" s="3" t="s">
        <v>16</v>
      </c>
      <c r="E98" s="3" t="s">
        <v>17</v>
      </c>
      <c r="F98" s="3" t="s">
        <v>18</v>
      </c>
      <c r="G98" s="3" t="s">
        <v>19</v>
      </c>
      <c r="H98" s="4" t="s">
        <v>19</v>
      </c>
      <c r="I98" s="1" t="s">
        <v>484</v>
      </c>
      <c r="J98" s="1" t="s">
        <v>485</v>
      </c>
      <c r="K98" s="1" t="s">
        <v>486</v>
      </c>
      <c r="L98" s="3" t="str">
        <f t="shared" si="0"/>
        <v>Outstanding</v>
      </c>
      <c r="M98" s="11" t="s">
        <v>19</v>
      </c>
    </row>
    <row r="99" spans="1:13" ht="60" customHeight="1" x14ac:dyDescent="0.35">
      <c r="A99" s="9" t="s">
        <v>487</v>
      </c>
      <c r="B99" s="1" t="s">
        <v>488</v>
      </c>
      <c r="C99" s="2" t="s">
        <v>109</v>
      </c>
      <c r="D99" s="3" t="s">
        <v>16</v>
      </c>
      <c r="E99" s="3" t="s">
        <v>17</v>
      </c>
      <c r="F99" s="3" t="s">
        <v>18</v>
      </c>
      <c r="G99" s="3" t="s">
        <v>19</v>
      </c>
      <c r="H99" s="4" t="s">
        <v>19</v>
      </c>
      <c r="I99" s="1" t="s">
        <v>489</v>
      </c>
      <c r="J99" s="1" t="s">
        <v>490</v>
      </c>
      <c r="K99" s="1" t="s">
        <v>491</v>
      </c>
      <c r="L99" s="3" t="str">
        <f t="shared" si="0"/>
        <v>Outstanding</v>
      </c>
      <c r="M99" s="11" t="s">
        <v>19</v>
      </c>
    </row>
    <row r="100" spans="1:13" ht="60" customHeight="1" x14ac:dyDescent="0.35">
      <c r="A100" s="9" t="s">
        <v>492</v>
      </c>
      <c r="B100" s="1" t="s">
        <v>493</v>
      </c>
      <c r="C100" s="2" t="s">
        <v>109</v>
      </c>
      <c r="D100" s="3" t="s">
        <v>16</v>
      </c>
      <c r="E100" s="3" t="s">
        <v>17</v>
      </c>
      <c r="F100" s="3" t="s">
        <v>18</v>
      </c>
      <c r="G100" s="3" t="s">
        <v>19</v>
      </c>
      <c r="H100" s="4" t="s">
        <v>19</v>
      </c>
      <c r="I100" s="1" t="s">
        <v>494</v>
      </c>
      <c r="J100" s="1" t="s">
        <v>495</v>
      </c>
      <c r="K100" s="1" t="s">
        <v>496</v>
      </c>
      <c r="L100" s="3" t="str">
        <f t="shared" si="0"/>
        <v>Outstanding</v>
      </c>
      <c r="M100" s="11" t="s">
        <v>19</v>
      </c>
    </row>
    <row r="101" spans="1:13" ht="60" customHeight="1" x14ac:dyDescent="0.35">
      <c r="A101" s="9" t="s">
        <v>497</v>
      </c>
      <c r="B101" s="1" t="s">
        <v>498</v>
      </c>
      <c r="C101" s="2" t="s">
        <v>109</v>
      </c>
      <c r="D101" s="3" t="s">
        <v>16</v>
      </c>
      <c r="E101" s="3" t="s">
        <v>17</v>
      </c>
      <c r="F101" s="3" t="s">
        <v>18</v>
      </c>
      <c r="G101" s="3" t="s">
        <v>19</v>
      </c>
      <c r="H101" s="4" t="s">
        <v>19</v>
      </c>
      <c r="I101" s="1" t="s">
        <v>499</v>
      </c>
      <c r="J101" s="1" t="s">
        <v>500</v>
      </c>
      <c r="K101" s="1" t="s">
        <v>501</v>
      </c>
      <c r="L101" s="3" t="str">
        <f t="shared" si="0"/>
        <v>Outstanding</v>
      </c>
      <c r="M101" s="11" t="s">
        <v>19</v>
      </c>
    </row>
    <row r="102" spans="1:13" ht="60" customHeight="1" x14ac:dyDescent="0.35">
      <c r="A102" s="9" t="s">
        <v>502</v>
      </c>
      <c r="B102" s="1" t="s">
        <v>503</v>
      </c>
      <c r="C102" s="2" t="s">
        <v>109</v>
      </c>
      <c r="D102" s="3" t="s">
        <v>16</v>
      </c>
      <c r="E102" s="3" t="s">
        <v>17</v>
      </c>
      <c r="F102" s="3" t="s">
        <v>18</v>
      </c>
      <c r="G102" s="3" t="s">
        <v>19</v>
      </c>
      <c r="H102" s="4" t="s">
        <v>19</v>
      </c>
      <c r="I102" s="1" t="s">
        <v>504</v>
      </c>
      <c r="J102" s="1" t="s">
        <v>505</v>
      </c>
      <c r="K102" s="1" t="s">
        <v>506</v>
      </c>
      <c r="L102" s="3" t="str">
        <f t="shared" si="0"/>
        <v>Outstanding</v>
      </c>
      <c r="M102" s="11" t="s">
        <v>19</v>
      </c>
    </row>
    <row r="103" spans="1:13" ht="60" customHeight="1" x14ac:dyDescent="0.35">
      <c r="A103" s="9" t="s">
        <v>507</v>
      </c>
      <c r="B103" s="1" t="s">
        <v>508</v>
      </c>
      <c r="C103" s="2" t="s">
        <v>15</v>
      </c>
      <c r="D103" s="3" t="s">
        <v>16</v>
      </c>
      <c r="E103" s="3" t="s">
        <v>17</v>
      </c>
      <c r="F103" s="3" t="s">
        <v>18</v>
      </c>
      <c r="G103" s="3" t="s">
        <v>19</v>
      </c>
      <c r="H103" s="4" t="s">
        <v>19</v>
      </c>
      <c r="I103" s="1" t="s">
        <v>509</v>
      </c>
      <c r="J103" s="1" t="s">
        <v>510</v>
      </c>
      <c r="K103" s="1" t="s">
        <v>511</v>
      </c>
      <c r="L103" s="3" t="str">
        <f t="shared" si="0"/>
        <v>Outstanding</v>
      </c>
      <c r="M103" s="11" t="s">
        <v>19</v>
      </c>
    </row>
    <row r="104" spans="1:13" ht="60" customHeight="1" x14ac:dyDescent="0.35">
      <c r="A104" s="9" t="s">
        <v>512</v>
      </c>
      <c r="B104" s="1" t="s">
        <v>513</v>
      </c>
      <c r="C104" s="2" t="s">
        <v>15</v>
      </c>
      <c r="D104" s="3" t="s">
        <v>16</v>
      </c>
      <c r="E104" s="3" t="s">
        <v>17</v>
      </c>
      <c r="F104" s="3" t="s">
        <v>18</v>
      </c>
      <c r="G104" s="3" t="s">
        <v>19</v>
      </c>
      <c r="H104" s="4" t="s">
        <v>19</v>
      </c>
      <c r="I104" s="1" t="s">
        <v>514</v>
      </c>
      <c r="J104" s="1" t="s">
        <v>515</v>
      </c>
      <c r="K104" s="1" t="s">
        <v>516</v>
      </c>
      <c r="L104" s="3" t="str">
        <f t="shared" si="0"/>
        <v>Outstanding</v>
      </c>
      <c r="M104" s="11" t="s">
        <v>19</v>
      </c>
    </row>
    <row r="105" spans="1:13" ht="60" customHeight="1" x14ac:dyDescent="0.35">
      <c r="A105" s="9" t="s">
        <v>517</v>
      </c>
      <c r="B105" s="1" t="s">
        <v>518</v>
      </c>
      <c r="C105" s="2" t="s">
        <v>15</v>
      </c>
      <c r="D105" s="3" t="s">
        <v>16</v>
      </c>
      <c r="E105" s="3" t="s">
        <v>17</v>
      </c>
      <c r="F105" s="3" t="s">
        <v>18</v>
      </c>
      <c r="G105" s="3" t="s">
        <v>19</v>
      </c>
      <c r="H105" s="4" t="s">
        <v>19</v>
      </c>
      <c r="I105" s="1" t="s">
        <v>519</v>
      </c>
      <c r="J105" s="1" t="s">
        <v>520</v>
      </c>
      <c r="K105" s="1" t="s">
        <v>521</v>
      </c>
      <c r="L105" s="3" t="str">
        <f t="shared" si="0"/>
        <v>Outstanding</v>
      </c>
      <c r="M105" s="11" t="s">
        <v>19</v>
      </c>
    </row>
    <row r="106" spans="1:13" ht="60" customHeight="1" x14ac:dyDescent="0.35">
      <c r="A106" s="9" t="s">
        <v>522</v>
      </c>
      <c r="B106" s="1" t="s">
        <v>523</v>
      </c>
      <c r="C106" s="2" t="s">
        <v>15</v>
      </c>
      <c r="D106" s="3" t="s">
        <v>16</v>
      </c>
      <c r="E106" s="3" t="s">
        <v>17</v>
      </c>
      <c r="F106" s="3" t="s">
        <v>18</v>
      </c>
      <c r="G106" s="3" t="s">
        <v>19</v>
      </c>
      <c r="H106" s="4" t="s">
        <v>19</v>
      </c>
      <c r="I106" s="1" t="s">
        <v>524</v>
      </c>
      <c r="J106" s="1" t="s">
        <v>525</v>
      </c>
      <c r="K106" s="1" t="s">
        <v>526</v>
      </c>
      <c r="L106" s="3" t="str">
        <f t="shared" si="0"/>
        <v>Outstanding</v>
      </c>
      <c r="M106" s="11" t="s">
        <v>19</v>
      </c>
    </row>
    <row r="107" spans="1:13" ht="60" customHeight="1" x14ac:dyDescent="0.35">
      <c r="A107" s="9" t="s">
        <v>527</v>
      </c>
      <c r="B107" s="1" t="s">
        <v>528</v>
      </c>
      <c r="C107" s="2" t="s">
        <v>15</v>
      </c>
      <c r="D107" s="3" t="s">
        <v>16</v>
      </c>
      <c r="E107" s="3" t="s">
        <v>17</v>
      </c>
      <c r="F107" s="3" t="s">
        <v>18</v>
      </c>
      <c r="G107" s="3" t="s">
        <v>19</v>
      </c>
      <c r="H107" s="4" t="s">
        <v>19</v>
      </c>
      <c r="I107" s="1" t="s">
        <v>529</v>
      </c>
      <c r="J107" s="1" t="s">
        <v>530</v>
      </c>
      <c r="K107" s="1" t="s">
        <v>531</v>
      </c>
      <c r="L107" s="3" t="str">
        <f t="shared" si="0"/>
        <v>Outstanding</v>
      </c>
      <c r="M107" s="11" t="s">
        <v>19</v>
      </c>
    </row>
    <row r="108" spans="1:13" ht="60" customHeight="1" x14ac:dyDescent="0.35">
      <c r="A108" s="9" t="s">
        <v>532</v>
      </c>
      <c r="B108" s="1" t="s">
        <v>533</v>
      </c>
      <c r="C108" s="2" t="s">
        <v>15</v>
      </c>
      <c r="D108" s="3" t="s">
        <v>16</v>
      </c>
      <c r="E108" s="3" t="s">
        <v>17</v>
      </c>
      <c r="F108" s="3" t="s">
        <v>18</v>
      </c>
      <c r="G108" s="3" t="s">
        <v>19</v>
      </c>
      <c r="H108" s="4" t="s">
        <v>19</v>
      </c>
      <c r="I108" s="1" t="s">
        <v>534</v>
      </c>
      <c r="J108" s="1" t="s">
        <v>535</v>
      </c>
      <c r="K108" s="1" t="s">
        <v>536</v>
      </c>
      <c r="L108" s="3" t="str">
        <f t="shared" si="0"/>
        <v>Outstanding</v>
      </c>
      <c r="M108" s="11" t="s">
        <v>19</v>
      </c>
    </row>
    <row r="109" spans="1:13" ht="60" customHeight="1" x14ac:dyDescent="0.35">
      <c r="A109" s="9" t="s">
        <v>537</v>
      </c>
      <c r="B109" s="1" t="s">
        <v>538</v>
      </c>
      <c r="C109" s="2" t="s">
        <v>15</v>
      </c>
      <c r="D109" s="3" t="s">
        <v>16</v>
      </c>
      <c r="E109" s="3" t="s">
        <v>17</v>
      </c>
      <c r="F109" s="3" t="s">
        <v>18</v>
      </c>
      <c r="G109" s="3" t="s">
        <v>19</v>
      </c>
      <c r="H109" s="4" t="s">
        <v>19</v>
      </c>
      <c r="I109" s="1" t="s">
        <v>539</v>
      </c>
      <c r="J109" s="1" t="s">
        <v>540</v>
      </c>
      <c r="K109" s="1" t="s">
        <v>541</v>
      </c>
      <c r="L109" s="3" t="str">
        <f t="shared" si="0"/>
        <v>Outstanding</v>
      </c>
      <c r="M109" s="11" t="s">
        <v>19</v>
      </c>
    </row>
    <row r="110" spans="1:13" ht="60" customHeight="1" x14ac:dyDescent="0.35">
      <c r="A110" s="9" t="s">
        <v>542</v>
      </c>
      <c r="B110" s="1" t="s">
        <v>543</v>
      </c>
      <c r="C110" s="2" t="s">
        <v>15</v>
      </c>
      <c r="D110" s="3" t="s">
        <v>16</v>
      </c>
      <c r="E110" s="3" t="s">
        <v>17</v>
      </c>
      <c r="F110" s="3" t="s">
        <v>18</v>
      </c>
      <c r="G110" s="3" t="s">
        <v>19</v>
      </c>
      <c r="H110" s="4" t="s">
        <v>19</v>
      </c>
      <c r="I110" s="1" t="s">
        <v>544</v>
      </c>
      <c r="J110" s="1" t="s">
        <v>545</v>
      </c>
      <c r="K110" s="1" t="s">
        <v>546</v>
      </c>
      <c r="L110" s="3" t="str">
        <f t="shared" si="0"/>
        <v>Outstanding</v>
      </c>
      <c r="M110" s="11" t="s">
        <v>19</v>
      </c>
    </row>
    <row r="111" spans="1:13" ht="60" customHeight="1" x14ac:dyDescent="0.35">
      <c r="A111" s="9" t="s">
        <v>547</v>
      </c>
      <c r="B111" s="1" t="s">
        <v>548</v>
      </c>
      <c r="C111" s="2" t="s">
        <v>15</v>
      </c>
      <c r="D111" s="3" t="s">
        <v>16</v>
      </c>
      <c r="E111" s="3" t="s">
        <v>17</v>
      </c>
      <c r="F111" s="3" t="s">
        <v>18</v>
      </c>
      <c r="G111" s="3" t="s">
        <v>19</v>
      </c>
      <c r="H111" s="4" t="s">
        <v>19</v>
      </c>
      <c r="I111" s="1" t="s">
        <v>549</v>
      </c>
      <c r="J111" s="1" t="s">
        <v>550</v>
      </c>
      <c r="K111" s="1" t="s">
        <v>551</v>
      </c>
      <c r="L111" s="3" t="str">
        <f t="shared" si="0"/>
        <v>Outstanding</v>
      </c>
      <c r="M111" s="11" t="s">
        <v>19</v>
      </c>
    </row>
    <row r="112" spans="1:13" ht="60" customHeight="1" x14ac:dyDescent="0.35">
      <c r="A112" s="9" t="s">
        <v>552</v>
      </c>
      <c r="B112" s="1" t="s">
        <v>553</v>
      </c>
      <c r="C112" s="2" t="s">
        <v>15</v>
      </c>
      <c r="D112" s="3" t="s">
        <v>16</v>
      </c>
      <c r="E112" s="3" t="s">
        <v>17</v>
      </c>
      <c r="F112" s="3" t="s">
        <v>18</v>
      </c>
      <c r="G112" s="3" t="s">
        <v>19</v>
      </c>
      <c r="H112" s="4" t="s">
        <v>19</v>
      </c>
      <c r="I112" s="1" t="s">
        <v>554</v>
      </c>
      <c r="J112" s="1" t="s">
        <v>555</v>
      </c>
      <c r="K112" s="1" t="s">
        <v>556</v>
      </c>
      <c r="L112" s="3" t="str">
        <f t="shared" si="0"/>
        <v>Outstanding</v>
      </c>
      <c r="M112" s="11" t="s">
        <v>19</v>
      </c>
    </row>
    <row r="113" spans="1:13" ht="60" customHeight="1" x14ac:dyDescent="0.35">
      <c r="A113" s="9" t="s">
        <v>557</v>
      </c>
      <c r="B113" s="1" t="s">
        <v>558</v>
      </c>
      <c r="C113" s="2" t="s">
        <v>15</v>
      </c>
      <c r="D113" s="3" t="s">
        <v>16</v>
      </c>
      <c r="E113" s="3" t="s">
        <v>17</v>
      </c>
      <c r="F113" s="3" t="s">
        <v>18</v>
      </c>
      <c r="G113" s="3" t="s">
        <v>19</v>
      </c>
      <c r="H113" s="4" t="s">
        <v>19</v>
      </c>
      <c r="I113" s="1" t="s">
        <v>559</v>
      </c>
      <c r="J113" s="1" t="s">
        <v>560</v>
      </c>
      <c r="K113" s="1" t="s">
        <v>561</v>
      </c>
      <c r="L113" s="3" t="str">
        <f t="shared" si="0"/>
        <v>Outstanding</v>
      </c>
      <c r="M113" s="11" t="s">
        <v>19</v>
      </c>
    </row>
    <row r="114" spans="1:13" ht="60" customHeight="1" x14ac:dyDescent="0.35">
      <c r="A114" s="9" t="s">
        <v>562</v>
      </c>
      <c r="B114" s="1" t="s">
        <v>563</v>
      </c>
      <c r="C114" s="2" t="s">
        <v>15</v>
      </c>
      <c r="D114" s="3" t="s">
        <v>16</v>
      </c>
      <c r="E114" s="3" t="s">
        <v>17</v>
      </c>
      <c r="F114" s="3" t="s">
        <v>18</v>
      </c>
      <c r="G114" s="3" t="s">
        <v>19</v>
      </c>
      <c r="H114" s="4" t="s">
        <v>19</v>
      </c>
      <c r="I114" s="1" t="s">
        <v>564</v>
      </c>
      <c r="J114" s="1" t="s">
        <v>565</v>
      </c>
      <c r="K114" s="1" t="s">
        <v>566</v>
      </c>
      <c r="L114" s="3" t="str">
        <f t="shared" si="0"/>
        <v>Outstanding</v>
      </c>
      <c r="M114" s="11" t="s">
        <v>19</v>
      </c>
    </row>
    <row r="115" spans="1:13" ht="60" customHeight="1" x14ac:dyDescent="0.35">
      <c r="A115" s="9" t="s">
        <v>567</v>
      </c>
      <c r="B115" s="1" t="s">
        <v>568</v>
      </c>
      <c r="C115" s="2" t="s">
        <v>109</v>
      </c>
      <c r="D115" s="3" t="s">
        <v>16</v>
      </c>
      <c r="E115" s="3" t="s">
        <v>17</v>
      </c>
      <c r="F115" s="3" t="s">
        <v>18</v>
      </c>
      <c r="G115" s="3" t="s">
        <v>19</v>
      </c>
      <c r="H115" s="4" t="s">
        <v>19</v>
      </c>
      <c r="I115" s="1" t="s">
        <v>569</v>
      </c>
      <c r="J115" s="1" t="s">
        <v>570</v>
      </c>
      <c r="K115" s="1" t="s">
        <v>571</v>
      </c>
      <c r="L115" s="3" t="str">
        <f t="shared" si="0"/>
        <v>Outstanding</v>
      </c>
      <c r="M115" s="11" t="s">
        <v>19</v>
      </c>
    </row>
    <row r="116" spans="1:13" ht="60" customHeight="1" x14ac:dyDescent="0.35">
      <c r="A116" s="9" t="s">
        <v>572</v>
      </c>
      <c r="B116" s="1" t="s">
        <v>573</v>
      </c>
      <c r="C116" s="2" t="s">
        <v>40</v>
      </c>
      <c r="D116" s="3" t="s">
        <v>16</v>
      </c>
      <c r="E116" s="3" t="s">
        <v>17</v>
      </c>
      <c r="F116" s="3" t="s">
        <v>18</v>
      </c>
      <c r="G116" s="3" t="s">
        <v>19</v>
      </c>
      <c r="H116" s="4" t="s">
        <v>19</v>
      </c>
      <c r="I116" s="1" t="s">
        <v>574</v>
      </c>
      <c r="J116" s="1" t="s">
        <v>575</v>
      </c>
      <c r="K116" s="1" t="s">
        <v>576</v>
      </c>
      <c r="L116" s="3" t="str">
        <f t="shared" si="0"/>
        <v>Outstanding</v>
      </c>
      <c r="M116" s="11" t="s">
        <v>19</v>
      </c>
    </row>
    <row r="117" spans="1:13" ht="60" customHeight="1" x14ac:dyDescent="0.35">
      <c r="A117" s="9" t="s">
        <v>577</v>
      </c>
      <c r="B117" s="1" t="s">
        <v>578</v>
      </c>
      <c r="C117" s="2" t="s">
        <v>40</v>
      </c>
      <c r="D117" s="3" t="s">
        <v>16</v>
      </c>
      <c r="E117" s="3" t="s">
        <v>17</v>
      </c>
      <c r="F117" s="3" t="s">
        <v>18</v>
      </c>
      <c r="G117" s="3" t="s">
        <v>19</v>
      </c>
      <c r="H117" s="4" t="s">
        <v>19</v>
      </c>
      <c r="I117" s="1" t="s">
        <v>579</v>
      </c>
      <c r="J117" s="1" t="s">
        <v>580</v>
      </c>
      <c r="K117" s="1" t="s">
        <v>581</v>
      </c>
      <c r="L117" s="3" t="str">
        <f t="shared" si="0"/>
        <v>Outstanding</v>
      </c>
      <c r="M117" s="11" t="s">
        <v>19</v>
      </c>
    </row>
    <row r="118" spans="1:13" ht="60" customHeight="1" x14ac:dyDescent="0.35">
      <c r="A118" s="9" t="s">
        <v>582</v>
      </c>
      <c r="B118" s="1" t="s">
        <v>583</v>
      </c>
      <c r="C118" s="2" t="s">
        <v>40</v>
      </c>
      <c r="D118" s="3" t="s">
        <v>16</v>
      </c>
      <c r="E118" s="3" t="s">
        <v>17</v>
      </c>
      <c r="F118" s="3" t="s">
        <v>18</v>
      </c>
      <c r="G118" s="3" t="s">
        <v>19</v>
      </c>
      <c r="H118" s="4" t="s">
        <v>19</v>
      </c>
      <c r="I118" s="1" t="s">
        <v>584</v>
      </c>
      <c r="J118" s="1" t="s">
        <v>585</v>
      </c>
      <c r="K118" s="1" t="s">
        <v>586</v>
      </c>
      <c r="L118" s="3" t="str">
        <f t="shared" si="0"/>
        <v>Outstanding</v>
      </c>
      <c r="M118" s="11" t="s">
        <v>19</v>
      </c>
    </row>
    <row r="119" spans="1:13" ht="60" customHeight="1" x14ac:dyDescent="0.35">
      <c r="A119" s="9" t="s">
        <v>587</v>
      </c>
      <c r="B119" s="1" t="s">
        <v>588</v>
      </c>
      <c r="C119" s="2" t="s">
        <v>15</v>
      </c>
      <c r="D119" s="3" t="s">
        <v>16</v>
      </c>
      <c r="E119" s="3" t="s">
        <v>17</v>
      </c>
      <c r="F119" s="3" t="s">
        <v>18</v>
      </c>
      <c r="G119" s="3" t="s">
        <v>19</v>
      </c>
      <c r="H119" s="4" t="s">
        <v>19</v>
      </c>
      <c r="I119" s="1" t="s">
        <v>589</v>
      </c>
      <c r="J119" s="1" t="s">
        <v>590</v>
      </c>
      <c r="K119" s="1" t="s">
        <v>591</v>
      </c>
      <c r="L119" s="3" t="str">
        <f t="shared" si="0"/>
        <v>Outstanding</v>
      </c>
      <c r="M119" s="11" t="s">
        <v>19</v>
      </c>
    </row>
    <row r="120" spans="1:13" ht="60" customHeight="1" x14ac:dyDescent="0.35">
      <c r="A120" s="9" t="s">
        <v>592</v>
      </c>
      <c r="B120" s="1" t="s">
        <v>593</v>
      </c>
      <c r="C120" s="2" t="s">
        <v>15</v>
      </c>
      <c r="D120" s="3" t="s">
        <v>16</v>
      </c>
      <c r="E120" s="3" t="s">
        <v>17</v>
      </c>
      <c r="F120" s="3" t="s">
        <v>18</v>
      </c>
      <c r="G120" s="3" t="s">
        <v>19</v>
      </c>
      <c r="H120" s="4" t="s">
        <v>19</v>
      </c>
      <c r="I120" s="1" t="s">
        <v>594</v>
      </c>
      <c r="J120" s="1" t="s">
        <v>595</v>
      </c>
      <c r="K120" s="1" t="s">
        <v>596</v>
      </c>
      <c r="L120" s="3" t="str">
        <f t="shared" si="0"/>
        <v>Outstanding</v>
      </c>
      <c r="M120" s="11" t="s">
        <v>19</v>
      </c>
    </row>
    <row r="121" spans="1:13" ht="60" customHeight="1" x14ac:dyDescent="0.35">
      <c r="A121" s="9" t="s">
        <v>597</v>
      </c>
      <c r="B121" s="1" t="s">
        <v>598</v>
      </c>
      <c r="C121" s="2" t="s">
        <v>109</v>
      </c>
      <c r="D121" s="3" t="s">
        <v>16</v>
      </c>
      <c r="E121" s="3" t="s">
        <v>17</v>
      </c>
      <c r="F121" s="3" t="s">
        <v>18</v>
      </c>
      <c r="G121" s="3" t="s">
        <v>19</v>
      </c>
      <c r="H121" s="4" t="s">
        <v>19</v>
      </c>
      <c r="I121" s="1" t="s">
        <v>599</v>
      </c>
      <c r="J121" s="1" t="s">
        <v>600</v>
      </c>
      <c r="K121" s="1" t="s">
        <v>601</v>
      </c>
      <c r="L121" s="3" t="str">
        <f t="shared" si="0"/>
        <v>Outstanding</v>
      </c>
      <c r="M121" s="11" t="s">
        <v>19</v>
      </c>
    </row>
    <row r="122" spans="1:13" ht="60" customHeight="1" x14ac:dyDescent="0.35">
      <c r="A122" s="9" t="s">
        <v>602</v>
      </c>
      <c r="B122" s="1" t="s">
        <v>603</v>
      </c>
      <c r="C122" s="2" t="s">
        <v>15</v>
      </c>
      <c r="D122" s="3" t="s">
        <v>16</v>
      </c>
      <c r="E122" s="3" t="s">
        <v>17</v>
      </c>
      <c r="F122" s="3" t="s">
        <v>18</v>
      </c>
      <c r="G122" s="3" t="s">
        <v>19</v>
      </c>
      <c r="H122" s="4" t="s">
        <v>19</v>
      </c>
      <c r="I122" s="1" t="s">
        <v>604</v>
      </c>
      <c r="J122" s="1" t="s">
        <v>605</v>
      </c>
      <c r="K122" s="1" t="s">
        <v>606</v>
      </c>
      <c r="L122" s="3" t="str">
        <f t="shared" si="0"/>
        <v>Outstanding</v>
      </c>
      <c r="M122" s="11" t="s">
        <v>19</v>
      </c>
    </row>
    <row r="123" spans="1:13" ht="60" customHeight="1" x14ac:dyDescent="0.35">
      <c r="A123" s="9" t="s">
        <v>607</v>
      </c>
      <c r="B123" s="1" t="s">
        <v>608</v>
      </c>
      <c r="C123" s="2" t="s">
        <v>15</v>
      </c>
      <c r="D123" s="3" t="s">
        <v>16</v>
      </c>
      <c r="E123" s="3" t="s">
        <v>17</v>
      </c>
      <c r="F123" s="3" t="s">
        <v>18</v>
      </c>
      <c r="G123" s="3" t="s">
        <v>19</v>
      </c>
      <c r="H123" s="4" t="s">
        <v>19</v>
      </c>
      <c r="I123" s="1" t="s">
        <v>609</v>
      </c>
      <c r="J123" s="1" t="s">
        <v>605</v>
      </c>
      <c r="K123" s="1" t="s">
        <v>610</v>
      </c>
      <c r="L123" s="3" t="str">
        <f t="shared" si="0"/>
        <v>Outstanding</v>
      </c>
      <c r="M123" s="11" t="s">
        <v>19</v>
      </c>
    </row>
    <row r="124" spans="1:13" ht="60" customHeight="1" x14ac:dyDescent="0.35">
      <c r="A124" s="9" t="s">
        <v>611</v>
      </c>
      <c r="B124" s="1" t="s">
        <v>612</v>
      </c>
      <c r="C124" s="2" t="s">
        <v>15</v>
      </c>
      <c r="D124" s="3" t="s">
        <v>16</v>
      </c>
      <c r="E124" s="3" t="s">
        <v>17</v>
      </c>
      <c r="F124" s="3" t="s">
        <v>18</v>
      </c>
      <c r="G124" s="3" t="s">
        <v>19</v>
      </c>
      <c r="H124" s="4" t="s">
        <v>19</v>
      </c>
      <c r="I124" s="1" t="s">
        <v>613</v>
      </c>
      <c r="J124" s="1" t="s">
        <v>605</v>
      </c>
      <c r="K124" s="1" t="s">
        <v>614</v>
      </c>
      <c r="L124" s="3" t="str">
        <f t="shared" si="0"/>
        <v>Outstanding</v>
      </c>
      <c r="M124" s="11" t="s">
        <v>19</v>
      </c>
    </row>
    <row r="125" spans="1:13" ht="60" customHeight="1" x14ac:dyDescent="0.35">
      <c r="A125" s="9" t="s">
        <v>615</v>
      </c>
      <c r="B125" s="1" t="s">
        <v>616</v>
      </c>
      <c r="C125" s="2" t="s">
        <v>15</v>
      </c>
      <c r="D125" s="3" t="s">
        <v>16</v>
      </c>
      <c r="E125" s="3" t="s">
        <v>17</v>
      </c>
      <c r="F125" s="3" t="s">
        <v>18</v>
      </c>
      <c r="G125" s="3" t="s">
        <v>19</v>
      </c>
      <c r="H125" s="4" t="s">
        <v>19</v>
      </c>
      <c r="I125" s="1" t="s">
        <v>617</v>
      </c>
      <c r="J125" s="1" t="s">
        <v>618</v>
      </c>
      <c r="K125" s="1" t="s">
        <v>619</v>
      </c>
      <c r="L125" s="3" t="str">
        <f t="shared" si="0"/>
        <v>Outstanding</v>
      </c>
      <c r="M125" s="11" t="s">
        <v>19</v>
      </c>
    </row>
    <row r="126" spans="1:13" ht="60" customHeight="1" x14ac:dyDescent="0.35">
      <c r="A126" s="9" t="s">
        <v>620</v>
      </c>
      <c r="B126" s="1" t="s">
        <v>621</v>
      </c>
      <c r="C126" s="2" t="s">
        <v>15</v>
      </c>
      <c r="D126" s="3" t="s">
        <v>16</v>
      </c>
      <c r="E126" s="3" t="s">
        <v>17</v>
      </c>
      <c r="F126" s="3" t="s">
        <v>18</v>
      </c>
      <c r="G126" s="3" t="s">
        <v>19</v>
      </c>
      <c r="H126" s="4" t="s">
        <v>19</v>
      </c>
      <c r="I126" s="1" t="s">
        <v>622</v>
      </c>
      <c r="J126" s="1" t="s">
        <v>623</v>
      </c>
      <c r="K126" s="1" t="s">
        <v>624</v>
      </c>
      <c r="L126" s="3" t="str">
        <f t="shared" si="0"/>
        <v>Outstanding</v>
      </c>
      <c r="M126" s="11" t="s">
        <v>19</v>
      </c>
    </row>
    <row r="127" spans="1:13" ht="60" customHeight="1" x14ac:dyDescent="0.35">
      <c r="A127" s="9" t="s">
        <v>625</v>
      </c>
      <c r="B127" s="1" t="s">
        <v>626</v>
      </c>
      <c r="C127" s="2" t="s">
        <v>109</v>
      </c>
      <c r="D127" s="3" t="s">
        <v>16</v>
      </c>
      <c r="E127" s="3" t="s">
        <v>17</v>
      </c>
      <c r="F127" s="3" t="s">
        <v>18</v>
      </c>
      <c r="G127" s="3" t="s">
        <v>19</v>
      </c>
      <c r="H127" s="4" t="s">
        <v>19</v>
      </c>
      <c r="I127" s="1" t="s">
        <v>627</v>
      </c>
      <c r="J127" s="1" t="s">
        <v>628</v>
      </c>
      <c r="K127" s="1" t="s">
        <v>629</v>
      </c>
      <c r="L127" s="3" t="str">
        <f t="shared" si="0"/>
        <v>Outstanding</v>
      </c>
      <c r="M127" s="11" t="s">
        <v>19</v>
      </c>
    </row>
    <row r="128" spans="1:13" ht="60" customHeight="1" x14ac:dyDescent="0.35">
      <c r="A128" s="9" t="s">
        <v>630</v>
      </c>
      <c r="B128" s="1" t="s">
        <v>631</v>
      </c>
      <c r="C128" s="2" t="s">
        <v>15</v>
      </c>
      <c r="D128" s="3" t="s">
        <v>16</v>
      </c>
      <c r="E128" s="3" t="s">
        <v>17</v>
      </c>
      <c r="F128" s="3" t="s">
        <v>18</v>
      </c>
      <c r="G128" s="3" t="s">
        <v>19</v>
      </c>
      <c r="H128" s="4" t="s">
        <v>19</v>
      </c>
      <c r="I128" s="1" t="s">
        <v>632</v>
      </c>
      <c r="J128" s="1" t="s">
        <v>633</v>
      </c>
      <c r="K128" s="1" t="s">
        <v>634</v>
      </c>
      <c r="L128" s="3" t="str">
        <f t="shared" si="0"/>
        <v>Outstanding</v>
      </c>
      <c r="M128" s="11" t="s">
        <v>19</v>
      </c>
    </row>
    <row r="129" spans="1:13" ht="60" customHeight="1" x14ac:dyDescent="0.35">
      <c r="A129" s="9" t="s">
        <v>635</v>
      </c>
      <c r="B129" s="1" t="s">
        <v>636</v>
      </c>
      <c r="C129" s="2" t="s">
        <v>15</v>
      </c>
      <c r="D129" s="3" t="s">
        <v>16</v>
      </c>
      <c r="E129" s="3" t="s">
        <v>17</v>
      </c>
      <c r="F129" s="3" t="s">
        <v>18</v>
      </c>
      <c r="G129" s="3" t="s">
        <v>19</v>
      </c>
      <c r="H129" s="4" t="s">
        <v>19</v>
      </c>
      <c r="I129" s="1" t="s">
        <v>637</v>
      </c>
      <c r="J129" s="1" t="s">
        <v>638</v>
      </c>
      <c r="K129" s="1" t="s">
        <v>639</v>
      </c>
      <c r="L129" s="3" t="str">
        <f t="shared" si="0"/>
        <v>Outstanding</v>
      </c>
      <c r="M129" s="11" t="s">
        <v>19</v>
      </c>
    </row>
    <row r="130" spans="1:13" ht="60" customHeight="1" x14ac:dyDescent="0.35">
      <c r="A130" s="9" t="s">
        <v>640</v>
      </c>
      <c r="B130" s="1" t="s">
        <v>641</v>
      </c>
      <c r="C130" s="2" t="s">
        <v>15</v>
      </c>
      <c r="D130" s="3" t="s">
        <v>16</v>
      </c>
      <c r="E130" s="3" t="s">
        <v>17</v>
      </c>
      <c r="F130" s="3" t="s">
        <v>18</v>
      </c>
      <c r="G130" s="3" t="s">
        <v>19</v>
      </c>
      <c r="H130" s="4" t="s">
        <v>19</v>
      </c>
      <c r="I130" s="1" t="s">
        <v>642</v>
      </c>
      <c r="J130" s="1" t="s">
        <v>643</v>
      </c>
      <c r="K130" s="1" t="s">
        <v>644</v>
      </c>
      <c r="L130" s="3" t="str">
        <f t="shared" si="0"/>
        <v>Outstanding</v>
      </c>
      <c r="M130" s="11" t="s">
        <v>19</v>
      </c>
    </row>
    <row r="131" spans="1:13" ht="60" customHeight="1" x14ac:dyDescent="0.35">
      <c r="A131" s="9" t="s">
        <v>645</v>
      </c>
      <c r="B131" s="1" t="s">
        <v>646</v>
      </c>
      <c r="C131" s="2" t="s">
        <v>15</v>
      </c>
      <c r="D131" s="3" t="s">
        <v>16</v>
      </c>
      <c r="E131" s="3" t="s">
        <v>17</v>
      </c>
      <c r="F131" s="3" t="s">
        <v>18</v>
      </c>
      <c r="G131" s="3" t="s">
        <v>19</v>
      </c>
      <c r="H131" s="4" t="s">
        <v>19</v>
      </c>
      <c r="I131" s="1" t="s">
        <v>647</v>
      </c>
      <c r="J131" s="1" t="s">
        <v>648</v>
      </c>
      <c r="K131" s="1" t="s">
        <v>649</v>
      </c>
      <c r="L131" s="3" t="str">
        <f t="shared" si="0"/>
        <v>Outstanding</v>
      </c>
      <c r="M131" s="11" t="s">
        <v>19</v>
      </c>
    </row>
    <row r="132" spans="1:13" ht="60" customHeight="1" x14ac:dyDescent="0.35">
      <c r="A132" s="9" t="s">
        <v>650</v>
      </c>
      <c r="B132" s="1" t="s">
        <v>651</v>
      </c>
      <c r="C132" s="2" t="s">
        <v>15</v>
      </c>
      <c r="D132" s="3" t="s">
        <v>16</v>
      </c>
      <c r="E132" s="3" t="s">
        <v>17</v>
      </c>
      <c r="F132" s="3" t="s">
        <v>18</v>
      </c>
      <c r="G132" s="3" t="s">
        <v>19</v>
      </c>
      <c r="H132" s="4" t="s">
        <v>19</v>
      </c>
      <c r="I132" s="1" t="s">
        <v>652</v>
      </c>
      <c r="J132" s="1" t="s">
        <v>653</v>
      </c>
      <c r="K132" s="1" t="s">
        <v>654</v>
      </c>
      <c r="L132" s="3" t="str">
        <f t="shared" si="0"/>
        <v>Outstanding</v>
      </c>
      <c r="M132" s="11" t="s">
        <v>19</v>
      </c>
    </row>
    <row r="133" spans="1:13" ht="60" customHeight="1" x14ac:dyDescent="0.35">
      <c r="A133" s="9" t="s">
        <v>655</v>
      </c>
      <c r="B133" s="1" t="s">
        <v>656</v>
      </c>
      <c r="C133" s="2" t="s">
        <v>15</v>
      </c>
      <c r="D133" s="3" t="s">
        <v>16</v>
      </c>
      <c r="E133" s="3" t="s">
        <v>17</v>
      </c>
      <c r="F133" s="3" t="s">
        <v>18</v>
      </c>
      <c r="G133" s="3" t="s">
        <v>19</v>
      </c>
      <c r="H133" s="4" t="s">
        <v>19</v>
      </c>
      <c r="I133" s="1" t="s">
        <v>657</v>
      </c>
      <c r="J133" s="1" t="s">
        <v>658</v>
      </c>
      <c r="K133" s="1" t="s">
        <v>659</v>
      </c>
      <c r="L133" s="3" t="str">
        <f t="shared" si="0"/>
        <v>Outstanding</v>
      </c>
      <c r="M133" s="11" t="s">
        <v>19</v>
      </c>
    </row>
    <row r="134" spans="1:13" ht="60" customHeight="1" x14ac:dyDescent="0.35">
      <c r="A134" s="9" t="s">
        <v>660</v>
      </c>
      <c r="B134" s="1" t="s">
        <v>661</v>
      </c>
      <c r="C134" s="2" t="s">
        <v>15</v>
      </c>
      <c r="D134" s="3" t="s">
        <v>16</v>
      </c>
      <c r="E134" s="3" t="s">
        <v>17</v>
      </c>
      <c r="F134" s="3" t="s">
        <v>18</v>
      </c>
      <c r="G134" s="3" t="s">
        <v>19</v>
      </c>
      <c r="H134" s="4" t="s">
        <v>19</v>
      </c>
      <c r="I134" s="1" t="s">
        <v>662</v>
      </c>
      <c r="J134" s="1" t="s">
        <v>663</v>
      </c>
      <c r="K134" s="1" t="s">
        <v>664</v>
      </c>
      <c r="L134" s="3" t="str">
        <f t="shared" si="0"/>
        <v>Outstanding</v>
      </c>
      <c r="M134" s="11" t="s">
        <v>19</v>
      </c>
    </row>
    <row r="135" spans="1:13" ht="60" customHeight="1" x14ac:dyDescent="0.35">
      <c r="A135" s="9" t="s">
        <v>665</v>
      </c>
      <c r="B135" s="1" t="s">
        <v>666</v>
      </c>
      <c r="C135" s="2" t="s">
        <v>15</v>
      </c>
      <c r="D135" s="3" t="s">
        <v>16</v>
      </c>
      <c r="E135" s="3" t="s">
        <v>17</v>
      </c>
      <c r="F135" s="3" t="s">
        <v>18</v>
      </c>
      <c r="G135" s="3" t="s">
        <v>19</v>
      </c>
      <c r="H135" s="4" t="s">
        <v>19</v>
      </c>
      <c r="I135" s="1" t="s">
        <v>667</v>
      </c>
      <c r="J135" s="1" t="s">
        <v>668</v>
      </c>
      <c r="K135" s="1" t="s">
        <v>669</v>
      </c>
      <c r="L135" s="3" t="str">
        <f t="shared" si="0"/>
        <v>Outstanding</v>
      </c>
      <c r="M135" s="11" t="s">
        <v>19</v>
      </c>
    </row>
    <row r="136" spans="1:13" ht="60" customHeight="1" x14ac:dyDescent="0.35">
      <c r="A136" s="9" t="s">
        <v>670</v>
      </c>
      <c r="B136" s="1" t="s">
        <v>671</v>
      </c>
      <c r="C136" s="2" t="s">
        <v>15</v>
      </c>
      <c r="D136" s="3" t="s">
        <v>16</v>
      </c>
      <c r="E136" s="3" t="s">
        <v>17</v>
      </c>
      <c r="F136" s="3" t="s">
        <v>18</v>
      </c>
      <c r="G136" s="3" t="s">
        <v>19</v>
      </c>
      <c r="H136" s="4" t="s">
        <v>19</v>
      </c>
      <c r="I136" s="1" t="s">
        <v>672</v>
      </c>
      <c r="J136" s="1" t="s">
        <v>673</v>
      </c>
      <c r="K136" s="1" t="s">
        <v>674</v>
      </c>
      <c r="L136" s="3" t="str">
        <f t="shared" si="0"/>
        <v>Outstanding</v>
      </c>
      <c r="M136" s="11" t="s">
        <v>19</v>
      </c>
    </row>
    <row r="137" spans="1:13" ht="60" customHeight="1" x14ac:dyDescent="0.35">
      <c r="A137" s="9" t="s">
        <v>675</v>
      </c>
      <c r="B137" s="1" t="s">
        <v>676</v>
      </c>
      <c r="C137" s="2" t="s">
        <v>15</v>
      </c>
      <c r="D137" s="3" t="s">
        <v>16</v>
      </c>
      <c r="E137" s="3" t="s">
        <v>17</v>
      </c>
      <c r="F137" s="3" t="s">
        <v>18</v>
      </c>
      <c r="G137" s="3" t="s">
        <v>19</v>
      </c>
      <c r="H137" s="4" t="s">
        <v>19</v>
      </c>
      <c r="I137" s="1" t="s">
        <v>677</v>
      </c>
      <c r="J137" s="1" t="s">
        <v>678</v>
      </c>
      <c r="K137" s="1" t="s">
        <v>679</v>
      </c>
      <c r="L137" s="3" t="str">
        <f t="shared" si="0"/>
        <v>Outstanding</v>
      </c>
      <c r="M137" s="11" t="s">
        <v>19</v>
      </c>
    </row>
    <row r="138" spans="1:13" ht="60" customHeight="1" x14ac:dyDescent="0.35">
      <c r="A138" s="9" t="s">
        <v>680</v>
      </c>
      <c r="B138" s="1" t="s">
        <v>681</v>
      </c>
      <c r="C138" s="2" t="s">
        <v>40</v>
      </c>
      <c r="D138" s="3" t="s">
        <v>16</v>
      </c>
      <c r="E138" s="3" t="s">
        <v>17</v>
      </c>
      <c r="F138" s="3" t="s">
        <v>18</v>
      </c>
      <c r="G138" s="3" t="s">
        <v>19</v>
      </c>
      <c r="H138" s="4" t="s">
        <v>19</v>
      </c>
      <c r="I138" s="1" t="s">
        <v>682</v>
      </c>
      <c r="J138" s="1" t="s">
        <v>683</v>
      </c>
      <c r="K138" s="1" t="s">
        <v>684</v>
      </c>
      <c r="L138" s="3" t="str">
        <f t="shared" si="0"/>
        <v>Outstanding</v>
      </c>
      <c r="M138" s="11" t="s">
        <v>19</v>
      </c>
    </row>
    <row r="139" spans="1:13" ht="60" customHeight="1" x14ac:dyDescent="0.35">
      <c r="A139" s="9" t="s">
        <v>685</v>
      </c>
      <c r="B139" s="1" t="s">
        <v>686</v>
      </c>
      <c r="C139" s="2" t="s">
        <v>15</v>
      </c>
      <c r="D139" s="3" t="s">
        <v>16</v>
      </c>
      <c r="E139" s="3" t="s">
        <v>17</v>
      </c>
      <c r="F139" s="3" t="s">
        <v>18</v>
      </c>
      <c r="G139" s="3" t="s">
        <v>19</v>
      </c>
      <c r="H139" s="4" t="s">
        <v>19</v>
      </c>
      <c r="I139" s="1" t="s">
        <v>687</v>
      </c>
      <c r="J139" s="1" t="s">
        <v>688</v>
      </c>
      <c r="K139" s="1" t="s">
        <v>689</v>
      </c>
      <c r="L139" s="3" t="str">
        <f t="shared" si="0"/>
        <v>Outstanding</v>
      </c>
      <c r="M139" s="11" t="s">
        <v>19</v>
      </c>
    </row>
    <row r="140" spans="1:13" ht="60" customHeight="1" x14ac:dyDescent="0.35">
      <c r="A140" s="9" t="s">
        <v>690</v>
      </c>
      <c r="B140" s="1" t="s">
        <v>691</v>
      </c>
      <c r="C140" s="2" t="s">
        <v>15</v>
      </c>
      <c r="D140" s="3" t="s">
        <v>16</v>
      </c>
      <c r="E140" s="3" t="s">
        <v>17</v>
      </c>
      <c r="F140" s="3" t="s">
        <v>18</v>
      </c>
      <c r="G140" s="3" t="s">
        <v>19</v>
      </c>
      <c r="H140" s="4" t="s">
        <v>19</v>
      </c>
      <c r="I140" s="1" t="s">
        <v>692</v>
      </c>
      <c r="J140" s="1" t="s">
        <v>693</v>
      </c>
      <c r="K140" s="1" t="s">
        <v>694</v>
      </c>
      <c r="L140" s="3" t="str">
        <f t="shared" si="0"/>
        <v>Outstanding</v>
      </c>
      <c r="M140" s="11" t="s">
        <v>19</v>
      </c>
    </row>
    <row r="141" spans="1:13" ht="60" customHeight="1" x14ac:dyDescent="0.35">
      <c r="A141" s="9" t="s">
        <v>695</v>
      </c>
      <c r="B141" s="1" t="s">
        <v>696</v>
      </c>
      <c r="C141" s="2" t="s">
        <v>15</v>
      </c>
      <c r="D141" s="3" t="s">
        <v>16</v>
      </c>
      <c r="E141" s="3" t="s">
        <v>17</v>
      </c>
      <c r="F141" s="3" t="s">
        <v>18</v>
      </c>
      <c r="G141" s="3" t="s">
        <v>19</v>
      </c>
      <c r="H141" s="4" t="s">
        <v>19</v>
      </c>
      <c r="I141" s="1" t="s">
        <v>697</v>
      </c>
      <c r="J141" s="1" t="s">
        <v>698</v>
      </c>
      <c r="K141" s="1" t="s">
        <v>699</v>
      </c>
      <c r="L141" s="3" t="str">
        <f t="shared" si="0"/>
        <v>Outstanding</v>
      </c>
      <c r="M141" s="11" t="s">
        <v>19</v>
      </c>
    </row>
    <row r="142" spans="1:13" ht="60" customHeight="1" x14ac:dyDescent="0.35">
      <c r="A142" s="9" t="s">
        <v>700</v>
      </c>
      <c r="B142" s="1" t="s">
        <v>701</v>
      </c>
      <c r="C142" s="2" t="s">
        <v>40</v>
      </c>
      <c r="D142" s="3" t="s">
        <v>16</v>
      </c>
      <c r="E142" s="3" t="s">
        <v>17</v>
      </c>
      <c r="F142" s="3" t="s">
        <v>18</v>
      </c>
      <c r="G142" s="3" t="s">
        <v>19</v>
      </c>
      <c r="H142" s="4" t="s">
        <v>19</v>
      </c>
      <c r="I142" s="1" t="s">
        <v>702</v>
      </c>
      <c r="J142" s="1" t="s">
        <v>668</v>
      </c>
      <c r="K142" s="1" t="s">
        <v>703</v>
      </c>
      <c r="L142" s="3" t="str">
        <f t="shared" si="0"/>
        <v>Outstanding</v>
      </c>
      <c r="M142" s="11" t="s">
        <v>19</v>
      </c>
    </row>
    <row r="143" spans="1:13" ht="60" customHeight="1" x14ac:dyDescent="0.35">
      <c r="A143" s="9" t="s">
        <v>704</v>
      </c>
      <c r="B143" s="1" t="s">
        <v>705</v>
      </c>
      <c r="C143" s="2" t="s">
        <v>15</v>
      </c>
      <c r="D143" s="3" t="s">
        <v>16</v>
      </c>
      <c r="E143" s="3" t="s">
        <v>17</v>
      </c>
      <c r="F143" s="3" t="s">
        <v>18</v>
      </c>
      <c r="G143" s="3" t="s">
        <v>19</v>
      </c>
      <c r="H143" s="4" t="s">
        <v>19</v>
      </c>
      <c r="I143" s="1" t="s">
        <v>706</v>
      </c>
      <c r="J143" s="1" t="s">
        <v>707</v>
      </c>
      <c r="K143" s="1" t="s">
        <v>708</v>
      </c>
      <c r="L143" s="3" t="str">
        <f t="shared" si="0"/>
        <v>Outstanding</v>
      </c>
      <c r="M143" s="11" t="s">
        <v>19</v>
      </c>
    </row>
    <row r="144" spans="1:13" ht="60" customHeight="1" x14ac:dyDescent="0.35">
      <c r="A144" s="9" t="s">
        <v>709</v>
      </c>
      <c r="B144" s="1" t="s">
        <v>710</v>
      </c>
      <c r="C144" s="2" t="s">
        <v>15</v>
      </c>
      <c r="D144" s="3" t="s">
        <v>16</v>
      </c>
      <c r="E144" s="3" t="s">
        <v>17</v>
      </c>
      <c r="F144" s="3" t="s">
        <v>18</v>
      </c>
      <c r="G144" s="3" t="s">
        <v>19</v>
      </c>
      <c r="H144" s="4" t="s">
        <v>19</v>
      </c>
      <c r="I144" s="1" t="s">
        <v>711</v>
      </c>
      <c r="J144" s="1" t="s">
        <v>712</v>
      </c>
      <c r="K144" s="1" t="s">
        <v>713</v>
      </c>
      <c r="L144" s="3" t="str">
        <f t="shared" si="0"/>
        <v>Outstanding</v>
      </c>
      <c r="M144" s="11" t="s">
        <v>19</v>
      </c>
    </row>
    <row r="145" spans="1:13" ht="60" customHeight="1" x14ac:dyDescent="0.35">
      <c r="A145" s="9" t="s">
        <v>714</v>
      </c>
      <c r="B145" s="1" t="s">
        <v>715</v>
      </c>
      <c r="C145" s="2" t="s">
        <v>40</v>
      </c>
      <c r="D145" s="3" t="s">
        <v>16</v>
      </c>
      <c r="E145" s="3" t="s">
        <v>17</v>
      </c>
      <c r="F145" s="3" t="s">
        <v>18</v>
      </c>
      <c r="G145" s="3" t="s">
        <v>19</v>
      </c>
      <c r="H145" s="4" t="s">
        <v>19</v>
      </c>
      <c r="I145" s="1" t="s">
        <v>716</v>
      </c>
      <c r="J145" s="1" t="s">
        <v>668</v>
      </c>
      <c r="K145" s="1" t="s">
        <v>717</v>
      </c>
      <c r="L145" s="3" t="str">
        <f t="shared" si="0"/>
        <v>Outstanding</v>
      </c>
      <c r="M145" s="11" t="s">
        <v>19</v>
      </c>
    </row>
    <row r="146" spans="1:13" ht="60" customHeight="1" x14ac:dyDescent="0.35">
      <c r="A146" s="9" t="s">
        <v>718</v>
      </c>
      <c r="B146" s="1" t="s">
        <v>719</v>
      </c>
      <c r="C146" s="2" t="s">
        <v>15</v>
      </c>
      <c r="D146" s="3" t="s">
        <v>16</v>
      </c>
      <c r="E146" s="3" t="s">
        <v>17</v>
      </c>
      <c r="F146" s="3" t="s">
        <v>18</v>
      </c>
      <c r="G146" s="3" t="s">
        <v>19</v>
      </c>
      <c r="H146" s="4" t="s">
        <v>19</v>
      </c>
      <c r="I146" s="1" t="s">
        <v>720</v>
      </c>
      <c r="J146" s="1" t="s">
        <v>707</v>
      </c>
      <c r="K146" s="1" t="s">
        <v>721</v>
      </c>
      <c r="L146" s="3" t="str">
        <f t="shared" si="0"/>
        <v>Outstanding</v>
      </c>
      <c r="M146" s="11" t="s">
        <v>19</v>
      </c>
    </row>
    <row r="147" spans="1:13" ht="60" customHeight="1" x14ac:dyDescent="0.35">
      <c r="A147" s="9" t="s">
        <v>722</v>
      </c>
      <c r="B147" s="1" t="s">
        <v>723</v>
      </c>
      <c r="C147" s="2" t="s">
        <v>15</v>
      </c>
      <c r="D147" s="3" t="s">
        <v>16</v>
      </c>
      <c r="E147" s="3" t="s">
        <v>17</v>
      </c>
      <c r="F147" s="3" t="s">
        <v>18</v>
      </c>
      <c r="G147" s="3" t="s">
        <v>19</v>
      </c>
      <c r="H147" s="4" t="s">
        <v>19</v>
      </c>
      <c r="I147" s="1" t="s">
        <v>724</v>
      </c>
      <c r="J147" s="1" t="s">
        <v>725</v>
      </c>
      <c r="K147" s="1" t="s">
        <v>726</v>
      </c>
      <c r="L147" s="3" t="str">
        <f t="shared" si="0"/>
        <v>Outstanding</v>
      </c>
      <c r="M147" s="11" t="s">
        <v>19</v>
      </c>
    </row>
    <row r="148" spans="1:13" ht="60" customHeight="1" x14ac:dyDescent="0.35">
      <c r="A148" s="9" t="s">
        <v>727</v>
      </c>
      <c r="B148" s="1" t="s">
        <v>728</v>
      </c>
      <c r="C148" s="2" t="s">
        <v>15</v>
      </c>
      <c r="D148" s="3" t="s">
        <v>16</v>
      </c>
      <c r="E148" s="3" t="s">
        <v>17</v>
      </c>
      <c r="F148" s="3" t="s">
        <v>18</v>
      </c>
      <c r="G148" s="3" t="s">
        <v>19</v>
      </c>
      <c r="H148" s="4" t="s">
        <v>19</v>
      </c>
      <c r="I148" s="1" t="s">
        <v>729</v>
      </c>
      <c r="J148" s="1" t="s">
        <v>730</v>
      </c>
      <c r="K148" s="1" t="s">
        <v>731</v>
      </c>
      <c r="L148" s="3" t="str">
        <f t="shared" si="0"/>
        <v>Outstanding</v>
      </c>
      <c r="M148" s="11" t="s">
        <v>19</v>
      </c>
    </row>
    <row r="149" spans="1:13" ht="60" customHeight="1" x14ac:dyDescent="0.35">
      <c r="A149" s="9" t="s">
        <v>732</v>
      </c>
      <c r="B149" s="1" t="s">
        <v>733</v>
      </c>
      <c r="C149" s="2" t="s">
        <v>40</v>
      </c>
      <c r="D149" s="3" t="s">
        <v>16</v>
      </c>
      <c r="E149" s="3" t="s">
        <v>17</v>
      </c>
      <c r="F149" s="3" t="s">
        <v>18</v>
      </c>
      <c r="G149" s="3" t="s">
        <v>19</v>
      </c>
      <c r="H149" s="4" t="s">
        <v>19</v>
      </c>
      <c r="I149" s="1" t="s">
        <v>734</v>
      </c>
      <c r="J149" s="1" t="s">
        <v>735</v>
      </c>
      <c r="K149" s="1" t="s">
        <v>736</v>
      </c>
      <c r="L149" s="3" t="str">
        <f t="shared" si="0"/>
        <v>Outstanding</v>
      </c>
      <c r="M149" s="11" t="s">
        <v>19</v>
      </c>
    </row>
    <row r="150" spans="1:13" ht="60" customHeight="1" x14ac:dyDescent="0.35">
      <c r="A150" s="9" t="s">
        <v>737</v>
      </c>
      <c r="B150" s="1" t="s">
        <v>738</v>
      </c>
      <c r="C150" s="2" t="s">
        <v>15</v>
      </c>
      <c r="D150" s="3" t="s">
        <v>16</v>
      </c>
      <c r="E150" s="3" t="s">
        <v>17</v>
      </c>
      <c r="F150" s="3" t="s">
        <v>18</v>
      </c>
      <c r="G150" s="3" t="s">
        <v>19</v>
      </c>
      <c r="H150" s="4" t="s">
        <v>19</v>
      </c>
      <c r="I150" s="1" t="s">
        <v>739</v>
      </c>
      <c r="J150" s="1" t="s">
        <v>740</v>
      </c>
      <c r="K150" s="1" t="s">
        <v>741</v>
      </c>
      <c r="L150" s="3" t="str">
        <f t="shared" si="0"/>
        <v>Outstanding</v>
      </c>
      <c r="M150" s="11" t="s">
        <v>19</v>
      </c>
    </row>
    <row r="151" spans="1:13" ht="60" customHeight="1" x14ac:dyDescent="0.35">
      <c r="A151" s="9" t="s">
        <v>742</v>
      </c>
      <c r="B151" s="1" t="s">
        <v>743</v>
      </c>
      <c r="C151" s="2" t="s">
        <v>15</v>
      </c>
      <c r="D151" s="3" t="s">
        <v>16</v>
      </c>
      <c r="E151" s="3" t="s">
        <v>17</v>
      </c>
      <c r="F151" s="3" t="s">
        <v>18</v>
      </c>
      <c r="G151" s="3" t="s">
        <v>19</v>
      </c>
      <c r="H151" s="4" t="s">
        <v>19</v>
      </c>
      <c r="I151" s="1" t="s">
        <v>744</v>
      </c>
      <c r="J151" s="1" t="s">
        <v>745</v>
      </c>
      <c r="K151" s="1" t="s">
        <v>746</v>
      </c>
      <c r="L151" s="3" t="str">
        <f t="shared" si="0"/>
        <v>Outstanding</v>
      </c>
      <c r="M151" s="11" t="s">
        <v>19</v>
      </c>
    </row>
    <row r="152" spans="1:13" ht="60" customHeight="1" x14ac:dyDescent="0.35">
      <c r="A152" s="9" t="s">
        <v>747</v>
      </c>
      <c r="B152" s="1" t="s">
        <v>748</v>
      </c>
      <c r="C152" s="2" t="s">
        <v>15</v>
      </c>
      <c r="D152" s="3" t="s">
        <v>16</v>
      </c>
      <c r="E152" s="3" t="s">
        <v>17</v>
      </c>
      <c r="F152" s="3" t="s">
        <v>18</v>
      </c>
      <c r="G152" s="3" t="s">
        <v>19</v>
      </c>
      <c r="H152" s="4" t="s">
        <v>19</v>
      </c>
      <c r="I152" s="1" t="s">
        <v>749</v>
      </c>
      <c r="J152" s="1" t="s">
        <v>750</v>
      </c>
      <c r="K152" s="1" t="s">
        <v>751</v>
      </c>
      <c r="L152" s="3" t="str">
        <f t="shared" si="0"/>
        <v>Outstanding</v>
      </c>
      <c r="M152" s="11" t="s">
        <v>19</v>
      </c>
    </row>
    <row r="153" spans="1:13" ht="60" customHeight="1" x14ac:dyDescent="0.35">
      <c r="A153" s="9" t="s">
        <v>752</v>
      </c>
      <c r="B153" s="1" t="s">
        <v>753</v>
      </c>
      <c r="C153" s="2" t="s">
        <v>15</v>
      </c>
      <c r="D153" s="3" t="s">
        <v>16</v>
      </c>
      <c r="E153" s="3" t="s">
        <v>17</v>
      </c>
      <c r="F153" s="3" t="s">
        <v>18</v>
      </c>
      <c r="G153" s="3" t="s">
        <v>19</v>
      </c>
      <c r="H153" s="4" t="s">
        <v>19</v>
      </c>
      <c r="I153" s="1" t="s">
        <v>754</v>
      </c>
      <c r="J153" s="1" t="s">
        <v>755</v>
      </c>
      <c r="K153" s="1" t="s">
        <v>756</v>
      </c>
      <c r="L153" s="3" t="str">
        <f t="shared" si="0"/>
        <v>Outstanding</v>
      </c>
      <c r="M153" s="11" t="s">
        <v>19</v>
      </c>
    </row>
    <row r="154" spans="1:13" ht="60" customHeight="1" x14ac:dyDescent="0.35">
      <c r="A154" s="9" t="s">
        <v>757</v>
      </c>
      <c r="B154" s="1" t="s">
        <v>758</v>
      </c>
      <c r="C154" s="2" t="s">
        <v>15</v>
      </c>
      <c r="D154" s="3" t="s">
        <v>16</v>
      </c>
      <c r="E154" s="3" t="s">
        <v>17</v>
      </c>
      <c r="F154" s="3" t="s">
        <v>18</v>
      </c>
      <c r="G154" s="3" t="s">
        <v>19</v>
      </c>
      <c r="H154" s="4" t="s">
        <v>19</v>
      </c>
      <c r="I154" s="1" t="s">
        <v>759</v>
      </c>
      <c r="J154" s="1" t="s">
        <v>760</v>
      </c>
      <c r="K154" s="1" t="s">
        <v>761</v>
      </c>
      <c r="L154" s="3" t="str">
        <f t="shared" si="0"/>
        <v>Outstanding</v>
      </c>
      <c r="M154" s="11" t="s">
        <v>19</v>
      </c>
    </row>
    <row r="155" spans="1:13" ht="60" customHeight="1" x14ac:dyDescent="0.35">
      <c r="A155" s="9" t="s">
        <v>762</v>
      </c>
      <c r="B155" s="1" t="s">
        <v>763</v>
      </c>
      <c r="C155" s="2" t="s">
        <v>40</v>
      </c>
      <c r="D155" s="3" t="s">
        <v>16</v>
      </c>
      <c r="E155" s="3" t="s">
        <v>17</v>
      </c>
      <c r="F155" s="3" t="s">
        <v>18</v>
      </c>
      <c r="G155" s="3" t="s">
        <v>19</v>
      </c>
      <c r="H155" s="4" t="s">
        <v>19</v>
      </c>
      <c r="I155" s="1" t="s">
        <v>764</v>
      </c>
      <c r="J155" s="1" t="s">
        <v>765</v>
      </c>
      <c r="K155" s="1" t="s">
        <v>766</v>
      </c>
      <c r="L155" s="3" t="str">
        <f t="shared" si="0"/>
        <v>Outstanding</v>
      </c>
      <c r="M155" s="11" t="s">
        <v>19</v>
      </c>
    </row>
    <row r="156" spans="1:13" ht="60" customHeight="1" x14ac:dyDescent="0.35">
      <c r="A156" s="9" t="s">
        <v>767</v>
      </c>
      <c r="B156" s="1" t="s">
        <v>768</v>
      </c>
      <c r="C156" s="2" t="s">
        <v>40</v>
      </c>
      <c r="D156" s="3" t="s">
        <v>16</v>
      </c>
      <c r="E156" s="3" t="s">
        <v>17</v>
      </c>
      <c r="F156" s="3" t="s">
        <v>18</v>
      </c>
      <c r="G156" s="3" t="s">
        <v>19</v>
      </c>
      <c r="H156" s="4" t="s">
        <v>19</v>
      </c>
      <c r="I156" s="1" t="s">
        <v>769</v>
      </c>
      <c r="J156" s="1" t="s">
        <v>770</v>
      </c>
      <c r="K156" s="1" t="s">
        <v>771</v>
      </c>
      <c r="L156" s="3" t="str">
        <f t="shared" si="0"/>
        <v>Outstanding</v>
      </c>
      <c r="M156" s="11" t="s">
        <v>19</v>
      </c>
    </row>
    <row r="157" spans="1:13" ht="60" customHeight="1" x14ac:dyDescent="0.35">
      <c r="A157" s="9" t="s">
        <v>772</v>
      </c>
      <c r="B157" s="1" t="s">
        <v>773</v>
      </c>
      <c r="C157" s="2" t="s">
        <v>40</v>
      </c>
      <c r="D157" s="3" t="s">
        <v>16</v>
      </c>
      <c r="E157" s="3" t="s">
        <v>17</v>
      </c>
      <c r="F157" s="3" t="s">
        <v>18</v>
      </c>
      <c r="G157" s="3" t="s">
        <v>19</v>
      </c>
      <c r="H157" s="4" t="s">
        <v>19</v>
      </c>
      <c r="I157" s="1" t="s">
        <v>774</v>
      </c>
      <c r="J157" s="1" t="s">
        <v>775</v>
      </c>
      <c r="K157" s="1" t="s">
        <v>776</v>
      </c>
      <c r="L157" s="3" t="str">
        <f t="shared" si="0"/>
        <v>Outstanding</v>
      </c>
      <c r="M157" s="11" t="s">
        <v>19</v>
      </c>
    </row>
    <row r="158" spans="1:13" ht="60" customHeight="1" x14ac:dyDescent="0.35">
      <c r="A158" s="9" t="s">
        <v>777</v>
      </c>
      <c r="B158" s="1" t="s">
        <v>778</v>
      </c>
      <c r="C158" s="2" t="s">
        <v>40</v>
      </c>
      <c r="D158" s="3" t="s">
        <v>16</v>
      </c>
      <c r="E158" s="3" t="s">
        <v>17</v>
      </c>
      <c r="F158" s="3" t="s">
        <v>18</v>
      </c>
      <c r="G158" s="3" t="s">
        <v>19</v>
      </c>
      <c r="H158" s="4" t="s">
        <v>19</v>
      </c>
      <c r="I158" s="1" t="s">
        <v>779</v>
      </c>
      <c r="J158" s="1" t="s">
        <v>780</v>
      </c>
      <c r="K158" s="1" t="s">
        <v>781</v>
      </c>
      <c r="L158" s="3" t="str">
        <f t="shared" si="0"/>
        <v>Outstanding</v>
      </c>
      <c r="M158" s="11" t="s">
        <v>19</v>
      </c>
    </row>
    <row r="159" spans="1:13" ht="60" customHeight="1" x14ac:dyDescent="0.35">
      <c r="A159" s="9" t="s">
        <v>782</v>
      </c>
      <c r="B159" s="1" t="s">
        <v>783</v>
      </c>
      <c r="C159" s="2" t="s">
        <v>40</v>
      </c>
      <c r="D159" s="3" t="s">
        <v>16</v>
      </c>
      <c r="E159" s="3" t="s">
        <v>17</v>
      </c>
      <c r="F159" s="3" t="s">
        <v>18</v>
      </c>
      <c r="G159" s="3" t="s">
        <v>19</v>
      </c>
      <c r="H159" s="4" t="s">
        <v>19</v>
      </c>
      <c r="I159" s="1" t="s">
        <v>784</v>
      </c>
      <c r="J159" s="1" t="s">
        <v>785</v>
      </c>
      <c r="K159" s="1" t="s">
        <v>786</v>
      </c>
      <c r="L159" s="3" t="str">
        <f t="shared" si="0"/>
        <v>Outstanding</v>
      </c>
      <c r="M159" s="11" t="s">
        <v>19</v>
      </c>
    </row>
    <row r="160" spans="1:13" ht="60" customHeight="1" x14ac:dyDescent="0.35">
      <c r="A160" s="9" t="s">
        <v>787</v>
      </c>
      <c r="B160" s="1" t="s">
        <v>788</v>
      </c>
      <c r="C160" s="2" t="s">
        <v>15</v>
      </c>
      <c r="D160" s="3" t="s">
        <v>16</v>
      </c>
      <c r="E160" s="3" t="s">
        <v>17</v>
      </c>
      <c r="F160" s="3" t="s">
        <v>18</v>
      </c>
      <c r="G160" s="3" t="s">
        <v>19</v>
      </c>
      <c r="H160" s="4" t="s">
        <v>19</v>
      </c>
      <c r="I160" s="1" t="s">
        <v>789</v>
      </c>
      <c r="J160" s="1" t="s">
        <v>790</v>
      </c>
      <c r="K160" s="1" t="s">
        <v>791</v>
      </c>
      <c r="L160" s="3" t="str">
        <f t="shared" si="0"/>
        <v>Outstanding</v>
      </c>
      <c r="M160" s="11" t="s">
        <v>19</v>
      </c>
    </row>
    <row r="161" spans="1:13" ht="60" customHeight="1" x14ac:dyDescent="0.35">
      <c r="A161" s="9" t="s">
        <v>792</v>
      </c>
      <c r="B161" s="1" t="s">
        <v>793</v>
      </c>
      <c r="C161" s="2" t="s">
        <v>15</v>
      </c>
      <c r="D161" s="3" t="s">
        <v>16</v>
      </c>
      <c r="E161" s="3" t="s">
        <v>17</v>
      </c>
      <c r="F161" s="3" t="s">
        <v>18</v>
      </c>
      <c r="G161" s="3" t="s">
        <v>19</v>
      </c>
      <c r="H161" s="4" t="s">
        <v>19</v>
      </c>
      <c r="I161" s="1" t="s">
        <v>794</v>
      </c>
      <c r="J161" s="1" t="s">
        <v>795</v>
      </c>
      <c r="K161" s="1" t="s">
        <v>796</v>
      </c>
      <c r="L161" s="3" t="str">
        <f t="shared" si="0"/>
        <v>Outstanding</v>
      </c>
      <c r="M161" s="11" t="s">
        <v>19</v>
      </c>
    </row>
    <row r="162" spans="1:13" ht="60" customHeight="1" x14ac:dyDescent="0.35">
      <c r="A162" s="9" t="s">
        <v>797</v>
      </c>
      <c r="B162" s="1" t="s">
        <v>798</v>
      </c>
      <c r="C162" s="2" t="s">
        <v>15</v>
      </c>
      <c r="D162" s="3" t="s">
        <v>16</v>
      </c>
      <c r="E162" s="3" t="s">
        <v>17</v>
      </c>
      <c r="F162" s="3" t="s">
        <v>18</v>
      </c>
      <c r="G162" s="3" t="s">
        <v>19</v>
      </c>
      <c r="H162" s="4" t="s">
        <v>19</v>
      </c>
      <c r="I162" s="1" t="s">
        <v>799</v>
      </c>
      <c r="J162" s="1" t="s">
        <v>800</v>
      </c>
      <c r="K162" s="1" t="s">
        <v>801</v>
      </c>
      <c r="L162" s="3" t="str">
        <f t="shared" si="0"/>
        <v>Outstanding</v>
      </c>
      <c r="M162" s="11" t="s">
        <v>19</v>
      </c>
    </row>
    <row r="163" spans="1:13" ht="60" customHeight="1" x14ac:dyDescent="0.35">
      <c r="A163" s="9" t="s">
        <v>802</v>
      </c>
      <c r="B163" s="1" t="s">
        <v>803</v>
      </c>
      <c r="C163" s="2" t="s">
        <v>40</v>
      </c>
      <c r="D163" s="3" t="s">
        <v>16</v>
      </c>
      <c r="E163" s="3" t="s">
        <v>17</v>
      </c>
      <c r="F163" s="3" t="s">
        <v>18</v>
      </c>
      <c r="G163" s="3" t="s">
        <v>19</v>
      </c>
      <c r="H163" s="4" t="s">
        <v>19</v>
      </c>
      <c r="I163" s="1" t="s">
        <v>804</v>
      </c>
      <c r="J163" s="1" t="s">
        <v>805</v>
      </c>
      <c r="K163" s="1" t="s">
        <v>806</v>
      </c>
      <c r="L163" s="3" t="str">
        <f t="shared" si="0"/>
        <v>Outstanding</v>
      </c>
      <c r="M163" s="11" t="s">
        <v>19</v>
      </c>
    </row>
    <row r="164" spans="1:13" ht="60" customHeight="1" x14ac:dyDescent="0.35">
      <c r="A164" s="9" t="s">
        <v>807</v>
      </c>
      <c r="B164" s="1" t="s">
        <v>808</v>
      </c>
      <c r="C164" s="2" t="s">
        <v>109</v>
      </c>
      <c r="D164" s="3" t="s">
        <v>16</v>
      </c>
      <c r="E164" s="3" t="s">
        <v>17</v>
      </c>
      <c r="F164" s="3" t="s">
        <v>18</v>
      </c>
      <c r="G164" s="3" t="s">
        <v>19</v>
      </c>
      <c r="H164" s="4" t="s">
        <v>19</v>
      </c>
      <c r="I164" s="1" t="s">
        <v>809</v>
      </c>
      <c r="J164" s="1" t="s">
        <v>810</v>
      </c>
      <c r="K164" s="1" t="s">
        <v>811</v>
      </c>
      <c r="L164" s="3" t="str">
        <f t="shared" si="0"/>
        <v>Outstanding</v>
      </c>
      <c r="M164" s="11" t="s">
        <v>19</v>
      </c>
    </row>
    <row r="165" spans="1:13" ht="60" customHeight="1" x14ac:dyDescent="0.35">
      <c r="A165" s="9" t="s">
        <v>812</v>
      </c>
      <c r="B165" s="1" t="s">
        <v>813</v>
      </c>
      <c r="C165" s="2" t="s">
        <v>15</v>
      </c>
      <c r="D165" s="3" t="s">
        <v>16</v>
      </c>
      <c r="E165" s="3" t="s">
        <v>17</v>
      </c>
      <c r="F165" s="3" t="s">
        <v>18</v>
      </c>
      <c r="G165" s="3" t="s">
        <v>19</v>
      </c>
      <c r="H165" s="4" t="s">
        <v>19</v>
      </c>
      <c r="I165" s="1" t="s">
        <v>814</v>
      </c>
      <c r="J165" s="1" t="s">
        <v>815</v>
      </c>
      <c r="K165" s="1" t="s">
        <v>816</v>
      </c>
      <c r="L165" s="3" t="str">
        <f t="shared" si="0"/>
        <v>Outstanding</v>
      </c>
      <c r="M165" s="11" t="s">
        <v>19</v>
      </c>
    </row>
    <row r="166" spans="1:13" ht="60" customHeight="1" x14ac:dyDescent="0.35">
      <c r="A166" s="9" t="s">
        <v>817</v>
      </c>
      <c r="B166" s="1" t="s">
        <v>818</v>
      </c>
      <c r="C166" s="2" t="s">
        <v>15</v>
      </c>
      <c r="D166" s="3" t="s">
        <v>16</v>
      </c>
      <c r="E166" s="3" t="s">
        <v>17</v>
      </c>
      <c r="F166" s="3" t="s">
        <v>18</v>
      </c>
      <c r="G166" s="3" t="s">
        <v>19</v>
      </c>
      <c r="H166" s="4" t="s">
        <v>19</v>
      </c>
      <c r="I166" s="1" t="s">
        <v>819</v>
      </c>
      <c r="J166" s="1" t="s">
        <v>820</v>
      </c>
      <c r="K166" s="1" t="s">
        <v>821</v>
      </c>
      <c r="L166" s="3" t="str">
        <f t="shared" si="0"/>
        <v>Outstanding</v>
      </c>
      <c r="M166" s="11" t="s">
        <v>19</v>
      </c>
    </row>
    <row r="167" spans="1:13" ht="60" customHeight="1" x14ac:dyDescent="0.35">
      <c r="A167" s="9" t="s">
        <v>822</v>
      </c>
      <c r="B167" s="1" t="s">
        <v>823</v>
      </c>
      <c r="C167" s="2" t="s">
        <v>15</v>
      </c>
      <c r="D167" s="3" t="s">
        <v>16</v>
      </c>
      <c r="E167" s="3" t="s">
        <v>17</v>
      </c>
      <c r="F167" s="3" t="s">
        <v>18</v>
      </c>
      <c r="G167" s="3" t="s">
        <v>19</v>
      </c>
      <c r="H167" s="4" t="s">
        <v>19</v>
      </c>
      <c r="I167" s="1" t="s">
        <v>824</v>
      </c>
      <c r="J167" s="1" t="s">
        <v>825</v>
      </c>
      <c r="K167" s="1" t="s">
        <v>826</v>
      </c>
      <c r="L167" s="3" t="str">
        <f t="shared" si="0"/>
        <v>Outstanding</v>
      </c>
      <c r="M167" s="11" t="s">
        <v>19</v>
      </c>
    </row>
    <row r="168" spans="1:13" ht="60" customHeight="1" x14ac:dyDescent="0.35">
      <c r="A168" s="9" t="s">
        <v>827</v>
      </c>
      <c r="B168" s="1" t="s">
        <v>828</v>
      </c>
      <c r="C168" s="2" t="s">
        <v>15</v>
      </c>
      <c r="D168" s="3" t="s">
        <v>16</v>
      </c>
      <c r="E168" s="3" t="s">
        <v>17</v>
      </c>
      <c r="F168" s="3" t="s">
        <v>18</v>
      </c>
      <c r="G168" s="3" t="s">
        <v>19</v>
      </c>
      <c r="H168" s="4" t="s">
        <v>19</v>
      </c>
      <c r="I168" s="1" t="s">
        <v>829</v>
      </c>
      <c r="J168" s="1" t="s">
        <v>830</v>
      </c>
      <c r="K168" s="1" t="s">
        <v>831</v>
      </c>
      <c r="L168" s="3" t="str">
        <f t="shared" si="0"/>
        <v>Outstanding</v>
      </c>
      <c r="M168" s="11" t="s">
        <v>19</v>
      </c>
    </row>
    <row r="169" spans="1:13" ht="60" customHeight="1" x14ac:dyDescent="0.35">
      <c r="A169" s="9" t="s">
        <v>832</v>
      </c>
      <c r="B169" s="1" t="s">
        <v>833</v>
      </c>
      <c r="C169" s="2" t="s">
        <v>15</v>
      </c>
      <c r="D169" s="3" t="s">
        <v>16</v>
      </c>
      <c r="E169" s="3" t="s">
        <v>17</v>
      </c>
      <c r="F169" s="3" t="s">
        <v>18</v>
      </c>
      <c r="G169" s="3" t="s">
        <v>19</v>
      </c>
      <c r="H169" s="4" t="s">
        <v>19</v>
      </c>
      <c r="I169" s="1" t="s">
        <v>834</v>
      </c>
      <c r="J169" s="1" t="s">
        <v>835</v>
      </c>
      <c r="K169" s="1" t="s">
        <v>836</v>
      </c>
      <c r="L169" s="3" t="str">
        <f t="shared" si="0"/>
        <v>Outstanding</v>
      </c>
      <c r="M169" s="11" t="s">
        <v>19</v>
      </c>
    </row>
    <row r="170" spans="1:13" ht="60" customHeight="1" x14ac:dyDescent="0.35">
      <c r="A170" s="9" t="s">
        <v>837</v>
      </c>
      <c r="B170" s="1" t="s">
        <v>838</v>
      </c>
      <c r="C170" s="2" t="s">
        <v>15</v>
      </c>
      <c r="D170" s="3" t="s">
        <v>16</v>
      </c>
      <c r="E170" s="3" t="s">
        <v>17</v>
      </c>
      <c r="F170" s="3" t="s">
        <v>18</v>
      </c>
      <c r="G170" s="3" t="s">
        <v>19</v>
      </c>
      <c r="H170" s="4" t="s">
        <v>19</v>
      </c>
      <c r="I170" s="1" t="s">
        <v>839</v>
      </c>
      <c r="J170" s="1" t="s">
        <v>840</v>
      </c>
      <c r="K170" s="1" t="s">
        <v>841</v>
      </c>
      <c r="L170" s="3" t="str">
        <f t="shared" si="0"/>
        <v>Outstanding</v>
      </c>
      <c r="M170" s="11" t="s">
        <v>19</v>
      </c>
    </row>
    <row r="171" spans="1:13" ht="60" customHeight="1" x14ac:dyDescent="0.35">
      <c r="A171" s="9" t="s">
        <v>842</v>
      </c>
      <c r="B171" s="1" t="s">
        <v>843</v>
      </c>
      <c r="C171" s="2" t="s">
        <v>15</v>
      </c>
      <c r="D171" s="3" t="s">
        <v>16</v>
      </c>
      <c r="E171" s="3" t="s">
        <v>17</v>
      </c>
      <c r="F171" s="3" t="s">
        <v>18</v>
      </c>
      <c r="G171" s="3" t="s">
        <v>19</v>
      </c>
      <c r="H171" s="4" t="s">
        <v>19</v>
      </c>
      <c r="I171" s="1" t="s">
        <v>844</v>
      </c>
      <c r="J171" s="1" t="s">
        <v>845</v>
      </c>
      <c r="K171" s="1" t="s">
        <v>846</v>
      </c>
      <c r="L171" s="3" t="str">
        <f t="shared" si="0"/>
        <v>Outstanding</v>
      </c>
      <c r="M171" s="11" t="s">
        <v>19</v>
      </c>
    </row>
    <row r="172" spans="1:13" ht="60" customHeight="1" x14ac:dyDescent="0.35">
      <c r="A172" s="9" t="s">
        <v>847</v>
      </c>
      <c r="B172" s="1" t="s">
        <v>848</v>
      </c>
      <c r="C172" s="2" t="s">
        <v>15</v>
      </c>
      <c r="D172" s="3" t="s">
        <v>16</v>
      </c>
      <c r="E172" s="3" t="s">
        <v>17</v>
      </c>
      <c r="F172" s="3" t="s">
        <v>18</v>
      </c>
      <c r="G172" s="3" t="s">
        <v>19</v>
      </c>
      <c r="H172" s="4" t="s">
        <v>19</v>
      </c>
      <c r="I172" s="1" t="s">
        <v>849</v>
      </c>
      <c r="J172" s="1" t="s">
        <v>850</v>
      </c>
      <c r="K172" s="1" t="s">
        <v>851</v>
      </c>
      <c r="L172" s="3" t="str">
        <f t="shared" si="0"/>
        <v>Outstanding</v>
      </c>
      <c r="M172" s="11" t="s">
        <v>19</v>
      </c>
    </row>
    <row r="173" spans="1:13" ht="60" customHeight="1" x14ac:dyDescent="0.35">
      <c r="A173" s="9" t="s">
        <v>852</v>
      </c>
      <c r="B173" s="1" t="s">
        <v>853</v>
      </c>
      <c r="C173" s="2" t="s">
        <v>15</v>
      </c>
      <c r="D173" s="3" t="s">
        <v>16</v>
      </c>
      <c r="E173" s="3" t="s">
        <v>17</v>
      </c>
      <c r="F173" s="3" t="s">
        <v>18</v>
      </c>
      <c r="G173" s="3" t="s">
        <v>19</v>
      </c>
      <c r="H173" s="4" t="s">
        <v>19</v>
      </c>
      <c r="I173" s="1" t="s">
        <v>854</v>
      </c>
      <c r="J173" s="1" t="s">
        <v>850</v>
      </c>
      <c r="K173" s="1" t="s">
        <v>855</v>
      </c>
      <c r="L173" s="3" t="str">
        <f t="shared" si="0"/>
        <v>Outstanding</v>
      </c>
      <c r="M173" s="11" t="s">
        <v>19</v>
      </c>
    </row>
    <row r="174" spans="1:13" ht="60" customHeight="1" x14ac:dyDescent="0.35">
      <c r="A174" s="9" t="s">
        <v>856</v>
      </c>
      <c r="B174" s="1" t="s">
        <v>857</v>
      </c>
      <c r="C174" s="2" t="s">
        <v>15</v>
      </c>
      <c r="D174" s="3" t="s">
        <v>16</v>
      </c>
      <c r="E174" s="3" t="s">
        <v>17</v>
      </c>
      <c r="F174" s="3" t="s">
        <v>18</v>
      </c>
      <c r="G174" s="3" t="s">
        <v>19</v>
      </c>
      <c r="H174" s="4" t="s">
        <v>19</v>
      </c>
      <c r="I174" s="1" t="s">
        <v>858</v>
      </c>
      <c r="J174" s="1" t="s">
        <v>859</v>
      </c>
      <c r="K174" s="1" t="s">
        <v>860</v>
      </c>
      <c r="L174" s="3" t="str">
        <f t="shared" si="0"/>
        <v>Outstanding</v>
      </c>
      <c r="M174" s="11" t="s">
        <v>19</v>
      </c>
    </row>
    <row r="175" spans="1:13" ht="60" customHeight="1" x14ac:dyDescent="0.35">
      <c r="A175" s="9" t="s">
        <v>861</v>
      </c>
      <c r="B175" s="1" t="s">
        <v>862</v>
      </c>
      <c r="C175" s="2" t="s">
        <v>15</v>
      </c>
      <c r="D175" s="3" t="s">
        <v>16</v>
      </c>
      <c r="E175" s="3" t="s">
        <v>17</v>
      </c>
      <c r="F175" s="3" t="s">
        <v>18</v>
      </c>
      <c r="G175" s="3" t="s">
        <v>19</v>
      </c>
      <c r="H175" s="4" t="s">
        <v>19</v>
      </c>
      <c r="I175" s="1" t="s">
        <v>863</v>
      </c>
      <c r="J175" s="1" t="s">
        <v>859</v>
      </c>
      <c r="K175" s="1" t="s">
        <v>864</v>
      </c>
      <c r="L175" s="3" t="str">
        <f t="shared" si="0"/>
        <v>Outstanding</v>
      </c>
      <c r="M175" s="11" t="s">
        <v>19</v>
      </c>
    </row>
    <row r="176" spans="1:13" ht="60" customHeight="1" x14ac:dyDescent="0.35">
      <c r="A176" s="9" t="s">
        <v>865</v>
      </c>
      <c r="B176" s="1" t="s">
        <v>866</v>
      </c>
      <c r="C176" s="2" t="s">
        <v>15</v>
      </c>
      <c r="D176" s="3" t="s">
        <v>16</v>
      </c>
      <c r="E176" s="3" t="s">
        <v>17</v>
      </c>
      <c r="F176" s="3" t="s">
        <v>18</v>
      </c>
      <c r="G176" s="3" t="s">
        <v>19</v>
      </c>
      <c r="H176" s="4" t="s">
        <v>19</v>
      </c>
      <c r="I176" s="1" t="s">
        <v>867</v>
      </c>
      <c r="J176" s="1" t="s">
        <v>868</v>
      </c>
      <c r="K176" s="1" t="s">
        <v>869</v>
      </c>
      <c r="L176" s="3" t="str">
        <f t="shared" si="0"/>
        <v>Outstanding</v>
      </c>
      <c r="M176" s="11" t="s">
        <v>19</v>
      </c>
    </row>
    <row r="177" spans="1:13" ht="60" customHeight="1" x14ac:dyDescent="0.35">
      <c r="A177" s="9" t="s">
        <v>870</v>
      </c>
      <c r="B177" s="1" t="s">
        <v>871</v>
      </c>
      <c r="C177" s="2" t="s">
        <v>40</v>
      </c>
      <c r="D177" s="3" t="s">
        <v>16</v>
      </c>
      <c r="E177" s="3" t="s">
        <v>17</v>
      </c>
      <c r="F177" s="3" t="s">
        <v>18</v>
      </c>
      <c r="G177" s="3" t="s">
        <v>19</v>
      </c>
      <c r="H177" s="4" t="s">
        <v>19</v>
      </c>
      <c r="I177" s="1" t="s">
        <v>872</v>
      </c>
      <c r="J177" s="1" t="s">
        <v>873</v>
      </c>
      <c r="K177" s="1" t="s">
        <v>874</v>
      </c>
      <c r="L177" s="3" t="str">
        <f t="shared" si="0"/>
        <v>Outstanding</v>
      </c>
      <c r="M177" s="11" t="s">
        <v>19</v>
      </c>
    </row>
    <row r="178" spans="1:13" ht="60" customHeight="1" x14ac:dyDescent="0.35">
      <c r="A178" s="9" t="s">
        <v>875</v>
      </c>
      <c r="B178" s="1" t="s">
        <v>876</v>
      </c>
      <c r="C178" s="2" t="s">
        <v>40</v>
      </c>
      <c r="D178" s="3" t="s">
        <v>16</v>
      </c>
      <c r="E178" s="3" t="s">
        <v>17</v>
      </c>
      <c r="F178" s="3" t="s">
        <v>18</v>
      </c>
      <c r="G178" s="3" t="s">
        <v>19</v>
      </c>
      <c r="H178" s="4" t="s">
        <v>19</v>
      </c>
      <c r="I178" s="1" t="s">
        <v>877</v>
      </c>
      <c r="J178" s="1" t="s">
        <v>878</v>
      </c>
      <c r="K178" s="1" t="s">
        <v>879</v>
      </c>
      <c r="L178" s="3" t="str">
        <f t="shared" si="0"/>
        <v>Outstanding</v>
      </c>
      <c r="M178" s="11" t="s">
        <v>19</v>
      </c>
    </row>
    <row r="179" spans="1:13" ht="60" customHeight="1" x14ac:dyDescent="0.35">
      <c r="A179" s="9" t="s">
        <v>880</v>
      </c>
      <c r="B179" s="1" t="s">
        <v>881</v>
      </c>
      <c r="C179" s="2" t="s">
        <v>15</v>
      </c>
      <c r="D179" s="3" t="s">
        <v>16</v>
      </c>
      <c r="E179" s="3" t="s">
        <v>17</v>
      </c>
      <c r="F179" s="3" t="s">
        <v>18</v>
      </c>
      <c r="G179" s="3" t="s">
        <v>19</v>
      </c>
      <c r="H179" s="4" t="s">
        <v>19</v>
      </c>
      <c r="I179" s="1" t="s">
        <v>882</v>
      </c>
      <c r="J179" s="1" t="s">
        <v>883</v>
      </c>
      <c r="K179" s="1" t="s">
        <v>884</v>
      </c>
      <c r="L179" s="3" t="str">
        <f t="shared" si="0"/>
        <v>Outstanding</v>
      </c>
      <c r="M179" s="11" t="s">
        <v>19</v>
      </c>
    </row>
    <row r="180" spans="1:13" ht="60" customHeight="1" x14ac:dyDescent="0.35">
      <c r="A180" s="9" t="s">
        <v>885</v>
      </c>
      <c r="B180" s="1" t="s">
        <v>886</v>
      </c>
      <c r="C180" s="2" t="s">
        <v>15</v>
      </c>
      <c r="D180" s="3" t="s">
        <v>16</v>
      </c>
      <c r="E180" s="3" t="s">
        <v>17</v>
      </c>
      <c r="F180" s="3" t="s">
        <v>18</v>
      </c>
      <c r="G180" s="3" t="s">
        <v>19</v>
      </c>
      <c r="H180" s="4" t="s">
        <v>19</v>
      </c>
      <c r="I180" s="1" t="s">
        <v>887</v>
      </c>
      <c r="J180" s="1" t="s">
        <v>888</v>
      </c>
      <c r="K180" s="1" t="s">
        <v>889</v>
      </c>
      <c r="L180" s="3" t="str">
        <f t="shared" si="0"/>
        <v>Outstanding</v>
      </c>
      <c r="M180" s="11" t="s">
        <v>19</v>
      </c>
    </row>
    <row r="181" spans="1:13" ht="60" customHeight="1" x14ac:dyDescent="0.35">
      <c r="A181" s="9" t="s">
        <v>890</v>
      </c>
      <c r="B181" s="1" t="s">
        <v>891</v>
      </c>
      <c r="C181" s="2" t="s">
        <v>15</v>
      </c>
      <c r="D181" s="3" t="s">
        <v>16</v>
      </c>
      <c r="E181" s="3" t="s">
        <v>17</v>
      </c>
      <c r="F181" s="3" t="s">
        <v>18</v>
      </c>
      <c r="G181" s="3" t="s">
        <v>19</v>
      </c>
      <c r="H181" s="4" t="s">
        <v>19</v>
      </c>
      <c r="I181" s="1" t="s">
        <v>892</v>
      </c>
      <c r="J181" s="1" t="s">
        <v>893</v>
      </c>
      <c r="K181" s="1" t="s">
        <v>894</v>
      </c>
      <c r="L181" s="3" t="str">
        <f t="shared" si="0"/>
        <v>Outstanding</v>
      </c>
      <c r="M181" s="11" t="s">
        <v>19</v>
      </c>
    </row>
    <row r="182" spans="1:13" ht="60" customHeight="1" x14ac:dyDescent="0.35">
      <c r="A182" s="9" t="s">
        <v>895</v>
      </c>
      <c r="B182" s="1" t="s">
        <v>896</v>
      </c>
      <c r="C182" s="2" t="s">
        <v>15</v>
      </c>
      <c r="D182" s="3" t="s">
        <v>16</v>
      </c>
      <c r="E182" s="3" t="s">
        <v>17</v>
      </c>
      <c r="F182" s="3" t="s">
        <v>18</v>
      </c>
      <c r="G182" s="3" t="s">
        <v>19</v>
      </c>
      <c r="H182" s="4" t="s">
        <v>19</v>
      </c>
      <c r="I182" s="1" t="s">
        <v>897</v>
      </c>
      <c r="J182" s="1" t="s">
        <v>898</v>
      </c>
      <c r="K182" s="1" t="s">
        <v>899</v>
      </c>
      <c r="L182" s="3" t="str">
        <f t="shared" si="0"/>
        <v>Outstanding</v>
      </c>
      <c r="M182" s="11" t="s">
        <v>19</v>
      </c>
    </row>
    <row r="183" spans="1:13" ht="60" customHeight="1" x14ac:dyDescent="0.35">
      <c r="A183" s="9" t="s">
        <v>900</v>
      </c>
      <c r="B183" s="1" t="s">
        <v>901</v>
      </c>
      <c r="C183" s="2" t="s">
        <v>15</v>
      </c>
      <c r="D183" s="3" t="s">
        <v>16</v>
      </c>
      <c r="E183" s="3" t="s">
        <v>17</v>
      </c>
      <c r="F183" s="3" t="s">
        <v>18</v>
      </c>
      <c r="G183" s="3" t="s">
        <v>19</v>
      </c>
      <c r="H183" s="4" t="s">
        <v>19</v>
      </c>
      <c r="I183" s="1" t="s">
        <v>902</v>
      </c>
      <c r="J183" s="1" t="s">
        <v>903</v>
      </c>
      <c r="K183" s="1" t="s">
        <v>904</v>
      </c>
      <c r="L183" s="3" t="str">
        <f t="shared" si="0"/>
        <v>Outstanding</v>
      </c>
      <c r="M183" s="11" t="s">
        <v>19</v>
      </c>
    </row>
    <row r="184" spans="1:13" ht="60" customHeight="1" x14ac:dyDescent="0.35">
      <c r="A184" s="9" t="s">
        <v>905</v>
      </c>
      <c r="B184" s="1" t="s">
        <v>906</v>
      </c>
      <c r="C184" s="2" t="s">
        <v>15</v>
      </c>
      <c r="D184" s="3" t="s">
        <v>16</v>
      </c>
      <c r="E184" s="3" t="s">
        <v>17</v>
      </c>
      <c r="F184" s="3" t="s">
        <v>18</v>
      </c>
      <c r="G184" s="3" t="s">
        <v>19</v>
      </c>
      <c r="H184" s="4" t="s">
        <v>19</v>
      </c>
      <c r="I184" s="1" t="s">
        <v>907</v>
      </c>
      <c r="J184" s="1" t="s">
        <v>908</v>
      </c>
      <c r="K184" s="1" t="s">
        <v>909</v>
      </c>
      <c r="L184" s="3" t="str">
        <f t="shared" si="0"/>
        <v>Outstanding</v>
      </c>
      <c r="M184" s="11" t="s">
        <v>19</v>
      </c>
    </row>
    <row r="185" spans="1:13" ht="60" customHeight="1" x14ac:dyDescent="0.35">
      <c r="A185" s="9" t="s">
        <v>910</v>
      </c>
      <c r="B185" s="1" t="s">
        <v>911</v>
      </c>
      <c r="C185" s="2" t="s">
        <v>15</v>
      </c>
      <c r="D185" s="3" t="s">
        <v>16</v>
      </c>
      <c r="E185" s="3" t="s">
        <v>17</v>
      </c>
      <c r="F185" s="3" t="s">
        <v>18</v>
      </c>
      <c r="G185" s="3" t="s">
        <v>19</v>
      </c>
      <c r="H185" s="4" t="s">
        <v>19</v>
      </c>
      <c r="I185" s="1" t="s">
        <v>912</v>
      </c>
      <c r="J185" s="1" t="s">
        <v>913</v>
      </c>
      <c r="K185" s="1" t="s">
        <v>914</v>
      </c>
      <c r="L185" s="3" t="str">
        <f t="shared" si="0"/>
        <v>Outstanding</v>
      </c>
      <c r="M185" s="11" t="s">
        <v>19</v>
      </c>
    </row>
    <row r="186" spans="1:13" ht="60" customHeight="1" x14ac:dyDescent="0.35">
      <c r="A186" s="9" t="s">
        <v>915</v>
      </c>
      <c r="B186" s="1" t="s">
        <v>916</v>
      </c>
      <c r="C186" s="2" t="s">
        <v>15</v>
      </c>
      <c r="D186" s="3" t="s">
        <v>16</v>
      </c>
      <c r="E186" s="3" t="s">
        <v>17</v>
      </c>
      <c r="F186" s="3" t="s">
        <v>18</v>
      </c>
      <c r="G186" s="3" t="s">
        <v>19</v>
      </c>
      <c r="H186" s="4" t="s">
        <v>19</v>
      </c>
      <c r="I186" s="1" t="s">
        <v>917</v>
      </c>
      <c r="J186" s="1" t="s">
        <v>918</v>
      </c>
      <c r="K186" s="1" t="s">
        <v>919</v>
      </c>
      <c r="L186" s="3" t="str">
        <f t="shared" si="0"/>
        <v>Outstanding</v>
      </c>
      <c r="M186" s="11" t="s">
        <v>19</v>
      </c>
    </row>
    <row r="187" spans="1:13" ht="60" customHeight="1" x14ac:dyDescent="0.35">
      <c r="A187" s="9" t="s">
        <v>920</v>
      </c>
      <c r="B187" s="1" t="s">
        <v>921</v>
      </c>
      <c r="C187" s="2" t="s">
        <v>15</v>
      </c>
      <c r="D187" s="3" t="s">
        <v>16</v>
      </c>
      <c r="E187" s="3" t="s">
        <v>17</v>
      </c>
      <c r="F187" s="3" t="s">
        <v>18</v>
      </c>
      <c r="G187" s="3" t="s">
        <v>19</v>
      </c>
      <c r="H187" s="4" t="s">
        <v>19</v>
      </c>
      <c r="I187" s="1" t="s">
        <v>922</v>
      </c>
      <c r="J187" s="1" t="s">
        <v>923</v>
      </c>
      <c r="K187" s="1" t="s">
        <v>924</v>
      </c>
      <c r="L187" s="3" t="str">
        <f t="shared" si="0"/>
        <v>Outstanding</v>
      </c>
      <c r="M187" s="11" t="s">
        <v>19</v>
      </c>
    </row>
    <row r="188" spans="1:13" ht="60" customHeight="1" x14ac:dyDescent="0.35">
      <c r="A188" s="9" t="s">
        <v>925</v>
      </c>
      <c r="B188" s="1" t="s">
        <v>926</v>
      </c>
      <c r="C188" s="2" t="s">
        <v>15</v>
      </c>
      <c r="D188" s="3" t="s">
        <v>16</v>
      </c>
      <c r="E188" s="3" t="s">
        <v>17</v>
      </c>
      <c r="F188" s="3" t="s">
        <v>18</v>
      </c>
      <c r="G188" s="3" t="s">
        <v>19</v>
      </c>
      <c r="H188" s="4" t="s">
        <v>19</v>
      </c>
      <c r="I188" s="1" t="s">
        <v>927</v>
      </c>
      <c r="J188" s="1" t="s">
        <v>928</v>
      </c>
      <c r="K188" s="1" t="s">
        <v>929</v>
      </c>
      <c r="L188" s="3" t="str">
        <f t="shared" si="0"/>
        <v>Outstanding</v>
      </c>
      <c r="M188" s="11" t="s">
        <v>19</v>
      </c>
    </row>
    <row r="189" spans="1:13" ht="60" customHeight="1" x14ac:dyDescent="0.35">
      <c r="A189" s="9" t="s">
        <v>930</v>
      </c>
      <c r="B189" s="1" t="s">
        <v>931</v>
      </c>
      <c r="C189" s="2" t="s">
        <v>15</v>
      </c>
      <c r="D189" s="3" t="s">
        <v>16</v>
      </c>
      <c r="E189" s="3" t="s">
        <v>17</v>
      </c>
      <c r="F189" s="3" t="s">
        <v>18</v>
      </c>
      <c r="G189" s="3" t="s">
        <v>19</v>
      </c>
      <c r="H189" s="4" t="s">
        <v>19</v>
      </c>
      <c r="I189" s="1" t="s">
        <v>932</v>
      </c>
      <c r="J189" s="1" t="s">
        <v>933</v>
      </c>
      <c r="K189" s="1" t="s">
        <v>934</v>
      </c>
      <c r="L189" s="3" t="str">
        <f t="shared" si="0"/>
        <v>Outstanding</v>
      </c>
      <c r="M189" s="11" t="s">
        <v>19</v>
      </c>
    </row>
    <row r="190" spans="1:13" ht="60" customHeight="1" x14ac:dyDescent="0.35">
      <c r="A190" s="9" t="s">
        <v>935</v>
      </c>
      <c r="B190" s="1" t="s">
        <v>936</v>
      </c>
      <c r="C190" s="2" t="s">
        <v>15</v>
      </c>
      <c r="D190" s="3" t="s">
        <v>16</v>
      </c>
      <c r="E190" s="3" t="s">
        <v>17</v>
      </c>
      <c r="F190" s="3" t="s">
        <v>18</v>
      </c>
      <c r="G190" s="3" t="s">
        <v>19</v>
      </c>
      <c r="H190" s="4" t="s">
        <v>19</v>
      </c>
      <c r="I190" s="1" t="s">
        <v>937</v>
      </c>
      <c r="J190" s="1" t="s">
        <v>938</v>
      </c>
      <c r="K190" s="1" t="s">
        <v>939</v>
      </c>
      <c r="L190" s="3" t="str">
        <f t="shared" si="0"/>
        <v>Outstanding</v>
      </c>
      <c r="M190" s="11" t="s">
        <v>19</v>
      </c>
    </row>
    <row r="191" spans="1:13" ht="60" customHeight="1" x14ac:dyDescent="0.35">
      <c r="A191" s="9" t="s">
        <v>940</v>
      </c>
      <c r="B191" s="1" t="s">
        <v>941</v>
      </c>
      <c r="C191" s="2" t="s">
        <v>15</v>
      </c>
      <c r="D191" s="3" t="s">
        <v>16</v>
      </c>
      <c r="E191" s="3" t="s">
        <v>17</v>
      </c>
      <c r="F191" s="3" t="s">
        <v>18</v>
      </c>
      <c r="G191" s="3" t="s">
        <v>19</v>
      </c>
      <c r="H191" s="4" t="s">
        <v>19</v>
      </c>
      <c r="I191" s="1" t="s">
        <v>942</v>
      </c>
      <c r="J191" s="1" t="s">
        <v>943</v>
      </c>
      <c r="K191" s="1" t="s">
        <v>944</v>
      </c>
      <c r="L191" s="3" t="str">
        <f t="shared" si="0"/>
        <v>Outstanding</v>
      </c>
      <c r="M191" s="11" t="s">
        <v>19</v>
      </c>
    </row>
    <row r="192" spans="1:13" ht="60" customHeight="1" x14ac:dyDescent="0.35">
      <c r="A192" s="9" t="s">
        <v>945</v>
      </c>
      <c r="B192" s="1" t="s">
        <v>946</v>
      </c>
      <c r="C192" s="2" t="s">
        <v>15</v>
      </c>
      <c r="D192" s="3" t="s">
        <v>16</v>
      </c>
      <c r="E192" s="3" t="s">
        <v>17</v>
      </c>
      <c r="F192" s="3" t="s">
        <v>18</v>
      </c>
      <c r="G192" s="3" t="s">
        <v>19</v>
      </c>
      <c r="H192" s="4" t="s">
        <v>19</v>
      </c>
      <c r="I192" s="1" t="s">
        <v>947</v>
      </c>
      <c r="J192" s="1" t="s">
        <v>948</v>
      </c>
      <c r="K192" s="1" t="s">
        <v>949</v>
      </c>
      <c r="L192" s="3" t="str">
        <f t="shared" si="0"/>
        <v>Outstanding</v>
      </c>
      <c r="M192" s="11" t="s">
        <v>19</v>
      </c>
    </row>
    <row r="193" spans="1:13" ht="60" customHeight="1" x14ac:dyDescent="0.35">
      <c r="A193" s="9" t="s">
        <v>950</v>
      </c>
      <c r="B193" s="1" t="s">
        <v>951</v>
      </c>
      <c r="C193" s="2" t="s">
        <v>15</v>
      </c>
      <c r="D193" s="3" t="s">
        <v>16</v>
      </c>
      <c r="E193" s="3" t="s">
        <v>17</v>
      </c>
      <c r="F193" s="3" t="s">
        <v>18</v>
      </c>
      <c r="G193" s="3" t="s">
        <v>19</v>
      </c>
      <c r="H193" s="4" t="s">
        <v>19</v>
      </c>
      <c r="I193" s="1" t="s">
        <v>952</v>
      </c>
      <c r="J193" s="1" t="s">
        <v>953</v>
      </c>
      <c r="K193" s="1" t="s">
        <v>954</v>
      </c>
      <c r="L193" s="3" t="str">
        <f t="shared" si="0"/>
        <v>Outstanding</v>
      </c>
      <c r="M193" s="11" t="s">
        <v>19</v>
      </c>
    </row>
    <row r="194" spans="1:13" ht="60" customHeight="1" x14ac:dyDescent="0.35">
      <c r="A194" s="9" t="s">
        <v>955</v>
      </c>
      <c r="B194" s="1" t="s">
        <v>956</v>
      </c>
      <c r="C194" s="2" t="s">
        <v>40</v>
      </c>
      <c r="D194" s="3" t="s">
        <v>16</v>
      </c>
      <c r="E194" s="3" t="s">
        <v>17</v>
      </c>
      <c r="F194" s="3" t="s">
        <v>18</v>
      </c>
      <c r="G194" s="3" t="s">
        <v>19</v>
      </c>
      <c r="H194" s="4" t="s">
        <v>19</v>
      </c>
      <c r="I194" s="1" t="s">
        <v>957</v>
      </c>
      <c r="J194" s="1" t="s">
        <v>958</v>
      </c>
      <c r="K194" s="1" t="s">
        <v>959</v>
      </c>
      <c r="L194" s="3" t="str">
        <f t="shared" si="0"/>
        <v>Outstanding</v>
      </c>
      <c r="M194" s="11" t="s">
        <v>19</v>
      </c>
    </row>
    <row r="195" spans="1:13" ht="60" customHeight="1" x14ac:dyDescent="0.35">
      <c r="A195" s="9" t="s">
        <v>960</v>
      </c>
      <c r="B195" s="1" t="s">
        <v>961</v>
      </c>
      <c r="C195" s="2" t="s">
        <v>15</v>
      </c>
      <c r="D195" s="3" t="s">
        <v>16</v>
      </c>
      <c r="E195" s="3" t="s">
        <v>17</v>
      </c>
      <c r="F195" s="3" t="s">
        <v>18</v>
      </c>
      <c r="G195" s="3" t="s">
        <v>19</v>
      </c>
      <c r="H195" s="4" t="s">
        <v>19</v>
      </c>
      <c r="I195" s="1" t="s">
        <v>962</v>
      </c>
      <c r="J195" s="1" t="s">
        <v>963</v>
      </c>
      <c r="K195" s="1" t="s">
        <v>964</v>
      </c>
      <c r="L195" s="3" t="str">
        <f t="shared" si="0"/>
        <v>Outstanding</v>
      </c>
      <c r="M195" s="11" t="s">
        <v>19</v>
      </c>
    </row>
    <row r="196" spans="1:13" ht="60" customHeight="1" x14ac:dyDescent="0.35">
      <c r="A196" s="9" t="s">
        <v>965</v>
      </c>
      <c r="B196" s="1" t="s">
        <v>966</v>
      </c>
      <c r="C196" s="2" t="s">
        <v>15</v>
      </c>
      <c r="D196" s="3" t="s">
        <v>16</v>
      </c>
      <c r="E196" s="3" t="s">
        <v>17</v>
      </c>
      <c r="F196" s="3" t="s">
        <v>18</v>
      </c>
      <c r="G196" s="3" t="s">
        <v>19</v>
      </c>
      <c r="H196" s="4" t="s">
        <v>19</v>
      </c>
      <c r="I196" s="1" t="s">
        <v>967</v>
      </c>
      <c r="J196" s="1" t="s">
        <v>968</v>
      </c>
      <c r="K196" s="1" t="s">
        <v>969</v>
      </c>
      <c r="L196" s="3" t="str">
        <f t="shared" si="0"/>
        <v>Outstanding</v>
      </c>
      <c r="M196" s="11" t="s">
        <v>19</v>
      </c>
    </row>
    <row r="197" spans="1:13" ht="60" customHeight="1" x14ac:dyDescent="0.35">
      <c r="A197" s="9" t="s">
        <v>970</v>
      </c>
      <c r="B197" s="1" t="s">
        <v>971</v>
      </c>
      <c r="C197" s="2" t="s">
        <v>15</v>
      </c>
      <c r="D197" s="3" t="s">
        <v>16</v>
      </c>
      <c r="E197" s="3" t="s">
        <v>17</v>
      </c>
      <c r="F197" s="3" t="s">
        <v>18</v>
      </c>
      <c r="G197" s="3" t="s">
        <v>19</v>
      </c>
      <c r="H197" s="4" t="s">
        <v>19</v>
      </c>
      <c r="I197" s="1" t="s">
        <v>972</v>
      </c>
      <c r="J197" s="1" t="s">
        <v>973</v>
      </c>
      <c r="K197" s="1" t="s">
        <v>974</v>
      </c>
      <c r="L197" s="3" t="str">
        <f t="shared" si="0"/>
        <v>Outstanding</v>
      </c>
      <c r="M197" s="11" t="s">
        <v>19</v>
      </c>
    </row>
    <row r="198" spans="1:13" ht="60" customHeight="1" x14ac:dyDescent="0.35">
      <c r="A198" s="9" t="s">
        <v>975</v>
      </c>
      <c r="B198" s="1" t="s">
        <v>976</v>
      </c>
      <c r="C198" s="2" t="s">
        <v>15</v>
      </c>
      <c r="D198" s="3" t="s">
        <v>16</v>
      </c>
      <c r="E198" s="3" t="s">
        <v>17</v>
      </c>
      <c r="F198" s="3" t="s">
        <v>18</v>
      </c>
      <c r="G198" s="3" t="s">
        <v>19</v>
      </c>
      <c r="H198" s="4" t="s">
        <v>19</v>
      </c>
      <c r="I198" s="1" t="s">
        <v>977</v>
      </c>
      <c r="J198" s="1" t="s">
        <v>978</v>
      </c>
      <c r="K198" s="1" t="s">
        <v>979</v>
      </c>
      <c r="L198" s="3" t="str">
        <f t="shared" si="0"/>
        <v>Outstanding</v>
      </c>
      <c r="M198" s="11" t="s">
        <v>19</v>
      </c>
    </row>
    <row r="199" spans="1:13" ht="60" customHeight="1" x14ac:dyDescent="0.35">
      <c r="A199" s="9" t="s">
        <v>980</v>
      </c>
      <c r="B199" s="1" t="s">
        <v>981</v>
      </c>
      <c r="C199" s="2" t="s">
        <v>15</v>
      </c>
      <c r="D199" s="3" t="s">
        <v>16</v>
      </c>
      <c r="E199" s="3" t="s">
        <v>17</v>
      </c>
      <c r="F199" s="3" t="s">
        <v>18</v>
      </c>
      <c r="G199" s="3" t="s">
        <v>19</v>
      </c>
      <c r="H199" s="4" t="s">
        <v>19</v>
      </c>
      <c r="I199" s="1" t="s">
        <v>982</v>
      </c>
      <c r="J199" s="1" t="s">
        <v>983</v>
      </c>
      <c r="K199" s="1" t="s">
        <v>984</v>
      </c>
      <c r="L199" s="3" t="str">
        <f t="shared" si="0"/>
        <v>Outstanding</v>
      </c>
      <c r="M199" s="11" t="s">
        <v>19</v>
      </c>
    </row>
    <row r="200" spans="1:13" ht="60" customHeight="1" x14ac:dyDescent="0.35">
      <c r="A200" s="9" t="s">
        <v>985</v>
      </c>
      <c r="B200" s="1" t="s">
        <v>986</v>
      </c>
      <c r="C200" s="2" t="s">
        <v>15</v>
      </c>
      <c r="D200" s="3" t="s">
        <v>16</v>
      </c>
      <c r="E200" s="3" t="s">
        <v>17</v>
      </c>
      <c r="F200" s="3" t="s">
        <v>18</v>
      </c>
      <c r="G200" s="3" t="s">
        <v>19</v>
      </c>
      <c r="H200" s="4" t="s">
        <v>19</v>
      </c>
      <c r="I200" s="1" t="s">
        <v>987</v>
      </c>
      <c r="J200" s="1" t="s">
        <v>988</v>
      </c>
      <c r="K200" s="1" t="s">
        <v>989</v>
      </c>
      <c r="L200" s="3" t="str">
        <f t="shared" si="0"/>
        <v>Outstanding</v>
      </c>
      <c r="M200" s="11" t="s">
        <v>19</v>
      </c>
    </row>
    <row r="201" spans="1:13" ht="60" customHeight="1" x14ac:dyDescent="0.35">
      <c r="A201" s="9" t="s">
        <v>990</v>
      </c>
      <c r="B201" s="1" t="s">
        <v>991</v>
      </c>
      <c r="C201" s="2" t="s">
        <v>15</v>
      </c>
      <c r="D201" s="3" t="s">
        <v>16</v>
      </c>
      <c r="E201" s="3" t="s">
        <v>17</v>
      </c>
      <c r="F201" s="3" t="s">
        <v>18</v>
      </c>
      <c r="G201" s="3" t="s">
        <v>19</v>
      </c>
      <c r="H201" s="4" t="s">
        <v>19</v>
      </c>
      <c r="I201" s="1" t="s">
        <v>992</v>
      </c>
      <c r="J201" s="1" t="s">
        <v>993</v>
      </c>
      <c r="K201" s="1" t="s">
        <v>994</v>
      </c>
      <c r="L201" s="3" t="str">
        <f t="shared" si="0"/>
        <v>Outstanding</v>
      </c>
      <c r="M201" s="11" t="s">
        <v>19</v>
      </c>
    </row>
    <row r="202" spans="1:13" ht="60" customHeight="1" x14ac:dyDescent="0.35">
      <c r="A202" s="9" t="s">
        <v>995</v>
      </c>
      <c r="B202" s="1" t="s">
        <v>996</v>
      </c>
      <c r="C202" s="2" t="s">
        <v>15</v>
      </c>
      <c r="D202" s="3" t="s">
        <v>16</v>
      </c>
      <c r="E202" s="3" t="s">
        <v>17</v>
      </c>
      <c r="F202" s="3" t="s">
        <v>18</v>
      </c>
      <c r="G202" s="3" t="s">
        <v>19</v>
      </c>
      <c r="H202" s="4" t="s">
        <v>19</v>
      </c>
      <c r="I202" s="1" t="s">
        <v>997</v>
      </c>
      <c r="J202" s="1" t="s">
        <v>998</v>
      </c>
      <c r="K202" s="1" t="s">
        <v>999</v>
      </c>
      <c r="L202" s="3" t="str">
        <f t="shared" si="0"/>
        <v>Outstanding</v>
      </c>
      <c r="M202" s="11" t="s">
        <v>19</v>
      </c>
    </row>
    <row r="203" spans="1:13" ht="60" customHeight="1" x14ac:dyDescent="0.35">
      <c r="A203" s="9" t="s">
        <v>1000</v>
      </c>
      <c r="B203" s="1" t="s">
        <v>1001</v>
      </c>
      <c r="C203" s="2" t="s">
        <v>15</v>
      </c>
      <c r="D203" s="3" t="s">
        <v>16</v>
      </c>
      <c r="E203" s="3" t="s">
        <v>17</v>
      </c>
      <c r="F203" s="3" t="s">
        <v>18</v>
      </c>
      <c r="G203" s="3" t="s">
        <v>19</v>
      </c>
      <c r="H203" s="4" t="s">
        <v>19</v>
      </c>
      <c r="I203" s="1" t="s">
        <v>1002</v>
      </c>
      <c r="J203" s="1" t="s">
        <v>1003</v>
      </c>
      <c r="K203" s="1" t="s">
        <v>1004</v>
      </c>
      <c r="L203" s="3" t="str">
        <f t="shared" si="0"/>
        <v>Outstanding</v>
      </c>
      <c r="M203" s="11" t="s">
        <v>19</v>
      </c>
    </row>
    <row r="204" spans="1:13" ht="60" customHeight="1" x14ac:dyDescent="0.35">
      <c r="A204" s="9" t="s">
        <v>1005</v>
      </c>
      <c r="B204" s="1" t="s">
        <v>1006</v>
      </c>
      <c r="C204" s="2" t="s">
        <v>15</v>
      </c>
      <c r="D204" s="3" t="s">
        <v>16</v>
      </c>
      <c r="E204" s="3" t="s">
        <v>17</v>
      </c>
      <c r="F204" s="3" t="s">
        <v>18</v>
      </c>
      <c r="G204" s="3" t="s">
        <v>19</v>
      </c>
      <c r="H204" s="4" t="s">
        <v>19</v>
      </c>
      <c r="I204" s="1" t="s">
        <v>1007</v>
      </c>
      <c r="J204" s="1" t="s">
        <v>1008</v>
      </c>
      <c r="K204" s="1" t="s">
        <v>1009</v>
      </c>
      <c r="L204" s="3" t="str">
        <f t="shared" si="0"/>
        <v>Outstanding</v>
      </c>
      <c r="M204" s="11" t="s">
        <v>19</v>
      </c>
    </row>
    <row r="205" spans="1:13" ht="60" customHeight="1" x14ac:dyDescent="0.35">
      <c r="A205" s="9" t="s">
        <v>1010</v>
      </c>
      <c r="B205" s="1" t="s">
        <v>1011</v>
      </c>
      <c r="C205" s="2" t="s">
        <v>15</v>
      </c>
      <c r="D205" s="3" t="s">
        <v>16</v>
      </c>
      <c r="E205" s="3" t="s">
        <v>17</v>
      </c>
      <c r="F205" s="3" t="s">
        <v>18</v>
      </c>
      <c r="G205" s="3" t="s">
        <v>19</v>
      </c>
      <c r="H205" s="4" t="s">
        <v>19</v>
      </c>
      <c r="I205" s="1" t="s">
        <v>1012</v>
      </c>
      <c r="J205" s="1" t="s">
        <v>1013</v>
      </c>
      <c r="K205" s="1" t="s">
        <v>1014</v>
      </c>
      <c r="L205" s="3" t="str">
        <f t="shared" si="0"/>
        <v>Outstanding</v>
      </c>
      <c r="M205" s="11" t="s">
        <v>19</v>
      </c>
    </row>
    <row r="206" spans="1:13" ht="60" customHeight="1" x14ac:dyDescent="0.35">
      <c r="A206" s="9" t="s">
        <v>1015</v>
      </c>
      <c r="B206" s="1" t="s">
        <v>1016</v>
      </c>
      <c r="C206" s="2" t="s">
        <v>15</v>
      </c>
      <c r="D206" s="3" t="s">
        <v>16</v>
      </c>
      <c r="E206" s="3" t="s">
        <v>17</v>
      </c>
      <c r="F206" s="3" t="s">
        <v>18</v>
      </c>
      <c r="G206" s="3" t="s">
        <v>19</v>
      </c>
      <c r="H206" s="4" t="s">
        <v>19</v>
      </c>
      <c r="I206" s="1" t="s">
        <v>1017</v>
      </c>
      <c r="J206" s="1" t="s">
        <v>948</v>
      </c>
      <c r="K206" s="1" t="s">
        <v>1018</v>
      </c>
      <c r="L206" s="3" t="str">
        <f t="shared" si="0"/>
        <v>Outstanding</v>
      </c>
      <c r="M206" s="11" t="s">
        <v>19</v>
      </c>
    </row>
    <row r="207" spans="1:13" ht="60" customHeight="1" x14ac:dyDescent="0.35">
      <c r="A207" s="9" t="s">
        <v>1019</v>
      </c>
      <c r="B207" s="1" t="s">
        <v>1020</v>
      </c>
      <c r="C207" s="2" t="s">
        <v>40</v>
      </c>
      <c r="D207" s="3" t="s">
        <v>16</v>
      </c>
      <c r="E207" s="3" t="s">
        <v>17</v>
      </c>
      <c r="F207" s="3" t="s">
        <v>18</v>
      </c>
      <c r="G207" s="3" t="s">
        <v>19</v>
      </c>
      <c r="H207" s="4" t="s">
        <v>19</v>
      </c>
      <c r="I207" s="1" t="s">
        <v>1021</v>
      </c>
      <c r="J207" s="1" t="s">
        <v>1022</v>
      </c>
      <c r="K207" s="1" t="s">
        <v>1023</v>
      </c>
      <c r="L207" s="3" t="str">
        <f t="shared" si="0"/>
        <v>Outstanding</v>
      </c>
      <c r="M207" s="11" t="s">
        <v>19</v>
      </c>
    </row>
    <row r="208" spans="1:13" ht="60" customHeight="1" x14ac:dyDescent="0.35">
      <c r="A208" s="9" t="s">
        <v>1024</v>
      </c>
      <c r="B208" s="1" t="s">
        <v>1025</v>
      </c>
      <c r="C208" s="2" t="s">
        <v>15</v>
      </c>
      <c r="D208" s="3" t="s">
        <v>16</v>
      </c>
      <c r="E208" s="3" t="s">
        <v>17</v>
      </c>
      <c r="F208" s="3" t="s">
        <v>18</v>
      </c>
      <c r="G208" s="3" t="s">
        <v>19</v>
      </c>
      <c r="H208" s="4" t="s">
        <v>19</v>
      </c>
      <c r="I208" s="1" t="s">
        <v>1026</v>
      </c>
      <c r="J208" s="1" t="s">
        <v>1027</v>
      </c>
      <c r="K208" s="1" t="s">
        <v>1028</v>
      </c>
      <c r="L208" s="3" t="str">
        <f t="shared" si="0"/>
        <v>Outstanding</v>
      </c>
      <c r="M208" s="11" t="s">
        <v>19</v>
      </c>
    </row>
    <row r="209" spans="1:13" ht="60" customHeight="1" x14ac:dyDescent="0.35">
      <c r="A209" s="9" t="s">
        <v>1029</v>
      </c>
      <c r="B209" s="1" t="s">
        <v>1030</v>
      </c>
      <c r="C209" s="2" t="s">
        <v>15</v>
      </c>
      <c r="D209" s="3" t="s">
        <v>16</v>
      </c>
      <c r="E209" s="3" t="s">
        <v>17</v>
      </c>
      <c r="F209" s="3" t="s">
        <v>18</v>
      </c>
      <c r="G209" s="3" t="s">
        <v>19</v>
      </c>
      <c r="H209" s="4" t="s">
        <v>19</v>
      </c>
      <c r="I209" s="1" t="s">
        <v>1031</v>
      </c>
      <c r="J209" s="1" t="s">
        <v>1032</v>
      </c>
      <c r="K209" s="1" t="s">
        <v>1033</v>
      </c>
      <c r="L209" s="3" t="str">
        <f t="shared" si="0"/>
        <v>Outstanding</v>
      </c>
      <c r="M209" s="11" t="s">
        <v>19</v>
      </c>
    </row>
    <row r="210" spans="1:13" ht="60" customHeight="1" x14ac:dyDescent="0.35">
      <c r="A210" s="9" t="s">
        <v>1034</v>
      </c>
      <c r="B210" s="1" t="s">
        <v>1035</v>
      </c>
      <c r="C210" s="2" t="s">
        <v>15</v>
      </c>
      <c r="D210" s="3" t="s">
        <v>16</v>
      </c>
      <c r="E210" s="3" t="s">
        <v>17</v>
      </c>
      <c r="F210" s="3" t="s">
        <v>18</v>
      </c>
      <c r="G210" s="3" t="s">
        <v>19</v>
      </c>
      <c r="H210" s="4" t="s">
        <v>19</v>
      </c>
      <c r="I210" s="1" t="s">
        <v>1036</v>
      </c>
      <c r="J210" s="1" t="s">
        <v>1037</v>
      </c>
      <c r="K210" s="1" t="s">
        <v>1038</v>
      </c>
      <c r="L210" s="3" t="str">
        <f t="shared" si="0"/>
        <v>Outstanding</v>
      </c>
      <c r="M210" s="11" t="s">
        <v>19</v>
      </c>
    </row>
    <row r="211" spans="1:13" ht="60" customHeight="1" x14ac:dyDescent="0.35">
      <c r="A211" s="9" t="s">
        <v>1039</v>
      </c>
      <c r="B211" s="1" t="s">
        <v>1040</v>
      </c>
      <c r="C211" s="2" t="s">
        <v>15</v>
      </c>
      <c r="D211" s="3" t="s">
        <v>16</v>
      </c>
      <c r="E211" s="3" t="s">
        <v>17</v>
      </c>
      <c r="F211" s="3" t="s">
        <v>18</v>
      </c>
      <c r="G211" s="3" t="s">
        <v>19</v>
      </c>
      <c r="H211" s="4" t="s">
        <v>19</v>
      </c>
      <c r="I211" s="1" t="s">
        <v>1041</v>
      </c>
      <c r="J211" s="1" t="s">
        <v>1042</v>
      </c>
      <c r="K211" s="1" t="s">
        <v>1043</v>
      </c>
      <c r="L211" s="3" t="str">
        <f t="shared" si="0"/>
        <v>Outstanding</v>
      </c>
      <c r="M211" s="11" t="s">
        <v>19</v>
      </c>
    </row>
    <row r="212" spans="1:13" ht="60" customHeight="1" x14ac:dyDescent="0.35">
      <c r="A212" s="9" t="s">
        <v>1044</v>
      </c>
      <c r="B212" s="1" t="s">
        <v>1045</v>
      </c>
      <c r="C212" s="2" t="s">
        <v>40</v>
      </c>
      <c r="D212" s="3" t="s">
        <v>16</v>
      </c>
      <c r="E212" s="3" t="s">
        <v>17</v>
      </c>
      <c r="F212" s="3" t="s">
        <v>18</v>
      </c>
      <c r="G212" s="3" t="s">
        <v>19</v>
      </c>
      <c r="H212" s="4" t="s">
        <v>19</v>
      </c>
      <c r="I212" s="1" t="s">
        <v>1046</v>
      </c>
      <c r="J212" s="1" t="s">
        <v>1047</v>
      </c>
      <c r="K212" s="1" t="s">
        <v>1048</v>
      </c>
      <c r="L212" s="3" t="str">
        <f t="shared" si="0"/>
        <v>Outstanding</v>
      </c>
      <c r="M212" s="11" t="s">
        <v>19</v>
      </c>
    </row>
    <row r="213" spans="1:13" ht="60" customHeight="1" x14ac:dyDescent="0.35">
      <c r="A213" s="9" t="s">
        <v>1049</v>
      </c>
      <c r="B213" s="1" t="s">
        <v>1050</v>
      </c>
      <c r="C213" s="2" t="s">
        <v>15</v>
      </c>
      <c r="D213" s="3" t="s">
        <v>16</v>
      </c>
      <c r="E213" s="3" t="s">
        <v>17</v>
      </c>
      <c r="F213" s="3" t="s">
        <v>18</v>
      </c>
      <c r="G213" s="3" t="s">
        <v>19</v>
      </c>
      <c r="H213" s="4" t="s">
        <v>19</v>
      </c>
      <c r="I213" s="1" t="s">
        <v>1051</v>
      </c>
      <c r="J213" s="1" t="s">
        <v>1052</v>
      </c>
      <c r="K213" s="1" t="s">
        <v>1053</v>
      </c>
      <c r="L213" s="3" t="str">
        <f t="shared" si="0"/>
        <v>Outstanding</v>
      </c>
      <c r="M213" s="11" t="s">
        <v>19</v>
      </c>
    </row>
    <row r="214" spans="1:13" ht="60" customHeight="1" x14ac:dyDescent="0.35">
      <c r="A214" s="9" t="s">
        <v>1054</v>
      </c>
      <c r="B214" s="1" t="s">
        <v>1055</v>
      </c>
      <c r="C214" s="2" t="s">
        <v>15</v>
      </c>
      <c r="D214" s="3" t="s">
        <v>16</v>
      </c>
      <c r="E214" s="3" t="s">
        <v>17</v>
      </c>
      <c r="F214" s="3" t="s">
        <v>18</v>
      </c>
      <c r="G214" s="3" t="s">
        <v>19</v>
      </c>
      <c r="H214" s="4" t="s">
        <v>19</v>
      </c>
      <c r="I214" s="1" t="s">
        <v>1056</v>
      </c>
      <c r="J214" s="1" t="s">
        <v>1057</v>
      </c>
      <c r="K214" s="1" t="s">
        <v>1058</v>
      </c>
      <c r="L214" s="3" t="str">
        <f t="shared" si="0"/>
        <v>Outstanding</v>
      </c>
      <c r="M214" s="11" t="s">
        <v>19</v>
      </c>
    </row>
    <row r="215" spans="1:13" ht="60" customHeight="1" x14ac:dyDescent="0.35">
      <c r="A215" s="9" t="s">
        <v>1059</v>
      </c>
      <c r="B215" s="1" t="s">
        <v>1060</v>
      </c>
      <c r="C215" s="2" t="s">
        <v>15</v>
      </c>
      <c r="D215" s="3" t="s">
        <v>16</v>
      </c>
      <c r="E215" s="3" t="s">
        <v>17</v>
      </c>
      <c r="F215" s="3" t="s">
        <v>18</v>
      </c>
      <c r="G215" s="3" t="s">
        <v>19</v>
      </c>
      <c r="H215" s="4" t="s">
        <v>19</v>
      </c>
      <c r="I215" s="1" t="s">
        <v>1061</v>
      </c>
      <c r="J215" s="1" t="s">
        <v>1062</v>
      </c>
      <c r="K215" s="1" t="s">
        <v>1063</v>
      </c>
      <c r="L215" s="3" t="str">
        <f t="shared" si="0"/>
        <v>Outstanding</v>
      </c>
      <c r="M215" s="11" t="s">
        <v>19</v>
      </c>
    </row>
    <row r="216" spans="1:13" ht="60" customHeight="1" x14ac:dyDescent="0.35">
      <c r="A216" s="9" t="s">
        <v>1064</v>
      </c>
      <c r="B216" s="1" t="s">
        <v>1065</v>
      </c>
      <c r="C216" s="2" t="s">
        <v>15</v>
      </c>
      <c r="D216" s="3" t="s">
        <v>16</v>
      </c>
      <c r="E216" s="3" t="s">
        <v>17</v>
      </c>
      <c r="F216" s="3" t="s">
        <v>18</v>
      </c>
      <c r="G216" s="3" t="s">
        <v>19</v>
      </c>
      <c r="H216" s="4" t="s">
        <v>19</v>
      </c>
      <c r="I216" s="1" t="s">
        <v>1066</v>
      </c>
      <c r="J216" s="1" t="s">
        <v>1067</v>
      </c>
      <c r="K216" s="1" t="s">
        <v>1068</v>
      </c>
      <c r="L216" s="3" t="str">
        <f t="shared" si="0"/>
        <v>Outstanding</v>
      </c>
      <c r="M216" s="11" t="s">
        <v>19</v>
      </c>
    </row>
    <row r="217" spans="1:13" ht="60" customHeight="1" x14ac:dyDescent="0.35">
      <c r="A217" s="9" t="s">
        <v>1069</v>
      </c>
      <c r="B217" s="1" t="s">
        <v>1070</v>
      </c>
      <c r="C217" s="2" t="s">
        <v>15</v>
      </c>
      <c r="D217" s="3" t="s">
        <v>16</v>
      </c>
      <c r="E217" s="3" t="s">
        <v>17</v>
      </c>
      <c r="F217" s="3" t="s">
        <v>18</v>
      </c>
      <c r="G217" s="3" t="s">
        <v>19</v>
      </c>
      <c r="H217" s="4" t="s">
        <v>19</v>
      </c>
      <c r="I217" s="1" t="s">
        <v>1071</v>
      </c>
      <c r="J217" s="1" t="s">
        <v>1072</v>
      </c>
      <c r="K217" s="1" t="s">
        <v>1073</v>
      </c>
      <c r="L217" s="3" t="str">
        <f t="shared" si="0"/>
        <v>Outstanding</v>
      </c>
      <c r="M217" s="11" t="s">
        <v>19</v>
      </c>
    </row>
    <row r="218" spans="1:13" ht="60" customHeight="1" x14ac:dyDescent="0.35">
      <c r="A218" s="9" t="s">
        <v>1074</v>
      </c>
      <c r="B218" s="1" t="s">
        <v>1075</v>
      </c>
      <c r="C218" s="2" t="s">
        <v>15</v>
      </c>
      <c r="D218" s="3" t="s">
        <v>16</v>
      </c>
      <c r="E218" s="3" t="s">
        <v>17</v>
      </c>
      <c r="F218" s="3" t="s">
        <v>18</v>
      </c>
      <c r="G218" s="3" t="s">
        <v>19</v>
      </c>
      <c r="H218" s="4" t="s">
        <v>19</v>
      </c>
      <c r="I218" s="1" t="s">
        <v>1076</v>
      </c>
      <c r="J218" s="1" t="s">
        <v>1077</v>
      </c>
      <c r="K218" s="1" t="s">
        <v>1078</v>
      </c>
      <c r="L218" s="3" t="str">
        <f t="shared" si="0"/>
        <v>Outstanding</v>
      </c>
      <c r="M218" s="11" t="s">
        <v>19</v>
      </c>
    </row>
    <row r="219" spans="1:13" ht="60" customHeight="1" x14ac:dyDescent="0.35">
      <c r="A219" s="9" t="s">
        <v>1079</v>
      </c>
      <c r="B219" s="1" t="s">
        <v>1080</v>
      </c>
      <c r="C219" s="2" t="s">
        <v>15</v>
      </c>
      <c r="D219" s="3" t="s">
        <v>16</v>
      </c>
      <c r="E219" s="3" t="s">
        <v>17</v>
      </c>
      <c r="F219" s="3" t="s">
        <v>18</v>
      </c>
      <c r="G219" s="3" t="s">
        <v>19</v>
      </c>
      <c r="H219" s="4" t="s">
        <v>19</v>
      </c>
      <c r="I219" s="1" t="s">
        <v>1081</v>
      </c>
      <c r="J219" s="1" t="s">
        <v>1082</v>
      </c>
      <c r="K219" s="1" t="s">
        <v>1083</v>
      </c>
      <c r="L219" s="3" t="str">
        <f t="shared" si="0"/>
        <v>Outstanding</v>
      </c>
      <c r="M219" s="11" t="s">
        <v>19</v>
      </c>
    </row>
    <row r="220" spans="1:13" ht="60" customHeight="1" x14ac:dyDescent="0.35">
      <c r="A220" s="9" t="s">
        <v>1084</v>
      </c>
      <c r="B220" s="1" t="s">
        <v>1085</v>
      </c>
      <c r="C220" s="2" t="s">
        <v>15</v>
      </c>
      <c r="D220" s="3" t="s">
        <v>16</v>
      </c>
      <c r="E220" s="3" t="s">
        <v>17</v>
      </c>
      <c r="F220" s="3" t="s">
        <v>18</v>
      </c>
      <c r="G220" s="3" t="s">
        <v>19</v>
      </c>
      <c r="H220" s="4" t="s">
        <v>19</v>
      </c>
      <c r="I220" s="1" t="s">
        <v>1086</v>
      </c>
      <c r="J220" s="1" t="s">
        <v>1087</v>
      </c>
      <c r="K220" s="1" t="s">
        <v>1088</v>
      </c>
      <c r="L220" s="3" t="str">
        <f t="shared" si="0"/>
        <v>Outstanding</v>
      </c>
      <c r="M220" s="11" t="s">
        <v>19</v>
      </c>
    </row>
    <row r="221" spans="1:13" ht="60" customHeight="1" x14ac:dyDescent="0.35">
      <c r="A221" s="9" t="s">
        <v>1089</v>
      </c>
      <c r="B221" s="1" t="s">
        <v>1090</v>
      </c>
      <c r="C221" s="2" t="s">
        <v>15</v>
      </c>
      <c r="D221" s="3" t="s">
        <v>16</v>
      </c>
      <c r="E221" s="3" t="s">
        <v>17</v>
      </c>
      <c r="F221" s="3" t="s">
        <v>18</v>
      </c>
      <c r="G221" s="3" t="s">
        <v>19</v>
      </c>
      <c r="H221" s="4" t="s">
        <v>19</v>
      </c>
      <c r="I221" s="1" t="s">
        <v>1091</v>
      </c>
      <c r="J221" s="1" t="s">
        <v>1092</v>
      </c>
      <c r="K221" s="1" t="s">
        <v>1093</v>
      </c>
      <c r="L221" s="3" t="str">
        <f t="shared" si="0"/>
        <v>Outstanding</v>
      </c>
      <c r="M221" s="11" t="s">
        <v>19</v>
      </c>
    </row>
    <row r="222" spans="1:13" ht="60" customHeight="1" x14ac:dyDescent="0.35">
      <c r="A222" s="9" t="s">
        <v>1094</v>
      </c>
      <c r="B222" s="1" t="s">
        <v>1095</v>
      </c>
      <c r="C222" s="2" t="s">
        <v>15</v>
      </c>
      <c r="D222" s="3" t="s">
        <v>16</v>
      </c>
      <c r="E222" s="3" t="s">
        <v>17</v>
      </c>
      <c r="F222" s="3" t="s">
        <v>18</v>
      </c>
      <c r="G222" s="3" t="s">
        <v>19</v>
      </c>
      <c r="H222" s="4" t="s">
        <v>19</v>
      </c>
      <c r="I222" s="1" t="s">
        <v>1096</v>
      </c>
      <c r="J222" s="1" t="s">
        <v>1097</v>
      </c>
      <c r="K222" s="1" t="s">
        <v>1098</v>
      </c>
      <c r="L222" s="3" t="str">
        <f t="shared" si="0"/>
        <v>Outstanding</v>
      </c>
      <c r="M222" s="11" t="s">
        <v>19</v>
      </c>
    </row>
    <row r="223" spans="1:13" ht="60" customHeight="1" x14ac:dyDescent="0.35">
      <c r="A223" s="9" t="s">
        <v>1099</v>
      </c>
      <c r="B223" s="1" t="s">
        <v>1100</v>
      </c>
      <c r="C223" s="2" t="s">
        <v>15</v>
      </c>
      <c r="D223" s="3" t="s">
        <v>16</v>
      </c>
      <c r="E223" s="3" t="s">
        <v>17</v>
      </c>
      <c r="F223" s="3" t="s">
        <v>18</v>
      </c>
      <c r="G223" s="3" t="s">
        <v>19</v>
      </c>
      <c r="H223" s="4" t="s">
        <v>19</v>
      </c>
      <c r="I223" s="1" t="s">
        <v>1101</v>
      </c>
      <c r="J223" s="1" t="s">
        <v>1102</v>
      </c>
      <c r="K223" s="1" t="s">
        <v>1103</v>
      </c>
      <c r="L223" s="3" t="str">
        <f t="shared" si="0"/>
        <v>Outstanding</v>
      </c>
      <c r="M223" s="11" t="s">
        <v>19</v>
      </c>
    </row>
    <row r="224" spans="1:13" ht="60" customHeight="1" x14ac:dyDescent="0.35">
      <c r="A224" s="9" t="s">
        <v>1104</v>
      </c>
      <c r="B224" s="1" t="s">
        <v>1105</v>
      </c>
      <c r="C224" s="2" t="s">
        <v>109</v>
      </c>
      <c r="D224" s="3" t="s">
        <v>16</v>
      </c>
      <c r="E224" s="3" t="s">
        <v>17</v>
      </c>
      <c r="F224" s="3" t="s">
        <v>18</v>
      </c>
      <c r="G224" s="3" t="s">
        <v>19</v>
      </c>
      <c r="H224" s="4" t="s">
        <v>19</v>
      </c>
      <c r="I224" s="1" t="s">
        <v>1106</v>
      </c>
      <c r="J224" s="1" t="s">
        <v>1107</v>
      </c>
      <c r="K224" s="1" t="s">
        <v>1108</v>
      </c>
      <c r="L224" s="3" t="str">
        <f t="shared" si="0"/>
        <v>Outstanding</v>
      </c>
      <c r="M224" s="11" t="s">
        <v>19</v>
      </c>
    </row>
    <row r="225" spans="1:13" ht="60" customHeight="1" x14ac:dyDescent="0.35">
      <c r="A225" s="9" t="s">
        <v>1109</v>
      </c>
      <c r="B225" s="1" t="s">
        <v>1110</v>
      </c>
      <c r="C225" s="2" t="s">
        <v>15</v>
      </c>
      <c r="D225" s="3" t="s">
        <v>16</v>
      </c>
      <c r="E225" s="3" t="s">
        <v>17</v>
      </c>
      <c r="F225" s="3" t="s">
        <v>18</v>
      </c>
      <c r="G225" s="3" t="s">
        <v>19</v>
      </c>
      <c r="H225" s="4" t="s">
        <v>19</v>
      </c>
      <c r="I225" s="1" t="s">
        <v>1111</v>
      </c>
      <c r="J225" s="1" t="s">
        <v>1112</v>
      </c>
      <c r="K225" s="1" t="s">
        <v>1113</v>
      </c>
      <c r="L225" s="3" t="str">
        <f t="shared" si="0"/>
        <v>Outstanding</v>
      </c>
      <c r="M225" s="11" t="s">
        <v>19</v>
      </c>
    </row>
    <row r="226" spans="1:13" ht="60" customHeight="1" x14ac:dyDescent="0.35">
      <c r="A226" s="9" t="s">
        <v>1114</v>
      </c>
      <c r="B226" s="1" t="s">
        <v>1115</v>
      </c>
      <c r="C226" s="2" t="s">
        <v>15</v>
      </c>
      <c r="D226" s="3" t="s">
        <v>16</v>
      </c>
      <c r="E226" s="3" t="s">
        <v>17</v>
      </c>
      <c r="F226" s="3" t="s">
        <v>18</v>
      </c>
      <c r="G226" s="3" t="s">
        <v>19</v>
      </c>
      <c r="H226" s="4" t="s">
        <v>19</v>
      </c>
      <c r="I226" s="1" t="s">
        <v>1116</v>
      </c>
      <c r="J226" s="1" t="s">
        <v>1117</v>
      </c>
      <c r="K226" s="1" t="s">
        <v>1118</v>
      </c>
      <c r="L226" s="3" t="str">
        <f t="shared" si="0"/>
        <v>Outstanding</v>
      </c>
      <c r="M226" s="11" t="s">
        <v>19</v>
      </c>
    </row>
    <row r="227" spans="1:13" ht="60" customHeight="1" x14ac:dyDescent="0.35">
      <c r="A227" s="9" t="s">
        <v>1119</v>
      </c>
      <c r="B227" s="1" t="s">
        <v>1120</v>
      </c>
      <c r="C227" s="2" t="s">
        <v>15</v>
      </c>
      <c r="D227" s="3" t="s">
        <v>16</v>
      </c>
      <c r="E227" s="3" t="s">
        <v>17</v>
      </c>
      <c r="F227" s="3" t="s">
        <v>18</v>
      </c>
      <c r="G227" s="3" t="s">
        <v>19</v>
      </c>
      <c r="H227" s="4" t="s">
        <v>19</v>
      </c>
      <c r="I227" s="1" t="s">
        <v>1121</v>
      </c>
      <c r="J227" s="1" t="s">
        <v>1122</v>
      </c>
      <c r="K227" s="1" t="s">
        <v>1123</v>
      </c>
      <c r="L227" s="3" t="str">
        <f t="shared" si="0"/>
        <v>Outstanding</v>
      </c>
      <c r="M227" s="11" t="s">
        <v>19</v>
      </c>
    </row>
    <row r="228" spans="1:13" ht="60" customHeight="1" x14ac:dyDescent="0.35">
      <c r="A228" s="9" t="s">
        <v>1124</v>
      </c>
      <c r="B228" s="1" t="s">
        <v>1125</v>
      </c>
      <c r="C228" s="2" t="s">
        <v>15</v>
      </c>
      <c r="D228" s="3" t="s">
        <v>16</v>
      </c>
      <c r="E228" s="3" t="s">
        <v>17</v>
      </c>
      <c r="F228" s="3" t="s">
        <v>18</v>
      </c>
      <c r="G228" s="3" t="s">
        <v>19</v>
      </c>
      <c r="H228" s="4" t="s">
        <v>19</v>
      </c>
      <c r="I228" s="1" t="s">
        <v>1126</v>
      </c>
      <c r="J228" s="1" t="s">
        <v>1127</v>
      </c>
      <c r="K228" s="1" t="s">
        <v>1128</v>
      </c>
      <c r="L228" s="3" t="str">
        <f t="shared" si="0"/>
        <v>Outstanding</v>
      </c>
      <c r="M228" s="11" t="s">
        <v>19</v>
      </c>
    </row>
    <row r="229" spans="1:13" ht="60" customHeight="1" x14ac:dyDescent="0.35">
      <c r="A229" s="9" t="s">
        <v>1129</v>
      </c>
      <c r="B229" s="1" t="s">
        <v>1130</v>
      </c>
      <c r="C229" s="2" t="s">
        <v>15</v>
      </c>
      <c r="D229" s="3" t="s">
        <v>16</v>
      </c>
      <c r="E229" s="3" t="s">
        <v>17</v>
      </c>
      <c r="F229" s="3" t="s">
        <v>18</v>
      </c>
      <c r="G229" s="3" t="s">
        <v>19</v>
      </c>
      <c r="H229" s="4" t="s">
        <v>19</v>
      </c>
      <c r="I229" s="1" t="s">
        <v>1131</v>
      </c>
      <c r="J229" s="1" t="s">
        <v>1132</v>
      </c>
      <c r="K229" s="1" t="s">
        <v>1133</v>
      </c>
      <c r="L229" s="3" t="str">
        <f t="shared" si="0"/>
        <v>Outstanding</v>
      </c>
      <c r="M229" s="11" t="s">
        <v>19</v>
      </c>
    </row>
    <row r="230" spans="1:13" ht="60" customHeight="1" x14ac:dyDescent="0.35">
      <c r="A230" s="9" t="s">
        <v>1134</v>
      </c>
      <c r="B230" s="1" t="s">
        <v>1135</v>
      </c>
      <c r="C230" s="2" t="s">
        <v>15</v>
      </c>
      <c r="D230" s="3" t="s">
        <v>16</v>
      </c>
      <c r="E230" s="3" t="s">
        <v>17</v>
      </c>
      <c r="F230" s="3" t="s">
        <v>18</v>
      </c>
      <c r="G230" s="3" t="s">
        <v>19</v>
      </c>
      <c r="H230" s="4" t="s">
        <v>19</v>
      </c>
      <c r="I230" s="1" t="s">
        <v>1136</v>
      </c>
      <c r="J230" s="1" t="s">
        <v>1137</v>
      </c>
      <c r="K230" s="1" t="s">
        <v>1138</v>
      </c>
      <c r="L230" s="3" t="str">
        <f t="shared" si="0"/>
        <v>Outstanding</v>
      </c>
      <c r="M230" s="11" t="s">
        <v>19</v>
      </c>
    </row>
    <row r="231" spans="1:13" ht="60" customHeight="1" x14ac:dyDescent="0.35">
      <c r="A231" s="9" t="s">
        <v>1139</v>
      </c>
      <c r="B231" s="1" t="s">
        <v>1140</v>
      </c>
      <c r="C231" s="2" t="s">
        <v>40</v>
      </c>
      <c r="D231" s="3" t="s">
        <v>16</v>
      </c>
      <c r="E231" s="3" t="s">
        <v>17</v>
      </c>
      <c r="F231" s="3" t="s">
        <v>18</v>
      </c>
      <c r="G231" s="3" t="s">
        <v>19</v>
      </c>
      <c r="H231" s="4" t="s">
        <v>19</v>
      </c>
      <c r="I231" s="1" t="s">
        <v>1141</v>
      </c>
      <c r="J231" s="1" t="s">
        <v>1142</v>
      </c>
      <c r="K231" s="1" t="s">
        <v>1143</v>
      </c>
      <c r="L231" s="3" t="str">
        <f t="shared" si="0"/>
        <v>Outstanding</v>
      </c>
      <c r="M231" s="11" t="s">
        <v>19</v>
      </c>
    </row>
    <row r="232" spans="1:13" ht="60" customHeight="1" x14ac:dyDescent="0.35">
      <c r="A232" s="9" t="s">
        <v>1144</v>
      </c>
      <c r="B232" s="1" t="s">
        <v>1145</v>
      </c>
      <c r="C232" s="2" t="s">
        <v>40</v>
      </c>
      <c r="D232" s="3" t="s">
        <v>16</v>
      </c>
      <c r="E232" s="3" t="s">
        <v>17</v>
      </c>
      <c r="F232" s="3" t="s">
        <v>18</v>
      </c>
      <c r="G232" s="3" t="s">
        <v>19</v>
      </c>
      <c r="H232" s="4" t="s">
        <v>19</v>
      </c>
      <c r="I232" s="1" t="s">
        <v>1146</v>
      </c>
      <c r="J232" s="1" t="s">
        <v>1147</v>
      </c>
      <c r="K232" s="1" t="s">
        <v>1148</v>
      </c>
      <c r="L232" s="3" t="str">
        <f t="shared" si="0"/>
        <v>Outstanding</v>
      </c>
      <c r="M232" s="11" t="s">
        <v>19</v>
      </c>
    </row>
    <row r="233" spans="1:13" ht="60" customHeight="1" x14ac:dyDescent="0.35">
      <c r="A233" s="9" t="s">
        <v>1149</v>
      </c>
      <c r="B233" s="1" t="s">
        <v>1150</v>
      </c>
      <c r="C233" s="2" t="s">
        <v>40</v>
      </c>
      <c r="D233" s="3" t="s">
        <v>16</v>
      </c>
      <c r="E233" s="3" t="s">
        <v>17</v>
      </c>
      <c r="F233" s="3" t="s">
        <v>18</v>
      </c>
      <c r="G233" s="3" t="s">
        <v>19</v>
      </c>
      <c r="H233" s="4" t="s">
        <v>19</v>
      </c>
      <c r="I233" s="1" t="s">
        <v>1151</v>
      </c>
      <c r="J233" s="1" t="s">
        <v>1152</v>
      </c>
      <c r="K233" s="1" t="s">
        <v>1153</v>
      </c>
      <c r="L233" s="3" t="str">
        <f t="shared" si="0"/>
        <v>Outstanding</v>
      </c>
      <c r="M233" s="11" t="s">
        <v>19</v>
      </c>
    </row>
    <row r="234" spans="1:13" ht="60" customHeight="1" x14ac:dyDescent="0.35">
      <c r="A234" s="9" t="s">
        <v>1154</v>
      </c>
      <c r="B234" s="1" t="s">
        <v>1155</v>
      </c>
      <c r="C234" s="2" t="s">
        <v>15</v>
      </c>
      <c r="D234" s="3" t="s">
        <v>16</v>
      </c>
      <c r="E234" s="3" t="s">
        <v>17</v>
      </c>
      <c r="F234" s="3" t="s">
        <v>18</v>
      </c>
      <c r="G234" s="3" t="s">
        <v>19</v>
      </c>
      <c r="H234" s="4" t="s">
        <v>19</v>
      </c>
      <c r="I234" s="1" t="s">
        <v>1156</v>
      </c>
      <c r="J234" s="1" t="s">
        <v>1157</v>
      </c>
      <c r="K234" s="1" t="s">
        <v>1158</v>
      </c>
      <c r="L234" s="3" t="str">
        <f t="shared" si="0"/>
        <v>Outstanding</v>
      </c>
      <c r="M234" s="11" t="s">
        <v>19</v>
      </c>
    </row>
    <row r="235" spans="1:13" ht="60" customHeight="1" x14ac:dyDescent="0.35">
      <c r="A235" s="9" t="s">
        <v>1159</v>
      </c>
      <c r="B235" s="1" t="s">
        <v>1160</v>
      </c>
      <c r="C235" s="2" t="s">
        <v>40</v>
      </c>
      <c r="D235" s="3" t="s">
        <v>16</v>
      </c>
      <c r="E235" s="3" t="s">
        <v>17</v>
      </c>
      <c r="F235" s="3" t="s">
        <v>18</v>
      </c>
      <c r="G235" s="3" t="s">
        <v>19</v>
      </c>
      <c r="H235" s="4" t="s">
        <v>19</v>
      </c>
      <c r="I235" s="1" t="s">
        <v>1161</v>
      </c>
      <c r="J235" s="1" t="s">
        <v>1162</v>
      </c>
      <c r="K235" s="1" t="s">
        <v>1163</v>
      </c>
      <c r="L235" s="3" t="str">
        <f t="shared" si="0"/>
        <v>Outstanding</v>
      </c>
      <c r="M235" s="11" t="s">
        <v>19</v>
      </c>
    </row>
    <row r="236" spans="1:13" ht="60" customHeight="1" x14ac:dyDescent="0.35">
      <c r="A236" s="9" t="s">
        <v>1164</v>
      </c>
      <c r="B236" s="1" t="s">
        <v>1165</v>
      </c>
      <c r="C236" s="2" t="s">
        <v>15</v>
      </c>
      <c r="D236" s="3" t="s">
        <v>16</v>
      </c>
      <c r="E236" s="3" t="s">
        <v>17</v>
      </c>
      <c r="F236" s="3" t="s">
        <v>18</v>
      </c>
      <c r="G236" s="3" t="s">
        <v>19</v>
      </c>
      <c r="H236" s="4" t="s">
        <v>19</v>
      </c>
      <c r="I236" s="1" t="s">
        <v>1166</v>
      </c>
      <c r="J236" s="1" t="s">
        <v>1167</v>
      </c>
      <c r="K236" s="1" t="s">
        <v>1168</v>
      </c>
      <c r="L236" s="3" t="str">
        <f t="shared" si="0"/>
        <v>Outstanding</v>
      </c>
      <c r="M236" s="11" t="s">
        <v>19</v>
      </c>
    </row>
    <row r="237" spans="1:13" ht="60" customHeight="1" x14ac:dyDescent="0.35">
      <c r="A237" s="9" t="s">
        <v>1169</v>
      </c>
      <c r="B237" s="1" t="s">
        <v>1170</v>
      </c>
      <c r="C237" s="2" t="s">
        <v>15</v>
      </c>
      <c r="D237" s="3" t="s">
        <v>16</v>
      </c>
      <c r="E237" s="3" t="s">
        <v>17</v>
      </c>
      <c r="F237" s="3" t="s">
        <v>18</v>
      </c>
      <c r="G237" s="3" t="s">
        <v>19</v>
      </c>
      <c r="H237" s="4" t="s">
        <v>19</v>
      </c>
      <c r="I237" s="1" t="s">
        <v>1171</v>
      </c>
      <c r="J237" s="1" t="s">
        <v>1172</v>
      </c>
      <c r="K237" s="1" t="s">
        <v>1173</v>
      </c>
      <c r="L237" s="3" t="str">
        <f t="shared" si="0"/>
        <v>Outstanding</v>
      </c>
      <c r="M237" s="11" t="s">
        <v>19</v>
      </c>
    </row>
    <row r="238" spans="1:13" ht="60" customHeight="1" x14ac:dyDescent="0.35">
      <c r="A238" s="9" t="s">
        <v>1174</v>
      </c>
      <c r="B238" s="1" t="s">
        <v>1175</v>
      </c>
      <c r="C238" s="2" t="s">
        <v>15</v>
      </c>
      <c r="D238" s="3" t="s">
        <v>16</v>
      </c>
      <c r="E238" s="3" t="s">
        <v>17</v>
      </c>
      <c r="F238" s="3" t="s">
        <v>18</v>
      </c>
      <c r="G238" s="3" t="s">
        <v>19</v>
      </c>
      <c r="H238" s="4" t="s">
        <v>19</v>
      </c>
      <c r="I238" s="1" t="s">
        <v>1176</v>
      </c>
      <c r="J238" s="1" t="s">
        <v>1177</v>
      </c>
      <c r="K238" s="1" t="s">
        <v>1178</v>
      </c>
      <c r="L238" s="3" t="str">
        <f t="shared" si="0"/>
        <v>Outstanding</v>
      </c>
      <c r="M238" s="11" t="s">
        <v>19</v>
      </c>
    </row>
    <row r="239" spans="1:13" ht="60" customHeight="1" x14ac:dyDescent="0.35">
      <c r="A239" s="9" t="s">
        <v>1179</v>
      </c>
      <c r="B239" s="1" t="s">
        <v>1180</v>
      </c>
      <c r="C239" s="2" t="s">
        <v>15</v>
      </c>
      <c r="D239" s="3" t="s">
        <v>16</v>
      </c>
      <c r="E239" s="3" t="s">
        <v>17</v>
      </c>
      <c r="F239" s="3" t="s">
        <v>18</v>
      </c>
      <c r="G239" s="3" t="s">
        <v>19</v>
      </c>
      <c r="H239" s="4" t="s">
        <v>19</v>
      </c>
      <c r="I239" s="1" t="s">
        <v>1181</v>
      </c>
      <c r="J239" s="1" t="s">
        <v>1182</v>
      </c>
      <c r="K239" s="1" t="s">
        <v>1183</v>
      </c>
      <c r="L239" s="3" t="str">
        <f t="shared" si="0"/>
        <v>Outstanding</v>
      </c>
      <c r="M239" s="11" t="s">
        <v>19</v>
      </c>
    </row>
    <row r="240" spans="1:13" ht="60" customHeight="1" x14ac:dyDescent="0.35">
      <c r="A240" s="9" t="s">
        <v>1184</v>
      </c>
      <c r="B240" s="1" t="s">
        <v>1185</v>
      </c>
      <c r="C240" s="2" t="s">
        <v>40</v>
      </c>
      <c r="D240" s="3" t="s">
        <v>16</v>
      </c>
      <c r="E240" s="3" t="s">
        <v>17</v>
      </c>
      <c r="F240" s="3" t="s">
        <v>18</v>
      </c>
      <c r="G240" s="3" t="s">
        <v>19</v>
      </c>
      <c r="H240" s="4" t="s">
        <v>19</v>
      </c>
      <c r="I240" s="1" t="s">
        <v>1186</v>
      </c>
      <c r="J240" s="1" t="s">
        <v>1187</v>
      </c>
      <c r="K240" s="1" t="s">
        <v>1188</v>
      </c>
      <c r="L240" s="3" t="str">
        <f t="shared" si="0"/>
        <v>Outstanding</v>
      </c>
      <c r="M240" s="11" t="s">
        <v>19</v>
      </c>
    </row>
    <row r="241" spans="1:13" ht="60" customHeight="1" x14ac:dyDescent="0.35">
      <c r="A241" s="9" t="s">
        <v>1189</v>
      </c>
      <c r="B241" s="1" t="s">
        <v>1190</v>
      </c>
      <c r="C241" s="2" t="s">
        <v>15</v>
      </c>
      <c r="D241" s="3" t="s">
        <v>16</v>
      </c>
      <c r="E241" s="3" t="s">
        <v>17</v>
      </c>
      <c r="F241" s="3" t="s">
        <v>18</v>
      </c>
      <c r="G241" s="3" t="s">
        <v>19</v>
      </c>
      <c r="H241" s="4" t="s">
        <v>19</v>
      </c>
      <c r="I241" s="1" t="s">
        <v>1191</v>
      </c>
      <c r="J241" s="1" t="s">
        <v>1192</v>
      </c>
      <c r="K241" s="1" t="s">
        <v>1193</v>
      </c>
      <c r="L241" s="3" t="str">
        <f t="shared" si="0"/>
        <v>Outstanding</v>
      </c>
      <c r="M241" s="11" t="s">
        <v>19</v>
      </c>
    </row>
    <row r="242" spans="1:13" ht="60" customHeight="1" x14ac:dyDescent="0.35">
      <c r="A242" s="9" t="s">
        <v>1194</v>
      </c>
      <c r="B242" s="1" t="s">
        <v>1195</v>
      </c>
      <c r="C242" s="2" t="s">
        <v>15</v>
      </c>
      <c r="D242" s="3" t="s">
        <v>16</v>
      </c>
      <c r="E242" s="3" t="s">
        <v>17</v>
      </c>
      <c r="F242" s="3" t="s">
        <v>18</v>
      </c>
      <c r="G242" s="3" t="s">
        <v>19</v>
      </c>
      <c r="H242" s="4" t="s">
        <v>19</v>
      </c>
      <c r="I242" s="1" t="s">
        <v>1196</v>
      </c>
      <c r="J242" s="1" t="s">
        <v>1197</v>
      </c>
      <c r="K242" s="1" t="s">
        <v>1198</v>
      </c>
      <c r="L242" s="3" t="str">
        <f t="shared" si="0"/>
        <v>Outstanding</v>
      </c>
      <c r="M242" s="11" t="s">
        <v>19</v>
      </c>
    </row>
    <row r="243" spans="1:13" ht="60" customHeight="1" x14ac:dyDescent="0.35">
      <c r="A243" s="9" t="s">
        <v>1199</v>
      </c>
      <c r="B243" s="1" t="s">
        <v>1200</v>
      </c>
      <c r="C243" s="2" t="s">
        <v>15</v>
      </c>
      <c r="D243" s="3" t="s">
        <v>16</v>
      </c>
      <c r="E243" s="3" t="s">
        <v>17</v>
      </c>
      <c r="F243" s="3" t="s">
        <v>18</v>
      </c>
      <c r="G243" s="3" t="s">
        <v>19</v>
      </c>
      <c r="H243" s="4" t="s">
        <v>19</v>
      </c>
      <c r="I243" s="1" t="s">
        <v>1201</v>
      </c>
      <c r="J243" s="1" t="s">
        <v>1197</v>
      </c>
      <c r="K243" s="1" t="s">
        <v>1202</v>
      </c>
      <c r="L243" s="3" t="str">
        <f t="shared" si="0"/>
        <v>Outstanding</v>
      </c>
      <c r="M243" s="11" t="s">
        <v>19</v>
      </c>
    </row>
    <row r="244" spans="1:13" ht="60" customHeight="1" x14ac:dyDescent="0.35">
      <c r="A244" s="9" t="s">
        <v>1203</v>
      </c>
      <c r="B244" s="1" t="s">
        <v>1204</v>
      </c>
      <c r="C244" s="2" t="s">
        <v>15</v>
      </c>
      <c r="D244" s="3" t="s">
        <v>16</v>
      </c>
      <c r="E244" s="3" t="s">
        <v>17</v>
      </c>
      <c r="F244" s="3" t="s">
        <v>18</v>
      </c>
      <c r="G244" s="3" t="s">
        <v>19</v>
      </c>
      <c r="H244" s="4" t="s">
        <v>19</v>
      </c>
      <c r="I244" s="1" t="s">
        <v>1205</v>
      </c>
      <c r="J244" s="1" t="s">
        <v>1206</v>
      </c>
      <c r="K244" s="1" t="s">
        <v>1207</v>
      </c>
      <c r="L244" s="3" t="str">
        <f t="shared" si="0"/>
        <v>Outstanding</v>
      </c>
      <c r="M244" s="11" t="s">
        <v>19</v>
      </c>
    </row>
    <row r="245" spans="1:13" ht="60" customHeight="1" x14ac:dyDescent="0.35">
      <c r="A245" s="9" t="s">
        <v>1208</v>
      </c>
      <c r="B245" s="1" t="s">
        <v>1209</v>
      </c>
      <c r="C245" s="2" t="s">
        <v>15</v>
      </c>
      <c r="D245" s="3" t="s">
        <v>16</v>
      </c>
      <c r="E245" s="3" t="s">
        <v>17</v>
      </c>
      <c r="F245" s="3" t="s">
        <v>18</v>
      </c>
      <c r="G245" s="3" t="s">
        <v>19</v>
      </c>
      <c r="H245" s="4" t="s">
        <v>19</v>
      </c>
      <c r="I245" s="1" t="s">
        <v>1210</v>
      </c>
      <c r="J245" s="1" t="s">
        <v>1211</v>
      </c>
      <c r="K245" s="1" t="s">
        <v>1212</v>
      </c>
      <c r="L245" s="3" t="str">
        <f t="shared" si="0"/>
        <v>Outstanding</v>
      </c>
      <c r="M245" s="11" t="s">
        <v>19</v>
      </c>
    </row>
    <row r="246" spans="1:13" ht="60" customHeight="1" x14ac:dyDescent="0.35">
      <c r="A246" s="9" t="s">
        <v>1213</v>
      </c>
      <c r="B246" s="1" t="s">
        <v>1214</v>
      </c>
      <c r="C246" s="2" t="s">
        <v>109</v>
      </c>
      <c r="D246" s="3" t="s">
        <v>16</v>
      </c>
      <c r="E246" s="3" t="s">
        <v>17</v>
      </c>
      <c r="F246" s="3" t="s">
        <v>18</v>
      </c>
      <c r="G246" s="3" t="s">
        <v>19</v>
      </c>
      <c r="H246" s="4" t="s">
        <v>19</v>
      </c>
      <c r="I246" s="1" t="s">
        <v>1215</v>
      </c>
      <c r="J246" s="1" t="s">
        <v>1216</v>
      </c>
      <c r="K246" s="1" t="s">
        <v>1217</v>
      </c>
      <c r="L246" s="3" t="str">
        <f t="shared" si="0"/>
        <v>Outstanding</v>
      </c>
      <c r="M246" s="11" t="s">
        <v>19</v>
      </c>
    </row>
    <row r="247" spans="1:13" ht="60" customHeight="1" x14ac:dyDescent="0.35">
      <c r="A247" s="9" t="s">
        <v>1218</v>
      </c>
      <c r="B247" s="1" t="s">
        <v>1219</v>
      </c>
      <c r="C247" s="2" t="s">
        <v>15</v>
      </c>
      <c r="D247" s="3" t="s">
        <v>16</v>
      </c>
      <c r="E247" s="3" t="s">
        <v>17</v>
      </c>
      <c r="F247" s="3" t="s">
        <v>18</v>
      </c>
      <c r="G247" s="3" t="s">
        <v>19</v>
      </c>
      <c r="H247" s="4" t="s">
        <v>19</v>
      </c>
      <c r="I247" s="1" t="s">
        <v>1220</v>
      </c>
      <c r="J247" s="1" t="s">
        <v>1221</v>
      </c>
      <c r="K247" s="1" t="s">
        <v>1222</v>
      </c>
      <c r="L247" s="3" t="str">
        <f t="shared" si="0"/>
        <v>Outstanding</v>
      </c>
      <c r="M247" s="11" t="s">
        <v>19</v>
      </c>
    </row>
    <row r="248" spans="1:13" ht="60" customHeight="1" x14ac:dyDescent="0.35">
      <c r="A248" s="9" t="s">
        <v>1223</v>
      </c>
      <c r="B248" s="1" t="s">
        <v>1224</v>
      </c>
      <c r="C248" s="2" t="s">
        <v>15</v>
      </c>
      <c r="D248" s="3" t="s">
        <v>16</v>
      </c>
      <c r="E248" s="3" t="s">
        <v>17</v>
      </c>
      <c r="F248" s="3" t="s">
        <v>18</v>
      </c>
      <c r="G248" s="3" t="s">
        <v>19</v>
      </c>
      <c r="H248" s="4" t="s">
        <v>19</v>
      </c>
      <c r="I248" s="1" t="s">
        <v>1225</v>
      </c>
      <c r="J248" s="1" t="s">
        <v>1226</v>
      </c>
      <c r="K248" s="1" t="s">
        <v>1227</v>
      </c>
      <c r="L248" s="3" t="str">
        <f t="shared" si="0"/>
        <v>Outstanding</v>
      </c>
      <c r="M248" s="11" t="s">
        <v>19</v>
      </c>
    </row>
    <row r="249" spans="1:13" ht="60" customHeight="1" x14ac:dyDescent="0.35">
      <c r="A249" s="9" t="s">
        <v>1228</v>
      </c>
      <c r="B249" s="1" t="s">
        <v>1229</v>
      </c>
      <c r="C249" s="2" t="s">
        <v>15</v>
      </c>
      <c r="D249" s="3" t="s">
        <v>16</v>
      </c>
      <c r="E249" s="3" t="s">
        <v>17</v>
      </c>
      <c r="F249" s="3" t="s">
        <v>18</v>
      </c>
      <c r="G249" s="3" t="s">
        <v>19</v>
      </c>
      <c r="H249" s="4" t="s">
        <v>19</v>
      </c>
      <c r="I249" s="1" t="s">
        <v>1230</v>
      </c>
      <c r="J249" s="1" t="s">
        <v>1231</v>
      </c>
      <c r="K249" s="1" t="s">
        <v>1232</v>
      </c>
      <c r="L249" s="3" t="str">
        <f t="shared" si="0"/>
        <v>Outstanding</v>
      </c>
      <c r="M249" s="11" t="s">
        <v>19</v>
      </c>
    </row>
    <row r="250" spans="1:13" ht="60" customHeight="1" x14ac:dyDescent="0.35">
      <c r="A250" s="9" t="s">
        <v>1233</v>
      </c>
      <c r="B250" s="1" t="s">
        <v>1234</v>
      </c>
      <c r="C250" s="2" t="s">
        <v>15</v>
      </c>
      <c r="D250" s="3" t="s">
        <v>16</v>
      </c>
      <c r="E250" s="3" t="s">
        <v>17</v>
      </c>
      <c r="F250" s="3" t="s">
        <v>18</v>
      </c>
      <c r="G250" s="3" t="s">
        <v>19</v>
      </c>
      <c r="H250" s="4" t="s">
        <v>19</v>
      </c>
      <c r="I250" s="1" t="s">
        <v>1235</v>
      </c>
      <c r="J250" s="1" t="s">
        <v>1236</v>
      </c>
      <c r="K250" s="1" t="s">
        <v>1237</v>
      </c>
      <c r="L250" s="3" t="str">
        <f t="shared" si="0"/>
        <v>Outstanding</v>
      </c>
      <c r="M250" s="11" t="s">
        <v>19</v>
      </c>
    </row>
    <row r="251" spans="1:13" ht="60" customHeight="1" x14ac:dyDescent="0.35">
      <c r="A251" s="9" t="s">
        <v>1238</v>
      </c>
      <c r="B251" s="1" t="s">
        <v>1239</v>
      </c>
      <c r="C251" s="2" t="s">
        <v>15</v>
      </c>
      <c r="D251" s="3" t="s">
        <v>16</v>
      </c>
      <c r="E251" s="3" t="s">
        <v>17</v>
      </c>
      <c r="F251" s="3" t="s">
        <v>18</v>
      </c>
      <c r="G251" s="3" t="s">
        <v>19</v>
      </c>
      <c r="H251" s="4" t="s">
        <v>19</v>
      </c>
      <c r="I251" s="1" t="s">
        <v>1240</v>
      </c>
      <c r="J251" s="1" t="s">
        <v>1241</v>
      </c>
      <c r="K251" s="1" t="s">
        <v>1242</v>
      </c>
      <c r="L251" s="3" t="str">
        <f t="shared" si="0"/>
        <v>Outstanding</v>
      </c>
      <c r="M251" s="11" t="s">
        <v>19</v>
      </c>
    </row>
    <row r="252" spans="1:13" ht="60" customHeight="1" x14ac:dyDescent="0.35">
      <c r="A252" s="9" t="s">
        <v>1243</v>
      </c>
      <c r="B252" s="1" t="s">
        <v>1244</v>
      </c>
      <c r="C252" s="2" t="s">
        <v>15</v>
      </c>
      <c r="D252" s="3" t="s">
        <v>16</v>
      </c>
      <c r="E252" s="3" t="s">
        <v>17</v>
      </c>
      <c r="F252" s="3" t="s">
        <v>18</v>
      </c>
      <c r="G252" s="3" t="s">
        <v>19</v>
      </c>
      <c r="H252" s="4" t="s">
        <v>19</v>
      </c>
      <c r="I252" s="1" t="s">
        <v>1245</v>
      </c>
      <c r="J252" s="1" t="s">
        <v>1246</v>
      </c>
      <c r="K252" s="1" t="s">
        <v>1247</v>
      </c>
      <c r="L252" s="3" t="str">
        <f t="shared" si="0"/>
        <v>Outstanding</v>
      </c>
      <c r="M252" s="11" t="s">
        <v>19</v>
      </c>
    </row>
    <row r="253" spans="1:13" ht="60" customHeight="1" x14ac:dyDescent="0.35">
      <c r="A253" s="9" t="s">
        <v>1248</v>
      </c>
      <c r="B253" s="1" t="s">
        <v>1249</v>
      </c>
      <c r="C253" s="2" t="s">
        <v>15</v>
      </c>
      <c r="D253" s="3" t="s">
        <v>16</v>
      </c>
      <c r="E253" s="3" t="s">
        <v>17</v>
      </c>
      <c r="F253" s="3" t="s">
        <v>18</v>
      </c>
      <c r="G253" s="3" t="s">
        <v>19</v>
      </c>
      <c r="H253" s="4" t="s">
        <v>19</v>
      </c>
      <c r="I253" s="1" t="s">
        <v>1250</v>
      </c>
      <c r="J253" s="1" t="s">
        <v>1251</v>
      </c>
      <c r="K253" s="1" t="s">
        <v>1252</v>
      </c>
      <c r="L253" s="3" t="str">
        <f t="shared" si="0"/>
        <v>Outstanding</v>
      </c>
      <c r="M253" s="11" t="s">
        <v>19</v>
      </c>
    </row>
    <row r="254" spans="1:13" ht="60" customHeight="1" x14ac:dyDescent="0.35">
      <c r="A254" s="9" t="s">
        <v>1253</v>
      </c>
      <c r="B254" s="1" t="s">
        <v>1254</v>
      </c>
      <c r="C254" s="2" t="s">
        <v>15</v>
      </c>
      <c r="D254" s="3" t="s">
        <v>16</v>
      </c>
      <c r="E254" s="3" t="s">
        <v>17</v>
      </c>
      <c r="F254" s="3" t="s">
        <v>18</v>
      </c>
      <c r="G254" s="3" t="s">
        <v>19</v>
      </c>
      <c r="H254" s="4" t="s">
        <v>19</v>
      </c>
      <c r="I254" s="1" t="s">
        <v>1255</v>
      </c>
      <c r="J254" s="1" t="s">
        <v>1256</v>
      </c>
      <c r="K254" s="1" t="s">
        <v>1257</v>
      </c>
      <c r="L254" s="3" t="str">
        <f t="shared" si="0"/>
        <v>Outstanding</v>
      </c>
      <c r="M254" s="11" t="s">
        <v>19</v>
      </c>
    </row>
    <row r="255" spans="1:13" ht="60" customHeight="1" x14ac:dyDescent="0.35">
      <c r="A255" s="9" t="s">
        <v>1258</v>
      </c>
      <c r="B255" s="1" t="s">
        <v>1259</v>
      </c>
      <c r="C255" s="2" t="s">
        <v>15</v>
      </c>
      <c r="D255" s="3" t="s">
        <v>16</v>
      </c>
      <c r="E255" s="3" t="s">
        <v>17</v>
      </c>
      <c r="F255" s="3" t="s">
        <v>18</v>
      </c>
      <c r="G255" s="3" t="s">
        <v>19</v>
      </c>
      <c r="H255" s="4" t="s">
        <v>19</v>
      </c>
      <c r="I255" s="1" t="s">
        <v>1260</v>
      </c>
      <c r="J255" s="1" t="s">
        <v>1261</v>
      </c>
      <c r="K255" s="1" t="s">
        <v>1262</v>
      </c>
      <c r="L255" s="3" t="str">
        <f t="shared" si="0"/>
        <v>Outstanding</v>
      </c>
      <c r="M255" s="11" t="s">
        <v>19</v>
      </c>
    </row>
    <row r="256" spans="1:13" ht="60" customHeight="1" x14ac:dyDescent="0.35">
      <c r="A256" s="9" t="s">
        <v>1263</v>
      </c>
      <c r="B256" s="1" t="s">
        <v>1264</v>
      </c>
      <c r="C256" s="2" t="s">
        <v>15</v>
      </c>
      <c r="D256" s="3" t="s">
        <v>16</v>
      </c>
      <c r="E256" s="3" t="s">
        <v>17</v>
      </c>
      <c r="F256" s="3" t="s">
        <v>18</v>
      </c>
      <c r="G256" s="3" t="s">
        <v>19</v>
      </c>
      <c r="H256" s="4" t="s">
        <v>19</v>
      </c>
      <c r="I256" s="1" t="s">
        <v>1265</v>
      </c>
      <c r="J256" s="1" t="s">
        <v>1266</v>
      </c>
      <c r="K256" s="1" t="s">
        <v>1267</v>
      </c>
      <c r="L256" s="3" t="str">
        <f t="shared" si="0"/>
        <v>Outstanding</v>
      </c>
      <c r="M256" s="11" t="s">
        <v>19</v>
      </c>
    </row>
    <row r="257" spans="1:13" ht="60" customHeight="1" x14ac:dyDescent="0.35">
      <c r="A257" s="9" t="s">
        <v>1268</v>
      </c>
      <c r="B257" s="1" t="s">
        <v>1269</v>
      </c>
      <c r="C257" s="2" t="s">
        <v>40</v>
      </c>
      <c r="D257" s="3" t="s">
        <v>16</v>
      </c>
      <c r="E257" s="3" t="s">
        <v>17</v>
      </c>
      <c r="F257" s="3" t="s">
        <v>18</v>
      </c>
      <c r="G257" s="3" t="s">
        <v>19</v>
      </c>
      <c r="H257" s="4" t="s">
        <v>19</v>
      </c>
      <c r="I257" s="1" t="s">
        <v>1270</v>
      </c>
      <c r="J257" s="1" t="s">
        <v>1271</v>
      </c>
      <c r="K257" s="1" t="s">
        <v>1272</v>
      </c>
      <c r="L257" s="3" t="str">
        <f t="shared" ref="L257:L285" si="1">IF(OR(G257="Implemented",G257="Compensated"),"Resolved",IF(OR(G257="Risk Accepted",G257="N/A"),"Excluded",IF(G257="Testing","Testing","Outstanding")))</f>
        <v>Outstanding</v>
      </c>
      <c r="M257" s="11" t="s">
        <v>19</v>
      </c>
    </row>
    <row r="258" spans="1:13" ht="60" customHeight="1" x14ac:dyDescent="0.35">
      <c r="A258" s="9" t="s">
        <v>1273</v>
      </c>
      <c r="B258" s="1" t="s">
        <v>1274</v>
      </c>
      <c r="C258" s="2" t="s">
        <v>15</v>
      </c>
      <c r="D258" s="3" t="s">
        <v>16</v>
      </c>
      <c r="E258" s="3" t="s">
        <v>17</v>
      </c>
      <c r="F258" s="3" t="s">
        <v>18</v>
      </c>
      <c r="G258" s="3" t="s">
        <v>19</v>
      </c>
      <c r="H258" s="4" t="s">
        <v>19</v>
      </c>
      <c r="I258" s="1" t="s">
        <v>1275</v>
      </c>
      <c r="J258" s="1" t="s">
        <v>1276</v>
      </c>
      <c r="K258" s="1" t="s">
        <v>1277</v>
      </c>
      <c r="L258" s="3" t="str">
        <f t="shared" si="1"/>
        <v>Outstanding</v>
      </c>
      <c r="M258" s="11" t="s">
        <v>19</v>
      </c>
    </row>
    <row r="259" spans="1:13" ht="60" customHeight="1" x14ac:dyDescent="0.35">
      <c r="A259" s="9" t="s">
        <v>1278</v>
      </c>
      <c r="B259" s="1" t="s">
        <v>1279</v>
      </c>
      <c r="C259" s="2" t="s">
        <v>15</v>
      </c>
      <c r="D259" s="3" t="s">
        <v>16</v>
      </c>
      <c r="E259" s="3" t="s">
        <v>17</v>
      </c>
      <c r="F259" s="3" t="s">
        <v>18</v>
      </c>
      <c r="G259" s="3" t="s">
        <v>19</v>
      </c>
      <c r="H259" s="4" t="s">
        <v>19</v>
      </c>
      <c r="I259" s="1" t="s">
        <v>1280</v>
      </c>
      <c r="J259" s="1" t="s">
        <v>1281</v>
      </c>
      <c r="K259" s="1" t="s">
        <v>1282</v>
      </c>
      <c r="L259" s="3" t="str">
        <f t="shared" si="1"/>
        <v>Outstanding</v>
      </c>
      <c r="M259" s="11" t="s">
        <v>19</v>
      </c>
    </row>
    <row r="260" spans="1:13" ht="60" customHeight="1" x14ac:dyDescent="0.35">
      <c r="A260" s="9" t="s">
        <v>1283</v>
      </c>
      <c r="B260" s="1" t="s">
        <v>1284</v>
      </c>
      <c r="C260" s="2" t="s">
        <v>15</v>
      </c>
      <c r="D260" s="3" t="s">
        <v>16</v>
      </c>
      <c r="E260" s="3" t="s">
        <v>17</v>
      </c>
      <c r="F260" s="3" t="s">
        <v>18</v>
      </c>
      <c r="G260" s="3" t="s">
        <v>19</v>
      </c>
      <c r="H260" s="4" t="s">
        <v>19</v>
      </c>
      <c r="I260" s="1" t="s">
        <v>1285</v>
      </c>
      <c r="J260" s="1" t="s">
        <v>1286</v>
      </c>
      <c r="K260" s="1" t="s">
        <v>1287</v>
      </c>
      <c r="L260" s="3" t="str">
        <f t="shared" si="1"/>
        <v>Outstanding</v>
      </c>
      <c r="M260" s="11" t="s">
        <v>19</v>
      </c>
    </row>
    <row r="261" spans="1:13" ht="60" customHeight="1" x14ac:dyDescent="0.35">
      <c r="A261" s="9" t="s">
        <v>1288</v>
      </c>
      <c r="B261" s="1" t="s">
        <v>1289</v>
      </c>
      <c r="C261" s="2" t="s">
        <v>40</v>
      </c>
      <c r="D261" s="3" t="s">
        <v>16</v>
      </c>
      <c r="E261" s="3" t="s">
        <v>17</v>
      </c>
      <c r="F261" s="3" t="s">
        <v>18</v>
      </c>
      <c r="G261" s="3" t="s">
        <v>19</v>
      </c>
      <c r="H261" s="4" t="s">
        <v>19</v>
      </c>
      <c r="I261" s="1" t="s">
        <v>1290</v>
      </c>
      <c r="J261" s="1" t="s">
        <v>1291</v>
      </c>
      <c r="K261" s="1" t="s">
        <v>1292</v>
      </c>
      <c r="L261" s="3" t="str">
        <f t="shared" si="1"/>
        <v>Outstanding</v>
      </c>
      <c r="M261" s="11" t="s">
        <v>19</v>
      </c>
    </row>
    <row r="262" spans="1:13" ht="60" customHeight="1" x14ac:dyDescent="0.35">
      <c r="A262" s="9" t="s">
        <v>1293</v>
      </c>
      <c r="B262" s="1" t="s">
        <v>1294</v>
      </c>
      <c r="C262" s="2" t="s">
        <v>15</v>
      </c>
      <c r="D262" s="3" t="s">
        <v>16</v>
      </c>
      <c r="E262" s="3" t="s">
        <v>17</v>
      </c>
      <c r="F262" s="3" t="s">
        <v>18</v>
      </c>
      <c r="G262" s="3" t="s">
        <v>19</v>
      </c>
      <c r="H262" s="4" t="s">
        <v>19</v>
      </c>
      <c r="I262" s="1" t="s">
        <v>1295</v>
      </c>
      <c r="J262" s="1" t="s">
        <v>1296</v>
      </c>
      <c r="K262" s="1" t="s">
        <v>1297</v>
      </c>
      <c r="L262" s="3" t="str">
        <f t="shared" si="1"/>
        <v>Outstanding</v>
      </c>
      <c r="M262" s="11" t="s">
        <v>19</v>
      </c>
    </row>
    <row r="263" spans="1:13" ht="60" customHeight="1" x14ac:dyDescent="0.35">
      <c r="A263" s="9" t="s">
        <v>1298</v>
      </c>
      <c r="B263" s="1" t="s">
        <v>1299</v>
      </c>
      <c r="C263" s="2" t="s">
        <v>15</v>
      </c>
      <c r="D263" s="3" t="s">
        <v>16</v>
      </c>
      <c r="E263" s="3" t="s">
        <v>17</v>
      </c>
      <c r="F263" s="3" t="s">
        <v>18</v>
      </c>
      <c r="G263" s="3" t="s">
        <v>19</v>
      </c>
      <c r="H263" s="4" t="s">
        <v>19</v>
      </c>
      <c r="I263" s="1" t="s">
        <v>1300</v>
      </c>
      <c r="J263" s="1" t="s">
        <v>1301</v>
      </c>
      <c r="K263" s="1" t="s">
        <v>1302</v>
      </c>
      <c r="L263" s="3" t="str">
        <f t="shared" si="1"/>
        <v>Outstanding</v>
      </c>
      <c r="M263" s="11" t="s">
        <v>19</v>
      </c>
    </row>
    <row r="264" spans="1:13" ht="60" customHeight="1" x14ac:dyDescent="0.35">
      <c r="A264" s="9" t="s">
        <v>1303</v>
      </c>
      <c r="B264" s="1" t="s">
        <v>1304</v>
      </c>
      <c r="C264" s="2" t="s">
        <v>15</v>
      </c>
      <c r="D264" s="3" t="s">
        <v>16</v>
      </c>
      <c r="E264" s="3" t="s">
        <v>17</v>
      </c>
      <c r="F264" s="3" t="s">
        <v>18</v>
      </c>
      <c r="G264" s="3" t="s">
        <v>19</v>
      </c>
      <c r="H264" s="4" t="s">
        <v>19</v>
      </c>
      <c r="I264" s="1" t="s">
        <v>1305</v>
      </c>
      <c r="J264" s="1" t="s">
        <v>1306</v>
      </c>
      <c r="K264" s="1" t="s">
        <v>1307</v>
      </c>
      <c r="L264" s="3" t="str">
        <f t="shared" si="1"/>
        <v>Outstanding</v>
      </c>
      <c r="M264" s="11" t="s">
        <v>19</v>
      </c>
    </row>
    <row r="265" spans="1:13" ht="60" customHeight="1" x14ac:dyDescent="0.35">
      <c r="A265" s="9" t="s">
        <v>1308</v>
      </c>
      <c r="B265" s="1" t="s">
        <v>1309</v>
      </c>
      <c r="C265" s="2" t="s">
        <v>40</v>
      </c>
      <c r="D265" s="3" t="s">
        <v>16</v>
      </c>
      <c r="E265" s="3" t="s">
        <v>17</v>
      </c>
      <c r="F265" s="3" t="s">
        <v>18</v>
      </c>
      <c r="G265" s="3" t="s">
        <v>19</v>
      </c>
      <c r="H265" s="4" t="s">
        <v>19</v>
      </c>
      <c r="I265" s="1" t="s">
        <v>1310</v>
      </c>
      <c r="J265" s="1" t="s">
        <v>1311</v>
      </c>
      <c r="K265" s="1" t="s">
        <v>1312</v>
      </c>
      <c r="L265" s="3" t="str">
        <f t="shared" si="1"/>
        <v>Outstanding</v>
      </c>
      <c r="M265" s="11" t="s">
        <v>19</v>
      </c>
    </row>
    <row r="266" spans="1:13" ht="60" customHeight="1" x14ac:dyDescent="0.35">
      <c r="A266" s="9" t="s">
        <v>1313</v>
      </c>
      <c r="B266" s="1" t="s">
        <v>1314</v>
      </c>
      <c r="C266" s="2" t="s">
        <v>15</v>
      </c>
      <c r="D266" s="3" t="s">
        <v>16</v>
      </c>
      <c r="E266" s="3" t="s">
        <v>17</v>
      </c>
      <c r="F266" s="3" t="s">
        <v>18</v>
      </c>
      <c r="G266" s="3" t="s">
        <v>19</v>
      </c>
      <c r="H266" s="4" t="s">
        <v>19</v>
      </c>
      <c r="I266" s="1" t="s">
        <v>1315</v>
      </c>
      <c r="J266" s="1" t="s">
        <v>1316</v>
      </c>
      <c r="K266" s="1" t="s">
        <v>1317</v>
      </c>
      <c r="L266" s="3" t="str">
        <f t="shared" si="1"/>
        <v>Outstanding</v>
      </c>
      <c r="M266" s="11" t="s">
        <v>19</v>
      </c>
    </row>
    <row r="267" spans="1:13" ht="60" customHeight="1" x14ac:dyDescent="0.35">
      <c r="A267" s="9" t="s">
        <v>1318</v>
      </c>
      <c r="B267" s="1" t="s">
        <v>1319</v>
      </c>
      <c r="C267" s="2" t="s">
        <v>15</v>
      </c>
      <c r="D267" s="3" t="s">
        <v>16</v>
      </c>
      <c r="E267" s="3" t="s">
        <v>17</v>
      </c>
      <c r="F267" s="3" t="s">
        <v>18</v>
      </c>
      <c r="G267" s="3" t="s">
        <v>19</v>
      </c>
      <c r="H267" s="4" t="s">
        <v>19</v>
      </c>
      <c r="I267" s="1" t="s">
        <v>1320</v>
      </c>
      <c r="J267" s="1" t="s">
        <v>1321</v>
      </c>
      <c r="K267" s="1" t="s">
        <v>1322</v>
      </c>
      <c r="L267" s="3" t="str">
        <f t="shared" si="1"/>
        <v>Outstanding</v>
      </c>
      <c r="M267" s="11" t="s">
        <v>19</v>
      </c>
    </row>
    <row r="268" spans="1:13" ht="60" customHeight="1" x14ac:dyDescent="0.35">
      <c r="A268" s="9" t="s">
        <v>1323</v>
      </c>
      <c r="B268" s="1" t="s">
        <v>1324</v>
      </c>
      <c r="C268" s="2" t="s">
        <v>15</v>
      </c>
      <c r="D268" s="3" t="s">
        <v>16</v>
      </c>
      <c r="E268" s="3" t="s">
        <v>17</v>
      </c>
      <c r="F268" s="3" t="s">
        <v>18</v>
      </c>
      <c r="G268" s="3" t="s">
        <v>19</v>
      </c>
      <c r="H268" s="4" t="s">
        <v>19</v>
      </c>
      <c r="I268" s="1" t="s">
        <v>1325</v>
      </c>
      <c r="J268" s="1" t="s">
        <v>1326</v>
      </c>
      <c r="K268" s="1" t="s">
        <v>1327</v>
      </c>
      <c r="L268" s="3" t="str">
        <f t="shared" si="1"/>
        <v>Outstanding</v>
      </c>
      <c r="M268" s="11" t="s">
        <v>19</v>
      </c>
    </row>
    <row r="269" spans="1:13" ht="60" customHeight="1" x14ac:dyDescent="0.35">
      <c r="A269" s="9" t="s">
        <v>1328</v>
      </c>
      <c r="B269" s="1" t="s">
        <v>1329</v>
      </c>
      <c r="C269" s="2" t="s">
        <v>15</v>
      </c>
      <c r="D269" s="3" t="s">
        <v>16</v>
      </c>
      <c r="E269" s="3" t="s">
        <v>17</v>
      </c>
      <c r="F269" s="3" t="s">
        <v>18</v>
      </c>
      <c r="G269" s="3" t="s">
        <v>19</v>
      </c>
      <c r="H269" s="4" t="s">
        <v>19</v>
      </c>
      <c r="I269" s="1" t="s">
        <v>1330</v>
      </c>
      <c r="J269" s="1" t="s">
        <v>1331</v>
      </c>
      <c r="K269" s="1" t="s">
        <v>1332</v>
      </c>
      <c r="L269" s="3" t="str">
        <f t="shared" si="1"/>
        <v>Outstanding</v>
      </c>
      <c r="M269" s="11" t="s">
        <v>19</v>
      </c>
    </row>
    <row r="270" spans="1:13" ht="60" customHeight="1" x14ac:dyDescent="0.35">
      <c r="A270" s="9" t="s">
        <v>1333</v>
      </c>
      <c r="B270" s="1" t="s">
        <v>1334</v>
      </c>
      <c r="C270" s="2" t="s">
        <v>15</v>
      </c>
      <c r="D270" s="3" t="s">
        <v>16</v>
      </c>
      <c r="E270" s="3" t="s">
        <v>17</v>
      </c>
      <c r="F270" s="3" t="s">
        <v>18</v>
      </c>
      <c r="G270" s="3" t="s">
        <v>19</v>
      </c>
      <c r="H270" s="4" t="s">
        <v>19</v>
      </c>
      <c r="I270" s="1" t="s">
        <v>1335</v>
      </c>
      <c r="J270" s="1" t="s">
        <v>1336</v>
      </c>
      <c r="K270" s="1" t="s">
        <v>1337</v>
      </c>
      <c r="L270" s="3" t="str">
        <f t="shared" si="1"/>
        <v>Outstanding</v>
      </c>
      <c r="M270" s="11" t="s">
        <v>19</v>
      </c>
    </row>
    <row r="271" spans="1:13" ht="60" customHeight="1" x14ac:dyDescent="0.35">
      <c r="A271" s="9" t="s">
        <v>1338</v>
      </c>
      <c r="B271" s="1" t="s">
        <v>1339</v>
      </c>
      <c r="C271" s="2" t="s">
        <v>15</v>
      </c>
      <c r="D271" s="3" t="s">
        <v>16</v>
      </c>
      <c r="E271" s="3" t="s">
        <v>17</v>
      </c>
      <c r="F271" s="3" t="s">
        <v>18</v>
      </c>
      <c r="G271" s="3" t="s">
        <v>19</v>
      </c>
      <c r="H271" s="4" t="s">
        <v>19</v>
      </c>
      <c r="I271" s="1" t="s">
        <v>1340</v>
      </c>
      <c r="J271" s="1" t="s">
        <v>1341</v>
      </c>
      <c r="K271" s="1" t="s">
        <v>1342</v>
      </c>
      <c r="L271" s="3" t="str">
        <f t="shared" si="1"/>
        <v>Outstanding</v>
      </c>
      <c r="M271" s="11" t="s">
        <v>19</v>
      </c>
    </row>
    <row r="272" spans="1:13" ht="60" customHeight="1" x14ac:dyDescent="0.35">
      <c r="A272" s="9" t="s">
        <v>1343</v>
      </c>
      <c r="B272" s="1" t="s">
        <v>1344</v>
      </c>
      <c r="C272" s="2" t="s">
        <v>15</v>
      </c>
      <c r="D272" s="3" t="s">
        <v>16</v>
      </c>
      <c r="E272" s="3" t="s">
        <v>17</v>
      </c>
      <c r="F272" s="3" t="s">
        <v>18</v>
      </c>
      <c r="G272" s="3" t="s">
        <v>19</v>
      </c>
      <c r="H272" s="4" t="s">
        <v>19</v>
      </c>
      <c r="I272" s="1" t="s">
        <v>1345</v>
      </c>
      <c r="J272" s="1" t="s">
        <v>1346</v>
      </c>
      <c r="K272" s="1" t="s">
        <v>1347</v>
      </c>
      <c r="L272" s="3" t="str">
        <f t="shared" si="1"/>
        <v>Outstanding</v>
      </c>
      <c r="M272" s="11" t="s">
        <v>19</v>
      </c>
    </row>
    <row r="273" spans="1:13" ht="60" customHeight="1" x14ac:dyDescent="0.35">
      <c r="A273" s="9" t="s">
        <v>1348</v>
      </c>
      <c r="B273" s="1" t="s">
        <v>1349</v>
      </c>
      <c r="C273" s="2" t="s">
        <v>15</v>
      </c>
      <c r="D273" s="3" t="s">
        <v>16</v>
      </c>
      <c r="E273" s="3" t="s">
        <v>17</v>
      </c>
      <c r="F273" s="3" t="s">
        <v>18</v>
      </c>
      <c r="G273" s="3" t="s">
        <v>19</v>
      </c>
      <c r="H273" s="4" t="s">
        <v>19</v>
      </c>
      <c r="I273" s="1" t="s">
        <v>1350</v>
      </c>
      <c r="J273" s="1" t="s">
        <v>1351</v>
      </c>
      <c r="K273" s="1" t="s">
        <v>1352</v>
      </c>
      <c r="L273" s="3" t="str">
        <f t="shared" si="1"/>
        <v>Outstanding</v>
      </c>
      <c r="M273" s="11" t="s">
        <v>19</v>
      </c>
    </row>
    <row r="274" spans="1:13" ht="60" customHeight="1" x14ac:dyDescent="0.35">
      <c r="A274" s="9" t="s">
        <v>1353</v>
      </c>
      <c r="B274" s="1" t="s">
        <v>1354</v>
      </c>
      <c r="C274" s="2" t="s">
        <v>15</v>
      </c>
      <c r="D274" s="3" t="s">
        <v>16</v>
      </c>
      <c r="E274" s="3" t="s">
        <v>17</v>
      </c>
      <c r="F274" s="3" t="s">
        <v>18</v>
      </c>
      <c r="G274" s="3" t="s">
        <v>19</v>
      </c>
      <c r="H274" s="4" t="s">
        <v>19</v>
      </c>
      <c r="I274" s="1" t="s">
        <v>1355</v>
      </c>
      <c r="J274" s="1" t="s">
        <v>1356</v>
      </c>
      <c r="K274" s="1" t="s">
        <v>1357</v>
      </c>
      <c r="L274" s="3" t="str">
        <f t="shared" si="1"/>
        <v>Outstanding</v>
      </c>
      <c r="M274" s="11" t="s">
        <v>19</v>
      </c>
    </row>
    <row r="275" spans="1:13" ht="60" customHeight="1" x14ac:dyDescent="0.35">
      <c r="A275" s="9" t="s">
        <v>1358</v>
      </c>
      <c r="B275" s="1" t="s">
        <v>1359</v>
      </c>
      <c r="C275" s="2" t="s">
        <v>15</v>
      </c>
      <c r="D275" s="3" t="s">
        <v>16</v>
      </c>
      <c r="E275" s="3" t="s">
        <v>17</v>
      </c>
      <c r="F275" s="3" t="s">
        <v>18</v>
      </c>
      <c r="G275" s="3" t="s">
        <v>19</v>
      </c>
      <c r="H275" s="4" t="s">
        <v>19</v>
      </c>
      <c r="I275" s="1" t="s">
        <v>1360</v>
      </c>
      <c r="J275" s="1" t="s">
        <v>1361</v>
      </c>
      <c r="K275" s="1" t="s">
        <v>1362</v>
      </c>
      <c r="L275" s="3" t="str">
        <f t="shared" si="1"/>
        <v>Outstanding</v>
      </c>
      <c r="M275" s="11" t="s">
        <v>19</v>
      </c>
    </row>
    <row r="276" spans="1:13" ht="60" customHeight="1" x14ac:dyDescent="0.35">
      <c r="A276" s="9" t="s">
        <v>1363</v>
      </c>
      <c r="B276" s="1" t="s">
        <v>1364</v>
      </c>
      <c r="C276" s="2" t="s">
        <v>15</v>
      </c>
      <c r="D276" s="3" t="s">
        <v>16</v>
      </c>
      <c r="E276" s="3" t="s">
        <v>17</v>
      </c>
      <c r="F276" s="3" t="s">
        <v>18</v>
      </c>
      <c r="G276" s="3" t="s">
        <v>19</v>
      </c>
      <c r="H276" s="4" t="s">
        <v>19</v>
      </c>
      <c r="I276" s="1" t="s">
        <v>1365</v>
      </c>
      <c r="J276" s="1" t="s">
        <v>1366</v>
      </c>
      <c r="K276" s="1" t="s">
        <v>1367</v>
      </c>
      <c r="L276" s="3" t="str">
        <f t="shared" si="1"/>
        <v>Outstanding</v>
      </c>
      <c r="M276" s="11" t="s">
        <v>19</v>
      </c>
    </row>
    <row r="277" spans="1:13" ht="60" customHeight="1" x14ac:dyDescent="0.35">
      <c r="A277" s="9" t="s">
        <v>1368</v>
      </c>
      <c r="B277" s="1" t="s">
        <v>1369</v>
      </c>
      <c r="C277" s="2" t="s">
        <v>15</v>
      </c>
      <c r="D277" s="3" t="s">
        <v>16</v>
      </c>
      <c r="E277" s="3" t="s">
        <v>17</v>
      </c>
      <c r="F277" s="3" t="s">
        <v>18</v>
      </c>
      <c r="G277" s="3" t="s">
        <v>19</v>
      </c>
      <c r="H277" s="4" t="s">
        <v>19</v>
      </c>
      <c r="I277" s="1" t="s">
        <v>1370</v>
      </c>
      <c r="J277" s="1" t="s">
        <v>1371</v>
      </c>
      <c r="K277" s="1" t="s">
        <v>1372</v>
      </c>
      <c r="L277" s="3" t="str">
        <f t="shared" si="1"/>
        <v>Outstanding</v>
      </c>
      <c r="M277" s="11" t="s">
        <v>19</v>
      </c>
    </row>
    <row r="278" spans="1:13" ht="60" customHeight="1" x14ac:dyDescent="0.35">
      <c r="A278" s="9" t="s">
        <v>1373</v>
      </c>
      <c r="B278" s="1" t="s">
        <v>1374</v>
      </c>
      <c r="C278" s="2" t="s">
        <v>15</v>
      </c>
      <c r="D278" s="3" t="s">
        <v>16</v>
      </c>
      <c r="E278" s="3" t="s">
        <v>17</v>
      </c>
      <c r="F278" s="3" t="s">
        <v>18</v>
      </c>
      <c r="G278" s="3" t="s">
        <v>19</v>
      </c>
      <c r="H278" s="4" t="s">
        <v>19</v>
      </c>
      <c r="I278" s="1" t="s">
        <v>1375</v>
      </c>
      <c r="J278" s="1" t="s">
        <v>1376</v>
      </c>
      <c r="K278" s="1" t="s">
        <v>1377</v>
      </c>
      <c r="L278" s="3" t="str">
        <f t="shared" si="1"/>
        <v>Outstanding</v>
      </c>
      <c r="M278" s="11" t="s">
        <v>19</v>
      </c>
    </row>
    <row r="279" spans="1:13" ht="60" customHeight="1" x14ac:dyDescent="0.35">
      <c r="A279" s="9" t="s">
        <v>1378</v>
      </c>
      <c r="B279" s="1" t="s">
        <v>1379</v>
      </c>
      <c r="C279" s="2" t="s">
        <v>15</v>
      </c>
      <c r="D279" s="3" t="s">
        <v>16</v>
      </c>
      <c r="E279" s="3" t="s">
        <v>17</v>
      </c>
      <c r="F279" s="3" t="s">
        <v>18</v>
      </c>
      <c r="G279" s="3" t="s">
        <v>19</v>
      </c>
      <c r="H279" s="4" t="s">
        <v>19</v>
      </c>
      <c r="I279" s="1" t="s">
        <v>1380</v>
      </c>
      <c r="J279" s="1" t="s">
        <v>1376</v>
      </c>
      <c r="K279" s="1" t="s">
        <v>1381</v>
      </c>
      <c r="L279" s="3" t="str">
        <f t="shared" si="1"/>
        <v>Outstanding</v>
      </c>
      <c r="M279" s="11" t="s">
        <v>19</v>
      </c>
    </row>
    <row r="280" spans="1:13" ht="60" customHeight="1" x14ac:dyDescent="0.35">
      <c r="A280" s="9" t="s">
        <v>1382</v>
      </c>
      <c r="B280" s="1" t="s">
        <v>1383</v>
      </c>
      <c r="C280" s="2" t="s">
        <v>15</v>
      </c>
      <c r="D280" s="3" t="s">
        <v>16</v>
      </c>
      <c r="E280" s="3" t="s">
        <v>17</v>
      </c>
      <c r="F280" s="3" t="s">
        <v>18</v>
      </c>
      <c r="G280" s="3" t="s">
        <v>19</v>
      </c>
      <c r="H280" s="4" t="s">
        <v>19</v>
      </c>
      <c r="I280" s="1" t="s">
        <v>1384</v>
      </c>
      <c r="J280" s="1" t="s">
        <v>1376</v>
      </c>
      <c r="K280" s="1" t="s">
        <v>1385</v>
      </c>
      <c r="L280" s="3" t="str">
        <f t="shared" si="1"/>
        <v>Outstanding</v>
      </c>
      <c r="M280" s="11" t="s">
        <v>19</v>
      </c>
    </row>
    <row r="281" spans="1:13" ht="60" customHeight="1" x14ac:dyDescent="0.35">
      <c r="A281" s="9" t="s">
        <v>1386</v>
      </c>
      <c r="B281" s="1" t="s">
        <v>1387</v>
      </c>
      <c r="C281" s="2" t="s">
        <v>15</v>
      </c>
      <c r="D281" s="3" t="s">
        <v>16</v>
      </c>
      <c r="E281" s="3" t="s">
        <v>17</v>
      </c>
      <c r="F281" s="3" t="s">
        <v>18</v>
      </c>
      <c r="G281" s="3" t="s">
        <v>19</v>
      </c>
      <c r="H281" s="4" t="s">
        <v>19</v>
      </c>
      <c r="I281" s="1" t="s">
        <v>1388</v>
      </c>
      <c r="J281" s="1" t="s">
        <v>1376</v>
      </c>
      <c r="K281" s="1" t="s">
        <v>1389</v>
      </c>
      <c r="L281" s="3" t="str">
        <f t="shared" si="1"/>
        <v>Outstanding</v>
      </c>
      <c r="M281" s="11" t="s">
        <v>19</v>
      </c>
    </row>
    <row r="282" spans="1:13" ht="60" customHeight="1" x14ac:dyDescent="0.35">
      <c r="A282" s="9" t="s">
        <v>1390</v>
      </c>
      <c r="B282" s="1" t="s">
        <v>1391</v>
      </c>
      <c r="C282" s="2" t="s">
        <v>15</v>
      </c>
      <c r="D282" s="3" t="s">
        <v>16</v>
      </c>
      <c r="E282" s="3" t="s">
        <v>17</v>
      </c>
      <c r="F282" s="3" t="s">
        <v>18</v>
      </c>
      <c r="G282" s="3" t="s">
        <v>19</v>
      </c>
      <c r="H282" s="4" t="s">
        <v>19</v>
      </c>
      <c r="I282" s="1" t="s">
        <v>1392</v>
      </c>
      <c r="J282" s="1" t="s">
        <v>1376</v>
      </c>
      <c r="K282" s="1" t="s">
        <v>1393</v>
      </c>
      <c r="L282" s="3" t="str">
        <f t="shared" si="1"/>
        <v>Outstanding</v>
      </c>
      <c r="M282" s="11" t="s">
        <v>19</v>
      </c>
    </row>
    <row r="283" spans="1:13" ht="60" customHeight="1" x14ac:dyDescent="0.35">
      <c r="A283" s="9" t="s">
        <v>1394</v>
      </c>
      <c r="B283" s="1" t="s">
        <v>1395</v>
      </c>
      <c r="C283" s="2" t="s">
        <v>15</v>
      </c>
      <c r="D283" s="3" t="s">
        <v>16</v>
      </c>
      <c r="E283" s="3" t="s">
        <v>17</v>
      </c>
      <c r="F283" s="3" t="s">
        <v>18</v>
      </c>
      <c r="G283" s="3" t="s">
        <v>19</v>
      </c>
      <c r="H283" s="4" t="s">
        <v>19</v>
      </c>
      <c r="I283" s="1" t="s">
        <v>1396</v>
      </c>
      <c r="J283" s="1" t="s">
        <v>1376</v>
      </c>
      <c r="K283" s="1" t="s">
        <v>1397</v>
      </c>
      <c r="L283" s="3" t="str">
        <f t="shared" si="1"/>
        <v>Outstanding</v>
      </c>
      <c r="M283" s="11" t="s">
        <v>19</v>
      </c>
    </row>
    <row r="284" spans="1:13" ht="60" customHeight="1" x14ac:dyDescent="0.35">
      <c r="A284" s="9" t="s">
        <v>1398</v>
      </c>
      <c r="B284" s="1" t="s">
        <v>1399</v>
      </c>
      <c r="C284" s="2" t="s">
        <v>15</v>
      </c>
      <c r="D284" s="3" t="s">
        <v>16</v>
      </c>
      <c r="E284" s="3" t="s">
        <v>17</v>
      </c>
      <c r="F284" s="3" t="s">
        <v>18</v>
      </c>
      <c r="G284" s="3" t="s">
        <v>19</v>
      </c>
      <c r="H284" s="4" t="s">
        <v>19</v>
      </c>
      <c r="I284" s="1" t="s">
        <v>438</v>
      </c>
      <c r="J284" s="1" t="s">
        <v>1376</v>
      </c>
      <c r="K284" s="1" t="s">
        <v>1400</v>
      </c>
      <c r="L284" s="3" t="str">
        <f t="shared" si="1"/>
        <v>Outstanding</v>
      </c>
      <c r="M284" s="11" t="s">
        <v>19</v>
      </c>
    </row>
    <row r="285" spans="1:13" ht="60" customHeight="1" x14ac:dyDescent="0.35">
      <c r="A285" s="10" t="s">
        <v>1401</v>
      </c>
      <c r="B285" s="5" t="s">
        <v>1402</v>
      </c>
      <c r="C285" s="6" t="s">
        <v>15</v>
      </c>
      <c r="D285" s="7" t="s">
        <v>16</v>
      </c>
      <c r="E285" s="7" t="s">
        <v>17</v>
      </c>
      <c r="F285" s="7" t="s">
        <v>18</v>
      </c>
      <c r="G285" s="7" t="s">
        <v>19</v>
      </c>
      <c r="H285" s="8" t="s">
        <v>19</v>
      </c>
      <c r="I285" s="5" t="s">
        <v>443</v>
      </c>
      <c r="J285" s="5" t="s">
        <v>1376</v>
      </c>
      <c r="K285" s="5" t="s">
        <v>1403</v>
      </c>
      <c r="L285" s="7" t="str">
        <f t="shared" si="1"/>
        <v>Outstanding</v>
      </c>
      <c r="M285" s="12" t="s">
        <v>19</v>
      </c>
    </row>
    <row r="289" spans="1:4" ht="32" customHeight="1" x14ac:dyDescent="0.35">
      <c r="A289" s="288" t="s">
        <v>1404</v>
      </c>
      <c r="B289" s="288"/>
      <c r="C289" s="288"/>
      <c r="D289" s="288"/>
    </row>
  </sheetData>
  <mergeCells count="1">
    <mergeCell ref="A289:D289"/>
  </mergeCells>
  <conditionalFormatting sqref="C2:C285">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28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8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8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85" xr:uid="{00000000-0002-0000-0200-000000000000}">
      <formula1>"Must,Should,Could,Won't,Unassigned"</formula1>
    </dataValidation>
    <dataValidation type="list" showErrorMessage="1" errorTitle="Invalid Value" error="Please select a value from the list: Low, Medium, High, Unassessed." sqref="E2:E285" xr:uid="{00000000-0002-0000-0200-000001000000}">
      <formula1>"Low,Medium,High,Unassessed"</formula1>
    </dataValidation>
    <dataValidation type="list" showErrorMessage="1" errorTitle="Invalid Value" error="Please select a value from the list: Phase1, Phase2, Phase3, Phase4, Phase5, Pending." sqref="F2:F28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85" xr:uid="{00000000-0002-0000-0200-000003000000}">
      <formula1>"Implemented,Testing,Failed,Compensated,Risk Accepted,N/A"</formula1>
    </dataValidation>
  </dataValidations>
  <hyperlinks>
    <hyperlink ref="A28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1553</v>
      </c>
      <c r="C2" s="305" t="s">
        <v>1553</v>
      </c>
      <c r="D2" s="305" t="s">
        <v>1553</v>
      </c>
      <c r="E2" s="305" t="s">
        <v>1553</v>
      </c>
      <c r="F2" s="305" t="s">
        <v>1553</v>
      </c>
      <c r="G2" s="305" t="s">
        <v>1553</v>
      </c>
      <c r="H2" s="309" t="s">
        <v>1554</v>
      </c>
      <c r="I2" s="309" t="s">
        <v>1554</v>
      </c>
      <c r="J2" s="309" t="s">
        <v>1554</v>
      </c>
      <c r="K2" s="309" t="s">
        <v>1554</v>
      </c>
      <c r="L2" s="309" t="s">
        <v>1554</v>
      </c>
      <c r="M2" s="308" t="s">
        <v>1555</v>
      </c>
      <c r="N2" s="308" t="s">
        <v>1555</v>
      </c>
      <c r="O2" s="310" t="s">
        <v>1556</v>
      </c>
      <c r="P2" s="310" t="s">
        <v>1556</v>
      </c>
      <c r="Q2" s="306" t="s">
        <v>11</v>
      </c>
      <c r="R2" s="306" t="s">
        <v>11</v>
      </c>
      <c r="S2" s="306" t="s">
        <v>11</v>
      </c>
      <c r="T2" s="307" t="s">
        <v>1557</v>
      </c>
    </row>
    <row r="3" spans="2:20" ht="35" customHeight="1" x14ac:dyDescent="0.35">
      <c r="B3" s="70" t="s">
        <v>1558</v>
      </c>
      <c r="C3" s="70" t="s">
        <v>1559</v>
      </c>
      <c r="D3" s="70" t="s">
        <v>1560</v>
      </c>
      <c r="E3" s="70" t="s">
        <v>1561</v>
      </c>
      <c r="F3" s="70" t="s">
        <v>1562</v>
      </c>
      <c r="G3" s="70" t="s">
        <v>9</v>
      </c>
      <c r="H3" s="71" t="s">
        <v>1563</v>
      </c>
      <c r="I3" s="71" t="s">
        <v>1564</v>
      </c>
      <c r="J3" s="71" t="s">
        <v>1565</v>
      </c>
      <c r="K3" s="71" t="s">
        <v>1566</v>
      </c>
      <c r="L3" s="71" t="s">
        <v>1498</v>
      </c>
      <c r="M3" s="72" t="s">
        <v>1567</v>
      </c>
      <c r="N3" s="72" t="s">
        <v>1568</v>
      </c>
      <c r="O3" s="73" t="s">
        <v>1569</v>
      </c>
      <c r="P3" s="73" t="s">
        <v>1570</v>
      </c>
      <c r="Q3" s="74" t="s">
        <v>11</v>
      </c>
      <c r="R3" s="74" t="s">
        <v>1571</v>
      </c>
      <c r="S3" s="74" t="s">
        <v>1572</v>
      </c>
      <c r="T3" s="75" t="s">
        <v>1573</v>
      </c>
    </row>
    <row r="4" spans="2:20" ht="60" customHeight="1" x14ac:dyDescent="0.35">
      <c r="B4" s="76" t="s">
        <v>1574</v>
      </c>
      <c r="C4" s="76" t="s">
        <v>1575</v>
      </c>
      <c r="D4" s="76" t="s">
        <v>1576</v>
      </c>
      <c r="E4" s="76" t="s">
        <v>1577</v>
      </c>
      <c r="F4" s="76" t="s">
        <v>1578</v>
      </c>
      <c r="G4" s="76" t="s">
        <v>1579</v>
      </c>
      <c r="H4" s="76" t="s">
        <v>1580</v>
      </c>
      <c r="I4" s="76" t="s">
        <v>1581</v>
      </c>
      <c r="J4" s="76" t="s">
        <v>1582</v>
      </c>
      <c r="K4" s="76" t="s">
        <v>1583</v>
      </c>
      <c r="L4" s="76" t="s">
        <v>1584</v>
      </c>
      <c r="M4" s="76" t="s">
        <v>1585</v>
      </c>
      <c r="N4" s="76" t="s">
        <v>1586</v>
      </c>
      <c r="O4" s="76" t="s">
        <v>1587</v>
      </c>
      <c r="P4" s="76" t="s">
        <v>1588</v>
      </c>
      <c r="Q4" s="76" t="s">
        <v>1589</v>
      </c>
      <c r="R4" s="76" t="s">
        <v>1590</v>
      </c>
      <c r="S4" s="76" t="s">
        <v>1591</v>
      </c>
      <c r="T4" s="76" t="s">
        <v>1592</v>
      </c>
    </row>
    <row r="5" spans="2:20" ht="60" customHeight="1" x14ac:dyDescent="0.35">
      <c r="B5" s="38" t="s">
        <v>1593</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1594</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1595</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1596</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1597</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1598</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1599</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1600</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1601</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1602</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1603</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1604</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1605</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1606</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1607</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1608</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1609</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1610</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1611</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1612</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1613</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1614</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1615</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1616</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1617</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1618</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1619</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1620</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1621</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1622</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1623</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1624</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1625</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1626</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1627</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1628</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1629</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1630</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1631</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1632</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1633</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1634</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1635</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1636</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1637</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1638</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1639</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1640</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1641</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1642</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1404</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1643</v>
      </c>
      <c r="B1" s="104" t="s">
        <v>0</v>
      </c>
      <c r="C1" s="104" t="s">
        <v>1644</v>
      </c>
      <c r="D1" s="104" t="s">
        <v>9</v>
      </c>
      <c r="E1" s="104" t="s">
        <v>1645</v>
      </c>
      <c r="F1" s="104" t="s">
        <v>1646</v>
      </c>
      <c r="G1" s="104" t="s">
        <v>1647</v>
      </c>
      <c r="H1" s="104" t="s">
        <v>1648</v>
      </c>
      <c r="I1" s="104" t="s">
        <v>1649</v>
      </c>
      <c r="J1" s="104" t="s">
        <v>1650</v>
      </c>
      <c r="K1" s="104" t="s">
        <v>1651</v>
      </c>
      <c r="L1" s="104" t="s">
        <v>1652</v>
      </c>
      <c r="M1" s="104" t="s">
        <v>1653</v>
      </c>
      <c r="N1" s="104" t="s">
        <v>1654</v>
      </c>
      <c r="O1" s="104" t="s">
        <v>1655</v>
      </c>
      <c r="P1" s="104" t="s">
        <v>1656</v>
      </c>
      <c r="Q1" s="104" t="s">
        <v>1657</v>
      </c>
      <c r="R1" s="104" t="s">
        <v>1658</v>
      </c>
      <c r="S1" s="104" t="s">
        <v>1659</v>
      </c>
      <c r="T1" s="104" t="s">
        <v>1660</v>
      </c>
      <c r="U1" s="104" t="s">
        <v>1661</v>
      </c>
      <c r="V1" s="104" t="s">
        <v>1662</v>
      </c>
      <c r="W1" s="104" t="s">
        <v>1663</v>
      </c>
      <c r="X1" s="104" t="s">
        <v>1664</v>
      </c>
      <c r="Y1" s="104" t="s">
        <v>1665</v>
      </c>
      <c r="Z1" s="104" t="s">
        <v>1666</v>
      </c>
      <c r="AA1" s="104" t="s">
        <v>1667</v>
      </c>
      <c r="AB1" s="104" t="s">
        <v>1668</v>
      </c>
      <c r="AC1" s="104" t="s">
        <v>1669</v>
      </c>
      <c r="AD1" s="104" t="s">
        <v>1670</v>
      </c>
      <c r="AE1" s="104" t="s">
        <v>1671</v>
      </c>
      <c r="AF1" s="104" t="s">
        <v>1672</v>
      </c>
      <c r="AG1" s="104" t="s">
        <v>1673</v>
      </c>
      <c r="AH1" s="104" t="s">
        <v>1674</v>
      </c>
      <c r="AI1" s="104" t="s">
        <v>1675</v>
      </c>
      <c r="AJ1" s="104" t="s">
        <v>1676</v>
      </c>
      <c r="AK1" s="104" t="s">
        <v>1677</v>
      </c>
      <c r="AL1" s="104" t="s">
        <v>1678</v>
      </c>
      <c r="AM1" s="104" t="s">
        <v>1679</v>
      </c>
      <c r="AN1" s="104" t="s">
        <v>1680</v>
      </c>
      <c r="AO1" s="104" t="s">
        <v>1681</v>
      </c>
      <c r="AP1" s="104" t="s">
        <v>1682</v>
      </c>
      <c r="AQ1" s="104" t="s">
        <v>1683</v>
      </c>
      <c r="AR1" s="104" t="s">
        <v>1684</v>
      </c>
      <c r="AS1" s="104" t="s">
        <v>1685</v>
      </c>
      <c r="AT1" s="104" t="s">
        <v>1686</v>
      </c>
      <c r="AU1" s="104" t="s">
        <v>1687</v>
      </c>
      <c r="AV1" s="104" t="s">
        <v>1688</v>
      </c>
      <c r="AW1" s="105" t="s">
        <v>1689</v>
      </c>
    </row>
    <row r="2" spans="1:49" ht="60" customHeight="1" outlineLevel="1" x14ac:dyDescent="0.35">
      <c r="A2" s="97" t="s">
        <v>1690</v>
      </c>
      <c r="B2" s="80">
        <v>1</v>
      </c>
      <c r="C2" s="82" t="s">
        <v>19</v>
      </c>
      <c r="D2" s="84" t="s">
        <v>1691</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1690</v>
      </c>
      <c r="B3" s="81" t="s">
        <v>1692</v>
      </c>
      <c r="C3" s="83" t="s">
        <v>1693</v>
      </c>
      <c r="D3" s="85" t="s">
        <v>1694</v>
      </c>
      <c r="E3" s="85" t="s">
        <v>1695</v>
      </c>
      <c r="F3" s="86" t="s">
        <v>1696</v>
      </c>
      <c r="G3" s="86" t="s">
        <v>1697</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1690</v>
      </c>
      <c r="B4" s="81" t="s">
        <v>1698</v>
      </c>
      <c r="C4" s="83" t="s">
        <v>1699</v>
      </c>
      <c r="D4" s="85" t="s">
        <v>1700</v>
      </c>
      <c r="E4" s="85" t="s">
        <v>1701</v>
      </c>
      <c r="F4" s="86" t="s">
        <v>1696</v>
      </c>
      <c r="G4" s="86" t="s">
        <v>1702</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1690</v>
      </c>
      <c r="B5" s="81" t="s">
        <v>1703</v>
      </c>
      <c r="C5" s="83" t="s">
        <v>1704</v>
      </c>
      <c r="D5" s="85" t="s">
        <v>1705</v>
      </c>
      <c r="E5" s="85" t="s">
        <v>1706</v>
      </c>
      <c r="F5" s="86" t="s">
        <v>1696</v>
      </c>
      <c r="G5" s="86" t="s">
        <v>1707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1690</v>
      </c>
      <c r="B6" s="81" t="s">
        <v>1708</v>
      </c>
      <c r="C6" s="83" t="s">
        <v>1709</v>
      </c>
      <c r="D6" s="85" t="s">
        <v>1710</v>
      </c>
      <c r="E6" s="85" t="s">
        <v>1711</v>
      </c>
      <c r="F6" s="86" t="s">
        <v>1696</v>
      </c>
      <c r="G6" s="86" t="s">
        <v>1697</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1690</v>
      </c>
      <c r="B7" s="81" t="s">
        <v>1712</v>
      </c>
      <c r="C7" s="83" t="s">
        <v>1713</v>
      </c>
      <c r="D7" s="85" t="s">
        <v>1714</v>
      </c>
      <c r="E7" s="85" t="s">
        <v>1715</v>
      </c>
      <c r="F7" s="86" t="s">
        <v>1696</v>
      </c>
      <c r="G7" s="86" t="s">
        <v>1707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1716</v>
      </c>
      <c r="B8" s="80">
        <v>2</v>
      </c>
      <c r="C8" s="82" t="s">
        <v>19</v>
      </c>
      <c r="D8" s="84" t="s">
        <v>1717</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1716</v>
      </c>
      <c r="B9" s="81" t="s">
        <v>1718</v>
      </c>
      <c r="C9" s="83" t="s">
        <v>1719</v>
      </c>
      <c r="D9" s="85" t="s">
        <v>1720</v>
      </c>
      <c r="E9" s="85" t="s">
        <v>1721</v>
      </c>
      <c r="F9" s="86" t="s">
        <v>1722</v>
      </c>
      <c r="G9" s="86" t="s">
        <v>1697</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1716</v>
      </c>
      <c r="B10" s="81" t="s">
        <v>1723</v>
      </c>
      <c r="C10" s="83" t="s">
        <v>1724</v>
      </c>
      <c r="D10" s="85" t="s">
        <v>1725</v>
      </c>
      <c r="E10" s="85" t="s">
        <v>1726</v>
      </c>
      <c r="F10" s="86" t="s">
        <v>1722</v>
      </c>
      <c r="G10" s="86" t="s">
        <v>1697</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1716</v>
      </c>
      <c r="B11" s="81" t="s">
        <v>1727</v>
      </c>
      <c r="C11" s="83" t="s">
        <v>1728</v>
      </c>
      <c r="D11" s="85" t="s">
        <v>1729</v>
      </c>
      <c r="E11" s="85" t="s">
        <v>1730</v>
      </c>
      <c r="F11" s="86" t="s">
        <v>1722</v>
      </c>
      <c r="G11" s="86" t="s">
        <v>1702</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1716</v>
      </c>
      <c r="B12" s="81" t="s">
        <v>1731</v>
      </c>
      <c r="C12" s="83" t="s">
        <v>1732</v>
      </c>
      <c r="D12" s="85" t="s">
        <v>1733</v>
      </c>
      <c r="E12" s="85" t="s">
        <v>1734</v>
      </c>
      <c r="F12" s="86" t="s">
        <v>1722</v>
      </c>
      <c r="G12" s="86" t="s">
        <v>1707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1716</v>
      </c>
      <c r="B13" s="81" t="s">
        <v>1735</v>
      </c>
      <c r="C13" s="83" t="s">
        <v>1736</v>
      </c>
      <c r="D13" s="85" t="s">
        <v>1737</v>
      </c>
      <c r="E13" s="85" t="s">
        <v>1738</v>
      </c>
      <c r="F13" s="86" t="s">
        <v>1722</v>
      </c>
      <c r="G13" s="86" t="s">
        <v>1739</v>
      </c>
      <c r="H13" s="86">
        <v>2</v>
      </c>
      <c r="I13" s="88">
        <f>IF(COUNTIF(J13:AW13,"&lt;&gt;")=0,"",SUMPRODUCT(((Recommendations[ImplStatus]="Implemented")+(Recommendations[ImplStatus]="Compensated"))*ISNUMBER(MATCH(Recommendations[Id],J13:AW13,0)))/COUNTIF(J13:AW13,"&lt;&gt;"))</f>
        <v>0</v>
      </c>
      <c r="J13" s="90" t="s">
        <v>64</v>
      </c>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1716</v>
      </c>
      <c r="B14" s="81" t="s">
        <v>1740</v>
      </c>
      <c r="C14" s="83" t="s">
        <v>1741</v>
      </c>
      <c r="D14" s="85" t="s">
        <v>1742</v>
      </c>
      <c r="E14" s="85" t="s">
        <v>1743</v>
      </c>
      <c r="F14" s="86" t="s">
        <v>1722</v>
      </c>
      <c r="G14" s="86" t="s">
        <v>1739</v>
      </c>
      <c r="H14" s="86">
        <v>2</v>
      </c>
      <c r="I14" s="88">
        <f>IF(COUNTIF(J14:AW14,"&lt;&gt;")=0,"",SUMPRODUCT(((Recommendations[ImplStatus]="Implemented")+(Recommendations[ImplStatus]="Compensated"))*ISNUMBER(MATCH(Recommendations[Id],J14:AW14,0)))/COUNTIF(J14:AW14,"&lt;&gt;"))</f>
        <v>0</v>
      </c>
      <c r="J14" s="90" t="s">
        <v>64</v>
      </c>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1716</v>
      </c>
      <c r="B15" s="81" t="s">
        <v>1744</v>
      </c>
      <c r="C15" s="83" t="s">
        <v>1745</v>
      </c>
      <c r="D15" s="85" t="s">
        <v>1746</v>
      </c>
      <c r="E15" s="85" t="s">
        <v>1747</v>
      </c>
      <c r="F15" s="86" t="s">
        <v>1722</v>
      </c>
      <c r="G15" s="86" t="s">
        <v>1739</v>
      </c>
      <c r="H15" s="86">
        <v>3</v>
      </c>
      <c r="I15" s="88">
        <f>IF(COUNTIF(J15:AW15,"&lt;&gt;")=0,"",SUMPRODUCT(((Recommendations[ImplStatus]="Implemented")+(Recommendations[ImplStatus]="Compensated"))*ISNUMBER(MATCH(Recommendations[Id],J15:AW15,0)))/COUNTIF(J15:AW15,"&lt;&gt;"))</f>
        <v>0</v>
      </c>
      <c r="J15" s="90" t="s">
        <v>64</v>
      </c>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1748</v>
      </c>
      <c r="B16" s="80">
        <v>3</v>
      </c>
      <c r="C16" s="82" t="s">
        <v>19</v>
      </c>
      <c r="D16" s="84" t="s">
        <v>1749</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1748</v>
      </c>
      <c r="B17" s="81" t="s">
        <v>1750</v>
      </c>
      <c r="C17" s="83" t="s">
        <v>1751</v>
      </c>
      <c r="D17" s="85" t="s">
        <v>1752</v>
      </c>
      <c r="E17" s="85" t="s">
        <v>1753</v>
      </c>
      <c r="F17" s="86" t="s">
        <v>1754</v>
      </c>
      <c r="G17" s="86" t="s">
        <v>1755</v>
      </c>
      <c r="H17" s="86">
        <v>1</v>
      </c>
      <c r="I17" s="88">
        <f>IF(COUNTIF(J17:AW17,"&lt;&gt;")=0,"",SUMPRODUCT(((Recommendations[ImplStatus]="Implemented")+(Recommendations[ImplStatus]="Compensated"))*ISNUMBER(MATCH(Recommendations[Id],J17:AW17,0)))/COUNTIF(J17:AW17,"&lt;&gt;"))</f>
        <v>0</v>
      </c>
      <c r="J17" s="90" t="s">
        <v>133</v>
      </c>
      <c r="K17" s="90" t="s">
        <v>507</v>
      </c>
      <c r="L17" s="90" t="s">
        <v>1278</v>
      </c>
      <c r="M17" s="90" t="s">
        <v>1283</v>
      </c>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1748</v>
      </c>
      <c r="B18" s="81" t="s">
        <v>1756</v>
      </c>
      <c r="C18" s="83" t="s">
        <v>1757</v>
      </c>
      <c r="D18" s="85" t="s">
        <v>1758</v>
      </c>
      <c r="E18" s="85" t="s">
        <v>1759</v>
      </c>
      <c r="F18" s="86" t="s">
        <v>1754</v>
      </c>
      <c r="G18" s="86" t="s">
        <v>1697</v>
      </c>
      <c r="H18" s="86">
        <v>1</v>
      </c>
      <c r="I18" s="88">
        <f>IF(COUNTIF(J18:AW18,"&lt;&gt;")=0,"",SUMPRODUCT(((Recommendations[ImplStatus]="Implemented")+(Recommendations[ImplStatus]="Compensated"))*ISNUMBER(MATCH(Recommendations[Id],J18:AW18,0)))/COUNTIF(J18:AW18,"&lt;&gt;"))</f>
        <v>0</v>
      </c>
      <c r="J18" s="90" t="s">
        <v>133</v>
      </c>
      <c r="K18" s="90" t="s">
        <v>507</v>
      </c>
      <c r="L18" s="90" t="s">
        <v>1278</v>
      </c>
      <c r="M18" s="90" t="s">
        <v>1283</v>
      </c>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1748</v>
      </c>
      <c r="B19" s="81" t="s">
        <v>1760</v>
      </c>
      <c r="C19" s="83" t="s">
        <v>1761</v>
      </c>
      <c r="D19" s="85" t="s">
        <v>1762</v>
      </c>
      <c r="E19" s="85" t="s">
        <v>1763</v>
      </c>
      <c r="F19" s="86" t="s">
        <v>1754</v>
      </c>
      <c r="G19" s="86" t="s">
        <v>1739</v>
      </c>
      <c r="H19" s="86">
        <v>1</v>
      </c>
      <c r="I19" s="88">
        <f>IF(COUNTIF(J19:AW19,"&lt;&gt;")=0,"",SUMPRODUCT(((Recommendations[ImplStatus]="Implemented")+(Recommendations[ImplStatus]="Compensated"))*ISNUMBER(MATCH(Recommendations[Id],J19:AW19,0)))/COUNTIF(J19:AW19,"&lt;&gt;"))</f>
        <v>0</v>
      </c>
      <c r="J19" s="90" t="s">
        <v>1278</v>
      </c>
      <c r="K19" s="90" t="s">
        <v>1283</v>
      </c>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1748</v>
      </c>
      <c r="B20" s="81" t="s">
        <v>1764</v>
      </c>
      <c r="C20" s="83" t="s">
        <v>1765</v>
      </c>
      <c r="D20" s="85" t="s">
        <v>1766</v>
      </c>
      <c r="E20" s="85" t="s">
        <v>1767</v>
      </c>
      <c r="F20" s="86" t="s">
        <v>1754</v>
      </c>
      <c r="G20" s="86" t="s">
        <v>1739</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1748</v>
      </c>
      <c r="B21" s="81" t="s">
        <v>1768</v>
      </c>
      <c r="C21" s="83" t="s">
        <v>1769</v>
      </c>
      <c r="D21" s="85" t="s">
        <v>1770</v>
      </c>
      <c r="E21" s="85" t="s">
        <v>1771</v>
      </c>
      <c r="F21" s="86" t="s">
        <v>1754</v>
      </c>
      <c r="G21" s="86" t="s">
        <v>1739</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1748</v>
      </c>
      <c r="B22" s="81" t="s">
        <v>1772</v>
      </c>
      <c r="C22" s="83" t="s">
        <v>1773</v>
      </c>
      <c r="D22" s="85" t="s">
        <v>1774</v>
      </c>
      <c r="E22" s="85" t="s">
        <v>1775</v>
      </c>
      <c r="F22" s="86" t="s">
        <v>1754</v>
      </c>
      <c r="G22" s="86" t="s">
        <v>1739</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1748</v>
      </c>
      <c r="B23" s="81" t="s">
        <v>1776</v>
      </c>
      <c r="C23" s="83" t="s">
        <v>1777</v>
      </c>
      <c r="D23" s="85" t="s">
        <v>1778</v>
      </c>
      <c r="E23" s="85" t="s">
        <v>1779</v>
      </c>
      <c r="F23" s="86" t="s">
        <v>1754</v>
      </c>
      <c r="G23" s="86" t="s">
        <v>1697</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1748</v>
      </c>
      <c r="B24" s="81" t="s">
        <v>1780</v>
      </c>
      <c r="C24" s="83" t="s">
        <v>1781</v>
      </c>
      <c r="D24" s="85" t="s">
        <v>1782</v>
      </c>
      <c r="E24" s="85" t="s">
        <v>1783</v>
      </c>
      <c r="F24" s="86" t="s">
        <v>1754</v>
      </c>
      <c r="G24" s="86" t="s">
        <v>1697</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1748</v>
      </c>
      <c r="B25" s="81" t="s">
        <v>1784</v>
      </c>
      <c r="C25" s="83" t="s">
        <v>1785</v>
      </c>
      <c r="D25" s="85" t="s">
        <v>1786</v>
      </c>
      <c r="E25" s="85" t="s">
        <v>1787</v>
      </c>
      <c r="F25" s="86" t="s">
        <v>1754</v>
      </c>
      <c r="G25" s="86" t="s">
        <v>1739</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1748</v>
      </c>
      <c r="B26" s="81" t="s">
        <v>1788</v>
      </c>
      <c r="C26" s="83" t="s">
        <v>1789</v>
      </c>
      <c r="D26" s="85" t="s">
        <v>1790</v>
      </c>
      <c r="E26" s="85" t="s">
        <v>1791</v>
      </c>
      <c r="F26" s="86" t="s">
        <v>1754</v>
      </c>
      <c r="G26" s="86" t="s">
        <v>1739</v>
      </c>
      <c r="H26" s="86">
        <v>2</v>
      </c>
      <c r="I26" s="88">
        <f>IF(COUNTIF(J26:AW26,"&lt;&gt;")=0,"",SUMPRODUCT(((Recommendations[ImplStatus]="Implemented")+(Recommendations[ImplStatus]="Compensated"))*ISNUMBER(MATCH(Recommendations[Id],J26:AW26,0)))/COUNTIF(J26:AW26,"&lt;&gt;"))</f>
        <v>0</v>
      </c>
      <c r="J26" s="90" t="s">
        <v>138</v>
      </c>
      <c r="K26" s="90" t="s">
        <v>209</v>
      </c>
      <c r="L26" s="90" t="s">
        <v>214</v>
      </c>
      <c r="M26" s="90" t="s">
        <v>219</v>
      </c>
      <c r="N26" s="90" t="s">
        <v>655</v>
      </c>
      <c r="O26" s="90" t="s">
        <v>865</v>
      </c>
      <c r="P26" s="90" t="s">
        <v>870</v>
      </c>
      <c r="Q26" s="90" t="s">
        <v>875</v>
      </c>
      <c r="R26" s="90" t="s">
        <v>885</v>
      </c>
      <c r="S26" s="90" t="s">
        <v>930</v>
      </c>
      <c r="T26" s="90" t="s">
        <v>935</v>
      </c>
      <c r="U26" s="90" t="s">
        <v>1024</v>
      </c>
      <c r="V26" s="90" t="s">
        <v>1029</v>
      </c>
      <c r="W26" s="90" t="s">
        <v>1034</v>
      </c>
      <c r="X26" s="90" t="s">
        <v>1064</v>
      </c>
      <c r="Y26" s="90" t="s">
        <v>1069</v>
      </c>
      <c r="Z26" s="90" t="s">
        <v>1074</v>
      </c>
      <c r="AA26" s="90" t="s">
        <v>1134</v>
      </c>
      <c r="AB26" s="90" t="s">
        <v>1189</v>
      </c>
      <c r="AC26" s="90" t="s">
        <v>1203</v>
      </c>
      <c r="AD26" s="90" t="s">
        <v>1208</v>
      </c>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1748</v>
      </c>
      <c r="B27" s="81" t="s">
        <v>1792</v>
      </c>
      <c r="C27" s="83" t="s">
        <v>1793</v>
      </c>
      <c r="D27" s="85" t="s">
        <v>1794</v>
      </c>
      <c r="E27" s="85" t="s">
        <v>1795</v>
      </c>
      <c r="F27" s="86" t="s">
        <v>1754</v>
      </c>
      <c r="G27" s="86" t="s">
        <v>1739</v>
      </c>
      <c r="H27" s="86">
        <v>2</v>
      </c>
      <c r="I27" s="88">
        <f>IF(COUNTIF(J27:AW27,"&lt;&gt;")=0,"",SUMPRODUCT(((Recommendations[ImplStatus]="Implemented")+(Recommendations[ImplStatus]="Compensated"))*ISNUMBER(MATCH(Recommendations[Id],J27:AW27,0)))/COUNTIF(J27:AW27,"&lt;&gt;"))</f>
        <v>0</v>
      </c>
      <c r="J27" s="90" t="s">
        <v>209</v>
      </c>
      <c r="K27" s="90" t="s">
        <v>214</v>
      </c>
      <c r="L27" s="90" t="s">
        <v>219</v>
      </c>
      <c r="M27" s="90" t="s">
        <v>294</v>
      </c>
      <c r="N27" s="90" t="s">
        <v>337</v>
      </c>
      <c r="O27" s="90" t="s">
        <v>1208</v>
      </c>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1748</v>
      </c>
      <c r="B28" s="81" t="s">
        <v>1796</v>
      </c>
      <c r="C28" s="83" t="s">
        <v>1797</v>
      </c>
      <c r="D28" s="85" t="s">
        <v>1798</v>
      </c>
      <c r="E28" s="85" t="s">
        <v>1799</v>
      </c>
      <c r="F28" s="86" t="s">
        <v>1754</v>
      </c>
      <c r="G28" s="86" t="s">
        <v>1739</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1748</v>
      </c>
      <c r="B29" s="81" t="s">
        <v>1800</v>
      </c>
      <c r="C29" s="83" t="s">
        <v>1801</v>
      </c>
      <c r="D29" s="85" t="s">
        <v>1802</v>
      </c>
      <c r="E29" s="85" t="s">
        <v>1803</v>
      </c>
      <c r="F29" s="86" t="s">
        <v>1754</v>
      </c>
      <c r="G29" s="86" t="s">
        <v>1739</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1748</v>
      </c>
      <c r="B30" s="81" t="s">
        <v>1804</v>
      </c>
      <c r="C30" s="83" t="s">
        <v>1805</v>
      </c>
      <c r="D30" s="85" t="s">
        <v>1806</v>
      </c>
      <c r="E30" s="85" t="s">
        <v>1807</v>
      </c>
      <c r="F30" s="86" t="s">
        <v>1754</v>
      </c>
      <c r="G30" s="86" t="s">
        <v>1707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1808</v>
      </c>
      <c r="B31" s="80">
        <v>4</v>
      </c>
      <c r="C31" s="82" t="s">
        <v>19</v>
      </c>
      <c r="D31" s="84" t="s">
        <v>1809</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1808</v>
      </c>
      <c r="B32" s="81" t="s">
        <v>1810</v>
      </c>
      <c r="C32" s="83" t="s">
        <v>1811</v>
      </c>
      <c r="D32" s="85" t="s">
        <v>1812</v>
      </c>
      <c r="E32" s="85" t="s">
        <v>1813</v>
      </c>
      <c r="F32" s="86" t="s">
        <v>1814</v>
      </c>
      <c r="G32" s="86" t="s">
        <v>1755</v>
      </c>
      <c r="H32" s="86">
        <v>1</v>
      </c>
      <c r="I32" s="88">
        <f>IF(COUNTIF(J32:AW32,"&lt;&gt;")=0,"",SUMPRODUCT(((Recommendations[ImplStatus]="Implemented")+(Recommendations[ImplStatus]="Compensated"))*ISNUMBER(MATCH(Recommendations[Id],J32:AW32,0)))/COUNTIF(J32:AW32,"&lt;&gt;"))</f>
        <v>0</v>
      </c>
      <c r="J32" s="90" t="s">
        <v>69</v>
      </c>
      <c r="K32" s="90" t="s">
        <v>143</v>
      </c>
      <c r="L32" s="90" t="s">
        <v>148</v>
      </c>
      <c r="M32" s="90" t="s">
        <v>153</v>
      </c>
      <c r="N32" s="90" t="s">
        <v>173</v>
      </c>
      <c r="O32" s="90" t="s">
        <v>178</v>
      </c>
      <c r="P32" s="90" t="s">
        <v>193</v>
      </c>
      <c r="Q32" s="90" t="s">
        <v>197</v>
      </c>
      <c r="R32" s="90" t="s">
        <v>201</v>
      </c>
      <c r="S32" s="90" t="s">
        <v>205</v>
      </c>
      <c r="T32" s="90" t="s">
        <v>249</v>
      </c>
      <c r="U32" s="90" t="s">
        <v>254</v>
      </c>
      <c r="V32" s="90" t="s">
        <v>463</v>
      </c>
      <c r="W32" s="90" t="s">
        <v>468</v>
      </c>
      <c r="X32" s="90" t="s">
        <v>473</v>
      </c>
      <c r="Y32" s="90" t="s">
        <v>478</v>
      </c>
      <c r="Z32" s="90" t="s">
        <v>487</v>
      </c>
      <c r="AA32" s="90" t="s">
        <v>502</v>
      </c>
      <c r="AB32" s="90" t="s">
        <v>527</v>
      </c>
      <c r="AC32" s="90" t="s">
        <v>537</v>
      </c>
      <c r="AD32" s="90" t="s">
        <v>625</v>
      </c>
      <c r="AE32" s="90" t="s">
        <v>704</v>
      </c>
      <c r="AF32" s="90" t="s">
        <v>718</v>
      </c>
      <c r="AG32" s="90" t="s">
        <v>722</v>
      </c>
      <c r="AH32" s="90" t="s">
        <v>732</v>
      </c>
      <c r="AI32" s="90" t="s">
        <v>737</v>
      </c>
      <c r="AJ32" s="90" t="s">
        <v>742</v>
      </c>
      <c r="AK32" s="90" t="s">
        <v>747</v>
      </c>
      <c r="AL32" s="90" t="s">
        <v>752</v>
      </c>
      <c r="AM32" s="90" t="s">
        <v>757</v>
      </c>
      <c r="AN32" s="90" t="s">
        <v>762</v>
      </c>
      <c r="AO32" s="90" t="s">
        <v>772</v>
      </c>
      <c r="AP32" s="90" t="s">
        <v>777</v>
      </c>
      <c r="AQ32" s="90" t="s">
        <v>890</v>
      </c>
      <c r="AR32" s="90" t="s">
        <v>900</v>
      </c>
      <c r="AS32" s="90" t="s">
        <v>910</v>
      </c>
      <c r="AT32" s="90" t="s">
        <v>960</v>
      </c>
      <c r="AU32" s="90" t="s">
        <v>975</v>
      </c>
      <c r="AV32" s="90" t="s">
        <v>1019</v>
      </c>
      <c r="AW32" s="101" t="s">
        <v>1064</v>
      </c>
    </row>
    <row r="33" spans="1:49" ht="60" customHeight="1" x14ac:dyDescent="0.35">
      <c r="A33" s="98" t="s">
        <v>1808</v>
      </c>
      <c r="B33" s="81" t="s">
        <v>1815</v>
      </c>
      <c r="C33" s="83" t="s">
        <v>1816</v>
      </c>
      <c r="D33" s="85" t="s">
        <v>1817</v>
      </c>
      <c r="E33" s="85" t="s">
        <v>1818</v>
      </c>
      <c r="F33" s="86" t="s">
        <v>1814</v>
      </c>
      <c r="G33" s="86" t="s">
        <v>1755</v>
      </c>
      <c r="H33" s="86">
        <v>1</v>
      </c>
      <c r="I33" s="88">
        <f>IF(COUNTIF(J33:AW33,"&lt;&gt;")=0,"",SUMPRODUCT(((Recommendations[ImplStatus]="Implemented")+(Recommendations[ImplStatus]="Compensated"))*ISNUMBER(MATCH(Recommendations[Id],J33:AW33,0)))/COUNTIF(J33:AW33,"&lt;&gt;"))</f>
        <v>0</v>
      </c>
      <c r="J33" s="90" t="s">
        <v>143</v>
      </c>
      <c r="K33" s="90" t="s">
        <v>148</v>
      </c>
      <c r="L33" s="90" t="s">
        <v>463</v>
      </c>
      <c r="M33" s="90" t="s">
        <v>468</v>
      </c>
      <c r="N33" s="90" t="s">
        <v>473</v>
      </c>
      <c r="O33" s="90" t="s">
        <v>478</v>
      </c>
      <c r="P33" s="90" t="s">
        <v>704</v>
      </c>
      <c r="Q33" s="90" t="s">
        <v>718</v>
      </c>
      <c r="R33" s="90" t="s">
        <v>722</v>
      </c>
      <c r="S33" s="90" t="s">
        <v>762</v>
      </c>
      <c r="T33" s="90" t="s">
        <v>772</v>
      </c>
      <c r="U33" s="90" t="s">
        <v>1089</v>
      </c>
      <c r="V33" s="90" t="s">
        <v>1338</v>
      </c>
      <c r="W33" s="90" t="s">
        <v>1343</v>
      </c>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1808</v>
      </c>
      <c r="B34" s="81" t="s">
        <v>1819</v>
      </c>
      <c r="C34" s="83" t="s">
        <v>1820</v>
      </c>
      <c r="D34" s="85" t="s">
        <v>1821</v>
      </c>
      <c r="E34" s="85" t="s">
        <v>1822</v>
      </c>
      <c r="F34" s="86" t="s">
        <v>1696</v>
      </c>
      <c r="G34" s="86" t="s">
        <v>1739</v>
      </c>
      <c r="H34" s="86">
        <v>1</v>
      </c>
      <c r="I34" s="88">
        <f>IF(COUNTIF(J34:AW34,"&lt;&gt;")=0,"",SUMPRODUCT(((Recommendations[ImplStatus]="Implemented")+(Recommendations[ImplStatus]="Compensated"))*ISNUMBER(MATCH(Recommendations[Id],J34:AW34,0)))/COUNTIF(J34:AW34,"&lt;&gt;"))</f>
        <v>0</v>
      </c>
      <c r="J34" s="90" t="s">
        <v>807</v>
      </c>
      <c r="K34" s="90" t="s">
        <v>1094</v>
      </c>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1808</v>
      </c>
      <c r="B35" s="81" t="s">
        <v>1823</v>
      </c>
      <c r="C35" s="83" t="s">
        <v>1824</v>
      </c>
      <c r="D35" s="85" t="s">
        <v>1825</v>
      </c>
      <c r="E35" s="85" t="s">
        <v>1826</v>
      </c>
      <c r="F35" s="86" t="s">
        <v>1696</v>
      </c>
      <c r="G35" s="86" t="s">
        <v>1739</v>
      </c>
      <c r="H35" s="86">
        <v>1</v>
      </c>
      <c r="I35" s="88">
        <f>IF(COUNTIF(J35:AW35,"&lt;&gt;")=0,"",SUMPRODUCT(((Recommendations[ImplStatus]="Implemented")+(Recommendations[ImplStatus]="Compensated"))*ISNUMBER(MATCH(Recommendations[Id],J35:AW35,0)))/COUNTIF(J35:AW35,"&lt;&gt;"))</f>
        <v>0</v>
      </c>
      <c r="J35" s="90" t="s">
        <v>158</v>
      </c>
      <c r="K35" s="90" t="s">
        <v>492</v>
      </c>
      <c r="L35" s="90" t="s">
        <v>497</v>
      </c>
      <c r="M35" s="90" t="s">
        <v>635</v>
      </c>
      <c r="N35" s="90" t="s">
        <v>640</v>
      </c>
      <c r="O35" s="90" t="s">
        <v>645</v>
      </c>
      <c r="P35" s="90" t="s">
        <v>650</v>
      </c>
      <c r="Q35" s="90" t="s">
        <v>1114</v>
      </c>
      <c r="R35" s="90" t="s">
        <v>1119</v>
      </c>
      <c r="S35" s="90" t="s">
        <v>1124</v>
      </c>
      <c r="T35" s="90" t="s">
        <v>1129</v>
      </c>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1808</v>
      </c>
      <c r="B36" s="81" t="s">
        <v>1827</v>
      </c>
      <c r="C36" s="83" t="s">
        <v>1828</v>
      </c>
      <c r="D36" s="85" t="s">
        <v>1829</v>
      </c>
      <c r="E36" s="85" t="s">
        <v>1830</v>
      </c>
      <c r="F36" s="86" t="s">
        <v>1696</v>
      </c>
      <c r="G36" s="86" t="s">
        <v>1739</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1808</v>
      </c>
      <c r="B37" s="81" t="s">
        <v>1831</v>
      </c>
      <c r="C37" s="83" t="s">
        <v>1832</v>
      </c>
      <c r="D37" s="85" t="s">
        <v>1833</v>
      </c>
      <c r="E37" s="85" t="s">
        <v>1834</v>
      </c>
      <c r="F37" s="86" t="s">
        <v>1696</v>
      </c>
      <c r="G37" s="86" t="s">
        <v>1739</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1808</v>
      </c>
      <c r="B38" s="81" t="s">
        <v>1835</v>
      </c>
      <c r="C38" s="83" t="s">
        <v>1836</v>
      </c>
      <c r="D38" s="85" t="s">
        <v>1837</v>
      </c>
      <c r="E38" s="85" t="s">
        <v>1838</v>
      </c>
      <c r="F38" s="86" t="s">
        <v>1839</v>
      </c>
      <c r="G38" s="86" t="s">
        <v>1739</v>
      </c>
      <c r="H38" s="86">
        <v>1</v>
      </c>
      <c r="I38" s="88">
        <f>IF(COUNTIF(J38:AW38,"&lt;&gt;")=0,"",SUMPRODUCT(((Recommendations[ImplStatus]="Implemented")+(Recommendations[ImplStatus]="Compensated"))*ISNUMBER(MATCH(Recommendations[Id],J38:AW38,0)))/COUNTIF(J38:AW38,"&lt;&gt;"))</f>
        <v>0</v>
      </c>
      <c r="J38" s="90" t="s">
        <v>33</v>
      </c>
      <c r="K38" s="90" t="s">
        <v>89</v>
      </c>
      <c r="L38" s="90" t="s">
        <v>94</v>
      </c>
      <c r="M38" s="90" t="s">
        <v>98</v>
      </c>
      <c r="N38" s="90" t="s">
        <v>102</v>
      </c>
      <c r="O38" s="90" t="s">
        <v>229</v>
      </c>
      <c r="P38" s="90" t="s">
        <v>802</v>
      </c>
      <c r="Q38" s="90" t="s">
        <v>955</v>
      </c>
      <c r="R38" s="90" t="s">
        <v>970</v>
      </c>
      <c r="S38" s="90" t="s">
        <v>1039</v>
      </c>
      <c r="T38" s="90" t="s">
        <v>1049</v>
      </c>
      <c r="U38" s="90" t="s">
        <v>1054</v>
      </c>
      <c r="V38" s="90" t="s">
        <v>1139</v>
      </c>
      <c r="W38" s="90" t="s">
        <v>1144</v>
      </c>
      <c r="X38" s="90" t="s">
        <v>1149</v>
      </c>
      <c r="Y38" s="90" t="s">
        <v>1154</v>
      </c>
      <c r="Z38" s="90" t="s">
        <v>1159</v>
      </c>
      <c r="AA38" s="90" t="s">
        <v>1164</v>
      </c>
      <c r="AB38" s="90" t="s">
        <v>1169</v>
      </c>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1808</v>
      </c>
      <c r="B39" s="81" t="s">
        <v>1840</v>
      </c>
      <c r="C39" s="83" t="s">
        <v>1841</v>
      </c>
      <c r="D39" s="85" t="s">
        <v>1842</v>
      </c>
      <c r="E39" s="85" t="s">
        <v>1843</v>
      </c>
      <c r="F39" s="86" t="s">
        <v>1696</v>
      </c>
      <c r="G39" s="86" t="s">
        <v>1739</v>
      </c>
      <c r="H39" s="86">
        <v>2</v>
      </c>
      <c r="I39" s="88">
        <f>IF(COUNTIF(J39:AW39,"&lt;&gt;")=0,"",SUMPRODUCT(((Recommendations[ImplStatus]="Implemented")+(Recommendations[ImplStatus]="Compensated"))*ISNUMBER(MATCH(Recommendations[Id],J39:AW39,0)))/COUNTIF(J39:AW39,"&lt;&gt;"))</f>
        <v>0</v>
      </c>
      <c r="J39" s="90" t="s">
        <v>153</v>
      </c>
      <c r="K39" s="90" t="s">
        <v>173</v>
      </c>
      <c r="L39" s="90" t="s">
        <v>178</v>
      </c>
      <c r="M39" s="90" t="s">
        <v>193</v>
      </c>
      <c r="N39" s="90" t="s">
        <v>197</v>
      </c>
      <c r="O39" s="90" t="s">
        <v>201</v>
      </c>
      <c r="P39" s="90" t="s">
        <v>205</v>
      </c>
      <c r="Q39" s="90" t="s">
        <v>487</v>
      </c>
      <c r="R39" s="90" t="s">
        <v>625</v>
      </c>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1808</v>
      </c>
      <c r="B40" s="81" t="s">
        <v>1844</v>
      </c>
      <c r="C40" s="83" t="s">
        <v>1845</v>
      </c>
      <c r="D40" s="85" t="s">
        <v>1846</v>
      </c>
      <c r="E40" s="85" t="s">
        <v>1847</v>
      </c>
      <c r="F40" s="86" t="s">
        <v>1696</v>
      </c>
      <c r="G40" s="86" t="s">
        <v>1739</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1808</v>
      </c>
      <c r="B41" s="81" t="s">
        <v>1848</v>
      </c>
      <c r="C41" s="83" t="s">
        <v>1849</v>
      </c>
      <c r="D41" s="85" t="s">
        <v>1850</v>
      </c>
      <c r="E41" s="85" t="s">
        <v>1851</v>
      </c>
      <c r="F41" s="86" t="s">
        <v>1696</v>
      </c>
      <c r="G41" s="86" t="s">
        <v>1739</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1808</v>
      </c>
      <c r="B42" s="81" t="s">
        <v>1852</v>
      </c>
      <c r="C42" s="83" t="s">
        <v>1853</v>
      </c>
      <c r="D42" s="85" t="s">
        <v>1854</v>
      </c>
      <c r="E42" s="85" t="s">
        <v>1855</v>
      </c>
      <c r="F42" s="86" t="s">
        <v>1754</v>
      </c>
      <c r="G42" s="86" t="s">
        <v>1739</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1808</v>
      </c>
      <c r="B43" s="81" t="s">
        <v>1856</v>
      </c>
      <c r="C43" s="83" t="s">
        <v>1857</v>
      </c>
      <c r="D43" s="85" t="s">
        <v>1858</v>
      </c>
      <c r="E43" s="85" t="s">
        <v>1859</v>
      </c>
      <c r="F43" s="86" t="s">
        <v>1754</v>
      </c>
      <c r="G43" s="86" t="s">
        <v>1739</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1860</v>
      </c>
      <c r="B44" s="80">
        <v>5</v>
      </c>
      <c r="C44" s="82" t="s">
        <v>19</v>
      </c>
      <c r="D44" s="84" t="s">
        <v>1861</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1860</v>
      </c>
      <c r="B45" s="81" t="s">
        <v>1862</v>
      </c>
      <c r="C45" s="83" t="s">
        <v>1863</v>
      </c>
      <c r="D45" s="85" t="s">
        <v>1864</v>
      </c>
      <c r="E45" s="85" t="s">
        <v>1865</v>
      </c>
      <c r="F45" s="86" t="s">
        <v>1839</v>
      </c>
      <c r="G45" s="86" t="s">
        <v>1697</v>
      </c>
      <c r="H45" s="86">
        <v>1</v>
      </c>
      <c r="I45" s="88">
        <f>IF(COUNTIF(J45:AW45,"&lt;&gt;")=0,"",SUMPRODUCT(((Recommendations[ImplStatus]="Implemented")+(Recommendations[ImplStatus]="Compensated"))*ISNUMBER(MATCH(Recommendations[Id],J45:AW45,0)))/COUNTIF(J45:AW45,"&lt;&gt;"))</f>
        <v>0</v>
      </c>
      <c r="J45" s="90" t="s">
        <v>113</v>
      </c>
      <c r="K45" s="90" t="s">
        <v>1039</v>
      </c>
      <c r="L45" s="90" t="s">
        <v>1049</v>
      </c>
      <c r="M45" s="90" t="s">
        <v>1054</v>
      </c>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1860</v>
      </c>
      <c r="B46" s="81" t="s">
        <v>1866</v>
      </c>
      <c r="C46" s="83" t="s">
        <v>1867</v>
      </c>
      <c r="D46" s="85" t="s">
        <v>1868</v>
      </c>
      <c r="E46" s="85" t="s">
        <v>1869</v>
      </c>
      <c r="F46" s="86" t="s">
        <v>1839</v>
      </c>
      <c r="G46" s="86" t="s">
        <v>1739</v>
      </c>
      <c r="H46" s="86">
        <v>1</v>
      </c>
      <c r="I46" s="88">
        <f>IF(COUNTIF(J46:AW46,"&lt;&gt;")=0,"",SUMPRODUCT(((Recommendations[ImplStatus]="Implemented")+(Recommendations[ImplStatus]="Compensated"))*ISNUMBER(MATCH(Recommendations[Id],J46:AW46,0)))/COUNTIF(J46:AW46,"&lt;&gt;"))</f>
        <v>0</v>
      </c>
      <c r="J46" s="90" t="s">
        <v>33</v>
      </c>
      <c r="K46" s="90" t="s">
        <v>54</v>
      </c>
      <c r="L46" s="90" t="s">
        <v>259</v>
      </c>
      <c r="M46" s="90" t="s">
        <v>264</v>
      </c>
      <c r="N46" s="90" t="s">
        <v>269</v>
      </c>
      <c r="O46" s="90" t="s">
        <v>274</v>
      </c>
      <c r="P46" s="90" t="s">
        <v>279</v>
      </c>
      <c r="Q46" s="90" t="s">
        <v>284</v>
      </c>
      <c r="R46" s="90" t="s">
        <v>289</v>
      </c>
      <c r="S46" s="90" t="s">
        <v>294</v>
      </c>
      <c r="T46" s="90" t="s">
        <v>337</v>
      </c>
      <c r="U46" s="90" t="s">
        <v>366</v>
      </c>
      <c r="V46" s="90" t="s">
        <v>371</v>
      </c>
      <c r="W46" s="90" t="s">
        <v>950</v>
      </c>
      <c r="X46" s="90" t="s">
        <v>1084</v>
      </c>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1860</v>
      </c>
      <c r="B47" s="81" t="s">
        <v>1870</v>
      </c>
      <c r="C47" s="83" t="s">
        <v>1871</v>
      </c>
      <c r="D47" s="85" t="s">
        <v>1872</v>
      </c>
      <c r="E47" s="85" t="s">
        <v>1873</v>
      </c>
      <c r="F47" s="86" t="s">
        <v>1839</v>
      </c>
      <c r="G47" s="86" t="s">
        <v>1739</v>
      </c>
      <c r="H47" s="86">
        <v>1</v>
      </c>
      <c r="I47" s="88">
        <f>IF(COUNTIF(J47:AW47,"&lt;&gt;")=0,"",SUMPRODUCT(((Recommendations[ImplStatus]="Implemented")+(Recommendations[ImplStatus]="Compensated"))*ISNUMBER(MATCH(Recommendations[Id],J47:AW47,0)))/COUNTIF(J47:AW47,"&lt;&gt;"))</f>
        <v>0</v>
      </c>
      <c r="J47" s="90" t="s">
        <v>113</v>
      </c>
      <c r="K47" s="90" t="s">
        <v>289</v>
      </c>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1860</v>
      </c>
      <c r="B48" s="81" t="s">
        <v>1874</v>
      </c>
      <c r="C48" s="83" t="s">
        <v>1875</v>
      </c>
      <c r="D48" s="85" t="s">
        <v>1876</v>
      </c>
      <c r="E48" s="85" t="s">
        <v>1877</v>
      </c>
      <c r="F48" s="86" t="s">
        <v>1839</v>
      </c>
      <c r="G48" s="86" t="s">
        <v>1739</v>
      </c>
      <c r="H48" s="86">
        <v>1</v>
      </c>
      <c r="I48" s="88">
        <f>IF(COUNTIF(J48:AW48,"&lt;&gt;")=0,"",SUMPRODUCT(((Recommendations[ImplStatus]="Implemented")+(Recommendations[ImplStatus]="Compensated"))*ISNUMBER(MATCH(Recommendations[Id],J48:AW48,0)))/COUNTIF(J48:AW48,"&lt;&gt;"))</f>
        <v>0</v>
      </c>
      <c r="J48" s="90" t="s">
        <v>28</v>
      </c>
      <c r="K48" s="90" t="s">
        <v>38</v>
      </c>
      <c r="L48" s="90" t="s">
        <v>49</v>
      </c>
      <c r="M48" s="90" t="s">
        <v>107</v>
      </c>
      <c r="N48" s="90" t="s">
        <v>168</v>
      </c>
      <c r="O48" s="90" t="s">
        <v>308</v>
      </c>
      <c r="P48" s="90" t="s">
        <v>313</v>
      </c>
      <c r="Q48" s="90" t="s">
        <v>318</v>
      </c>
      <c r="R48" s="90" t="s">
        <v>342</v>
      </c>
      <c r="S48" s="90" t="s">
        <v>347</v>
      </c>
      <c r="T48" s="90" t="s">
        <v>352</v>
      </c>
      <c r="U48" s="90" t="s">
        <v>587</v>
      </c>
      <c r="V48" s="90" t="s">
        <v>680</v>
      </c>
      <c r="W48" s="90" t="s">
        <v>792</v>
      </c>
      <c r="X48" s="90" t="s">
        <v>842</v>
      </c>
      <c r="Y48" s="90" t="s">
        <v>905</v>
      </c>
      <c r="Z48" s="90" t="s">
        <v>915</v>
      </c>
      <c r="AA48" s="90" t="s">
        <v>920</v>
      </c>
      <c r="AB48" s="90" t="s">
        <v>925</v>
      </c>
      <c r="AC48" s="90" t="s">
        <v>940</v>
      </c>
      <c r="AD48" s="90" t="s">
        <v>955</v>
      </c>
      <c r="AE48" s="90" t="s">
        <v>960</v>
      </c>
      <c r="AF48" s="90" t="s">
        <v>990</v>
      </c>
      <c r="AG48" s="90" t="s">
        <v>995</v>
      </c>
      <c r="AH48" s="90" t="s">
        <v>1000</v>
      </c>
      <c r="AI48" s="90" t="s">
        <v>1005</v>
      </c>
      <c r="AJ48" s="90" t="s">
        <v>1010</v>
      </c>
      <c r="AK48" s="90" t="s">
        <v>1218</v>
      </c>
      <c r="AL48" s="90" t="s">
        <v>1223</v>
      </c>
      <c r="AM48" s="90" t="s">
        <v>1228</v>
      </c>
      <c r="AN48" s="90" t="s">
        <v>1233</v>
      </c>
      <c r="AO48" s="90" t="s">
        <v>1238</v>
      </c>
      <c r="AP48" s="90" t="s">
        <v>1243</v>
      </c>
      <c r="AQ48" s="90" t="s">
        <v>1248</v>
      </c>
      <c r="AR48" s="90" t="s">
        <v>1253</v>
      </c>
      <c r="AS48" s="90" t="s">
        <v>1268</v>
      </c>
      <c r="AT48" s="90" t="s">
        <v>1273</v>
      </c>
      <c r="AU48" s="90" t="s">
        <v>1288</v>
      </c>
      <c r="AV48" s="90" t="s">
        <v>1308</v>
      </c>
      <c r="AW48" s="101" t="s">
        <v>1318</v>
      </c>
    </row>
    <row r="49" spans="1:49" ht="60" customHeight="1" x14ac:dyDescent="0.35">
      <c r="A49" s="98" t="s">
        <v>1860</v>
      </c>
      <c r="B49" s="81" t="s">
        <v>1878</v>
      </c>
      <c r="C49" s="83" t="s">
        <v>1879</v>
      </c>
      <c r="D49" s="85" t="s">
        <v>1880</v>
      </c>
      <c r="E49" s="85" t="s">
        <v>1881</v>
      </c>
      <c r="F49" s="86" t="s">
        <v>1839</v>
      </c>
      <c r="G49" s="86" t="s">
        <v>1697</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1860</v>
      </c>
      <c r="B50" s="81" t="s">
        <v>1882</v>
      </c>
      <c r="C50" s="83" t="s">
        <v>1883</v>
      </c>
      <c r="D50" s="85" t="s">
        <v>1884</v>
      </c>
      <c r="E50" s="85" t="s">
        <v>1885</v>
      </c>
      <c r="F50" s="86" t="s">
        <v>1839</v>
      </c>
      <c r="G50" s="86" t="s">
        <v>1755</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1886</v>
      </c>
      <c r="B51" s="80">
        <v>6</v>
      </c>
      <c r="C51" s="82" t="s">
        <v>19</v>
      </c>
      <c r="D51" s="84" t="s">
        <v>1887</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1886</v>
      </c>
      <c r="B52" s="81" t="s">
        <v>1888</v>
      </c>
      <c r="C52" s="83" t="s">
        <v>1889</v>
      </c>
      <c r="D52" s="85" t="s">
        <v>1890</v>
      </c>
      <c r="E52" s="85" t="s">
        <v>1891</v>
      </c>
      <c r="F52" s="86" t="s">
        <v>1814</v>
      </c>
      <c r="G52" s="86" t="s">
        <v>1755</v>
      </c>
      <c r="H52" s="86">
        <v>1</v>
      </c>
      <c r="I52" s="88">
        <f>IF(COUNTIF(J52:AW52,"&lt;&gt;")=0,"",SUMPRODUCT(((Recommendations[ImplStatus]="Implemented")+(Recommendations[ImplStatus]="Compensated"))*ISNUMBER(MATCH(Recommendations[Id],J52:AW52,0)))/COUNTIF(J52:AW52,"&lt;&gt;"))</f>
        <v>0</v>
      </c>
      <c r="J52" s="90" t="s">
        <v>28</v>
      </c>
      <c r="K52" s="90" t="s">
        <v>38</v>
      </c>
      <c r="L52" s="90" t="s">
        <v>49</v>
      </c>
      <c r="M52" s="90" t="s">
        <v>89</v>
      </c>
      <c r="N52" s="90" t="s">
        <v>94</v>
      </c>
      <c r="O52" s="90" t="s">
        <v>98</v>
      </c>
      <c r="P52" s="90" t="s">
        <v>102</v>
      </c>
      <c r="Q52" s="90" t="s">
        <v>107</v>
      </c>
      <c r="R52" s="90" t="s">
        <v>229</v>
      </c>
      <c r="S52" s="90" t="s">
        <v>308</v>
      </c>
      <c r="T52" s="90" t="s">
        <v>313</v>
      </c>
      <c r="U52" s="90" t="s">
        <v>318</v>
      </c>
      <c r="V52" s="90" t="s">
        <v>342</v>
      </c>
      <c r="W52" s="90" t="s">
        <v>347</v>
      </c>
      <c r="X52" s="90" t="s">
        <v>352</v>
      </c>
      <c r="Y52" s="90" t="s">
        <v>587</v>
      </c>
      <c r="Z52" s="90" t="s">
        <v>680</v>
      </c>
      <c r="AA52" s="90" t="s">
        <v>732</v>
      </c>
      <c r="AB52" s="90" t="s">
        <v>737</v>
      </c>
      <c r="AC52" s="90" t="s">
        <v>742</v>
      </c>
      <c r="AD52" s="90" t="s">
        <v>747</v>
      </c>
      <c r="AE52" s="90" t="s">
        <v>752</v>
      </c>
      <c r="AF52" s="90" t="s">
        <v>757</v>
      </c>
      <c r="AG52" s="90" t="s">
        <v>777</v>
      </c>
      <c r="AH52" s="90" t="s">
        <v>792</v>
      </c>
      <c r="AI52" s="90" t="s">
        <v>802</v>
      </c>
      <c r="AJ52" s="90" t="s">
        <v>842</v>
      </c>
      <c r="AK52" s="90" t="s">
        <v>885</v>
      </c>
      <c r="AL52" s="90" t="s">
        <v>890</v>
      </c>
      <c r="AM52" s="90" t="s">
        <v>900</v>
      </c>
      <c r="AN52" s="90" t="s">
        <v>905</v>
      </c>
      <c r="AO52" s="90" t="s">
        <v>910</v>
      </c>
      <c r="AP52" s="90" t="s">
        <v>915</v>
      </c>
      <c r="AQ52" s="90" t="s">
        <v>920</v>
      </c>
      <c r="AR52" s="90" t="s">
        <v>925</v>
      </c>
      <c r="AS52" s="90" t="s">
        <v>940</v>
      </c>
      <c r="AT52" s="90" t="s">
        <v>970</v>
      </c>
      <c r="AU52" s="90" t="s">
        <v>975</v>
      </c>
      <c r="AV52" s="90" t="s">
        <v>990</v>
      </c>
      <c r="AW52" s="101" t="s">
        <v>995</v>
      </c>
    </row>
    <row r="53" spans="1:49" ht="60" customHeight="1" x14ac:dyDescent="0.35">
      <c r="A53" s="98" t="s">
        <v>1886</v>
      </c>
      <c r="B53" s="81" t="s">
        <v>1892</v>
      </c>
      <c r="C53" s="83" t="s">
        <v>1893</v>
      </c>
      <c r="D53" s="85" t="s">
        <v>1894</v>
      </c>
      <c r="E53" s="85" t="s">
        <v>1895</v>
      </c>
      <c r="F53" s="86" t="s">
        <v>1814</v>
      </c>
      <c r="G53" s="86" t="s">
        <v>1755</v>
      </c>
      <c r="H53" s="86">
        <v>1</v>
      </c>
      <c r="I53" s="88">
        <f>IF(COUNTIF(J53:AW53,"&lt;&gt;")=0,"",SUMPRODUCT(((Recommendations[ImplStatus]="Implemented")+(Recommendations[ImplStatus]="Compensated"))*ISNUMBER(MATCH(Recommendations[Id],J53:AW53,0)))/COUNTIF(J53:AW53,"&lt;&gt;"))</f>
        <v>0</v>
      </c>
      <c r="J53" s="90" t="s">
        <v>28</v>
      </c>
      <c r="K53" s="90" t="s">
        <v>38</v>
      </c>
      <c r="L53" s="90" t="s">
        <v>107</v>
      </c>
      <c r="M53" s="90" t="s">
        <v>168</v>
      </c>
      <c r="N53" s="90" t="s">
        <v>259</v>
      </c>
      <c r="O53" s="90" t="s">
        <v>264</v>
      </c>
      <c r="P53" s="90" t="s">
        <v>269</v>
      </c>
      <c r="Q53" s="90" t="s">
        <v>308</v>
      </c>
      <c r="R53" s="90" t="s">
        <v>313</v>
      </c>
      <c r="S53" s="90" t="s">
        <v>318</v>
      </c>
      <c r="T53" s="90" t="s">
        <v>342</v>
      </c>
      <c r="U53" s="90" t="s">
        <v>347</v>
      </c>
      <c r="V53" s="90" t="s">
        <v>352</v>
      </c>
      <c r="W53" s="90" t="s">
        <v>366</v>
      </c>
      <c r="X53" s="90" t="s">
        <v>371</v>
      </c>
      <c r="Y53" s="90" t="s">
        <v>587</v>
      </c>
      <c r="Z53" s="90" t="s">
        <v>680</v>
      </c>
      <c r="AA53" s="90" t="s">
        <v>792</v>
      </c>
      <c r="AB53" s="90" t="s">
        <v>842</v>
      </c>
      <c r="AC53" s="90" t="s">
        <v>955</v>
      </c>
      <c r="AD53" s="90" t="s">
        <v>990</v>
      </c>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1886</v>
      </c>
      <c r="B54" s="81" t="s">
        <v>1896</v>
      </c>
      <c r="C54" s="83" t="s">
        <v>1897</v>
      </c>
      <c r="D54" s="85" t="s">
        <v>1898</v>
      </c>
      <c r="E54" s="85" t="s">
        <v>1899</v>
      </c>
      <c r="F54" s="86" t="s">
        <v>1839</v>
      </c>
      <c r="G54" s="86" t="s">
        <v>1739</v>
      </c>
      <c r="H54" s="86">
        <v>1</v>
      </c>
      <c r="I54" s="88">
        <f>IF(COUNTIF(J54:AW54,"&lt;&gt;")=0,"",SUMPRODUCT(((Recommendations[ImplStatus]="Implemented")+(Recommendations[ImplStatus]="Compensated"))*ISNUMBER(MATCH(Recommendations[Id],J54:AW54,0)))/COUNTIF(J54:AW54,"&lt;&gt;"))</f>
        <v>0</v>
      </c>
      <c r="J54" s="90" t="s">
        <v>880</v>
      </c>
      <c r="K54" s="90" t="s">
        <v>1109</v>
      </c>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1886</v>
      </c>
      <c r="B55" s="81" t="s">
        <v>1900</v>
      </c>
      <c r="C55" s="83" t="s">
        <v>1901</v>
      </c>
      <c r="D55" s="85" t="s">
        <v>1902</v>
      </c>
      <c r="E55" s="85" t="s">
        <v>1903</v>
      </c>
      <c r="F55" s="86" t="s">
        <v>1839</v>
      </c>
      <c r="G55" s="86" t="s">
        <v>1739</v>
      </c>
      <c r="H55" s="86">
        <v>1</v>
      </c>
      <c r="I55" s="88">
        <f>IF(COUNTIF(J55:AW55,"&lt;&gt;")=0,"",SUMPRODUCT(((Recommendations[ImplStatus]="Implemented")+(Recommendations[ImplStatus]="Compensated"))*ISNUMBER(MATCH(Recommendations[Id],J55:AW55,0)))/COUNTIF(J55:AW55,"&lt;&gt;"))</f>
        <v>0</v>
      </c>
      <c r="J55" s="90" t="s">
        <v>69</v>
      </c>
      <c r="K55" s="90" t="s">
        <v>249</v>
      </c>
      <c r="L55" s="90" t="s">
        <v>254</v>
      </c>
      <c r="M55" s="90" t="s">
        <v>522</v>
      </c>
      <c r="N55" s="90" t="s">
        <v>527</v>
      </c>
      <c r="O55" s="90" t="s">
        <v>880</v>
      </c>
      <c r="P55" s="90" t="s">
        <v>980</v>
      </c>
      <c r="Q55" s="90" t="s">
        <v>1019</v>
      </c>
      <c r="R55" s="90" t="s">
        <v>1109</v>
      </c>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1886</v>
      </c>
      <c r="B56" s="81" t="s">
        <v>1904</v>
      </c>
      <c r="C56" s="83" t="s">
        <v>1905</v>
      </c>
      <c r="D56" s="85" t="s">
        <v>1906</v>
      </c>
      <c r="E56" s="85" t="s">
        <v>1907</v>
      </c>
      <c r="F56" s="86" t="s">
        <v>1839</v>
      </c>
      <c r="G56" s="86" t="s">
        <v>1739</v>
      </c>
      <c r="H56" s="86">
        <v>1</v>
      </c>
      <c r="I56" s="88">
        <f>IF(COUNTIF(J56:AW56,"&lt;&gt;")=0,"",SUMPRODUCT(((Recommendations[ImplStatus]="Implemented")+(Recommendations[ImplStatus]="Compensated"))*ISNUMBER(MATCH(Recommendations[Id],J56:AW56,0)))/COUNTIF(J56:AW56,"&lt;&gt;"))</f>
        <v>0</v>
      </c>
      <c r="J56" s="90" t="s">
        <v>880</v>
      </c>
      <c r="K56" s="90" t="s">
        <v>1109</v>
      </c>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1886</v>
      </c>
      <c r="B57" s="81" t="s">
        <v>1908</v>
      </c>
      <c r="C57" s="83" t="s">
        <v>1909</v>
      </c>
      <c r="D57" s="85" t="s">
        <v>1910</v>
      </c>
      <c r="E57" s="85" t="s">
        <v>1911</v>
      </c>
      <c r="F57" s="86" t="s">
        <v>1722</v>
      </c>
      <c r="G57" s="86" t="s">
        <v>1697</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1886</v>
      </c>
      <c r="B58" s="81" t="s">
        <v>1912</v>
      </c>
      <c r="C58" s="83" t="s">
        <v>1913</v>
      </c>
      <c r="D58" s="85" t="s">
        <v>1914</v>
      </c>
      <c r="E58" s="85" t="s">
        <v>1915</v>
      </c>
      <c r="F58" s="86" t="s">
        <v>1839</v>
      </c>
      <c r="G58" s="86" t="s">
        <v>1739</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1886</v>
      </c>
      <c r="B59" s="81" t="s">
        <v>1916</v>
      </c>
      <c r="C59" s="83" t="s">
        <v>1917</v>
      </c>
      <c r="D59" s="85" t="s">
        <v>1918</v>
      </c>
      <c r="E59" s="85" t="s">
        <v>1919</v>
      </c>
      <c r="F59" s="86" t="s">
        <v>1839</v>
      </c>
      <c r="G59" s="86" t="s">
        <v>1755</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1920</v>
      </c>
      <c r="B60" s="80">
        <v>7</v>
      </c>
      <c r="C60" s="82" t="s">
        <v>19</v>
      </c>
      <c r="D60" s="84" t="s">
        <v>1921</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1920</v>
      </c>
      <c r="B61" s="81" t="s">
        <v>1922</v>
      </c>
      <c r="C61" s="83" t="s">
        <v>1923</v>
      </c>
      <c r="D61" s="85" t="s">
        <v>1924</v>
      </c>
      <c r="E61" s="85" t="s">
        <v>1925</v>
      </c>
      <c r="F61" s="86" t="s">
        <v>1814</v>
      </c>
      <c r="G61" s="86" t="s">
        <v>1755</v>
      </c>
      <c r="H61" s="86">
        <v>1</v>
      </c>
      <c r="I61" s="88">
        <f>IF(COUNTIF(J61:AW61,"&lt;&gt;")=0,"",SUMPRODUCT(((Recommendations[ImplStatus]="Implemented")+(Recommendations[ImplStatus]="Compensated"))*ISNUMBER(MATCH(Recommendations[Id],J61:AW61,0)))/COUNTIF(J61:AW61,"&lt;&gt;"))</f>
        <v>0</v>
      </c>
      <c r="J61" s="90" t="s">
        <v>13</v>
      </c>
      <c r="K61" s="90" t="s">
        <v>597</v>
      </c>
      <c r="L61" s="90" t="s">
        <v>690</v>
      </c>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1920</v>
      </c>
      <c r="B62" s="81" t="s">
        <v>1926</v>
      </c>
      <c r="C62" s="83" t="s">
        <v>1927</v>
      </c>
      <c r="D62" s="85" t="s">
        <v>1928</v>
      </c>
      <c r="E62" s="85" t="s">
        <v>1929</v>
      </c>
      <c r="F62" s="86" t="s">
        <v>1814</v>
      </c>
      <c r="G62" s="86" t="s">
        <v>1755</v>
      </c>
      <c r="H62" s="86">
        <v>1</v>
      </c>
      <c r="I62" s="88">
        <f>IF(COUNTIF(J62:AW62,"&lt;&gt;")=0,"",SUMPRODUCT(((Recommendations[ImplStatus]="Implemented")+(Recommendations[ImplStatus]="Compensated"))*ISNUMBER(MATCH(Recommendations[Id],J62:AW62,0)))/COUNTIF(J62:AW62,"&lt;&gt;"))</f>
        <v>0</v>
      </c>
      <c r="J62" s="90" t="s">
        <v>13</v>
      </c>
      <c r="K62" s="90" t="s">
        <v>597</v>
      </c>
      <c r="L62" s="90" t="s">
        <v>690</v>
      </c>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1920</v>
      </c>
      <c r="B63" s="81" t="s">
        <v>1930</v>
      </c>
      <c r="C63" s="83" t="s">
        <v>1931</v>
      </c>
      <c r="D63" s="85" t="s">
        <v>1932</v>
      </c>
      <c r="E63" s="85" t="s">
        <v>1933</v>
      </c>
      <c r="F63" s="86" t="s">
        <v>1722</v>
      </c>
      <c r="G63" s="86" t="s">
        <v>1739</v>
      </c>
      <c r="H63" s="86">
        <v>1</v>
      </c>
      <c r="I63" s="88">
        <f>IF(COUNTIF(J63:AW63,"&lt;&gt;")=0,"",SUMPRODUCT(((Recommendations[ImplStatus]="Implemented")+(Recommendations[ImplStatus]="Compensated"))*ISNUMBER(MATCH(Recommendations[Id],J63:AW63,0)))/COUNTIF(J63:AW63,"&lt;&gt;"))</f>
        <v>0</v>
      </c>
      <c r="J63" s="90" t="s">
        <v>13</v>
      </c>
      <c r="K63" s="90" t="s">
        <v>597</v>
      </c>
      <c r="L63" s="90" t="s">
        <v>690</v>
      </c>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1920</v>
      </c>
      <c r="B64" s="81" t="s">
        <v>1934</v>
      </c>
      <c r="C64" s="83" t="s">
        <v>1935</v>
      </c>
      <c r="D64" s="85" t="s">
        <v>1936</v>
      </c>
      <c r="E64" s="85" t="s">
        <v>1937</v>
      </c>
      <c r="F64" s="86" t="s">
        <v>1722</v>
      </c>
      <c r="G64" s="86" t="s">
        <v>1739</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1920</v>
      </c>
      <c r="B65" s="81" t="s">
        <v>1938</v>
      </c>
      <c r="C65" s="83" t="s">
        <v>1939</v>
      </c>
      <c r="D65" s="85" t="s">
        <v>1940</v>
      </c>
      <c r="E65" s="85" t="s">
        <v>1941</v>
      </c>
      <c r="F65" s="86" t="s">
        <v>1722</v>
      </c>
      <c r="G65" s="86" t="s">
        <v>1697</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1920</v>
      </c>
      <c r="B66" s="81" t="s">
        <v>1942</v>
      </c>
      <c r="C66" s="83" t="s">
        <v>1943</v>
      </c>
      <c r="D66" s="85" t="s">
        <v>1944</v>
      </c>
      <c r="E66" s="85" t="s">
        <v>1945</v>
      </c>
      <c r="F66" s="86" t="s">
        <v>1722</v>
      </c>
      <c r="G66" s="86" t="s">
        <v>1697</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1920</v>
      </c>
      <c r="B67" s="81" t="s">
        <v>1946</v>
      </c>
      <c r="C67" s="83" t="s">
        <v>1947</v>
      </c>
      <c r="D67" s="85" t="s">
        <v>1948</v>
      </c>
      <c r="E67" s="85" t="s">
        <v>1949</v>
      </c>
      <c r="F67" s="86" t="s">
        <v>1722</v>
      </c>
      <c r="G67" s="86" t="s">
        <v>1702</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1950</v>
      </c>
      <c r="B68" s="80">
        <v>8</v>
      </c>
      <c r="C68" s="82" t="s">
        <v>19</v>
      </c>
      <c r="D68" s="84" t="s">
        <v>1951</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1950</v>
      </c>
      <c r="B69" s="81" t="s">
        <v>1952</v>
      </c>
      <c r="C69" s="83" t="s">
        <v>1953</v>
      </c>
      <c r="D69" s="85" t="s">
        <v>1954</v>
      </c>
      <c r="E69" s="85" t="s">
        <v>1955</v>
      </c>
      <c r="F69" s="86" t="s">
        <v>1814</v>
      </c>
      <c r="G69" s="86" t="s">
        <v>1755</v>
      </c>
      <c r="H69" s="86">
        <v>1</v>
      </c>
      <c r="I69" s="88">
        <f>IF(COUNTIF(J69:AW69,"&lt;&gt;")=0,"",SUMPRODUCT(((Recommendations[ImplStatus]="Implemented")+(Recommendations[ImplStatus]="Compensated"))*ISNUMBER(MATCH(Recommendations[Id],J69:AW69,0)))/COUNTIF(J69:AW69,"&lt;&gt;"))</f>
        <v>0</v>
      </c>
      <c r="J69" s="90" t="s">
        <v>602</v>
      </c>
      <c r="K69" s="90" t="s">
        <v>607</v>
      </c>
      <c r="L69" s="90" t="s">
        <v>611</v>
      </c>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1950</v>
      </c>
      <c r="B70" s="81" t="s">
        <v>1956</v>
      </c>
      <c r="C70" s="83" t="s">
        <v>1957</v>
      </c>
      <c r="D70" s="85" t="s">
        <v>1958</v>
      </c>
      <c r="E70" s="85" t="s">
        <v>1959</v>
      </c>
      <c r="F70" s="86" t="s">
        <v>1754</v>
      </c>
      <c r="G70" s="86" t="s">
        <v>1707</v>
      </c>
      <c r="H70" s="86">
        <v>1</v>
      </c>
      <c r="I70" s="88">
        <f>IF(COUNTIF(J70:AW70,"&lt;&gt;")=0,"",SUMPRODUCT(((Recommendations[ImplStatus]="Implemented")+(Recommendations[ImplStatus]="Compensated"))*ISNUMBER(MATCH(Recommendations[Id],J70:AW70,0)))/COUNTIF(J70:AW70,"&lt;&gt;"))</f>
        <v>0</v>
      </c>
      <c r="J70" s="90" t="s">
        <v>84</v>
      </c>
      <c r="K70" s="90" t="s">
        <v>239</v>
      </c>
      <c r="L70" s="90" t="s">
        <v>299</v>
      </c>
      <c r="M70" s="90" t="s">
        <v>328</v>
      </c>
      <c r="N70" s="90" t="s">
        <v>333</v>
      </c>
      <c r="O70" s="90" t="s">
        <v>361</v>
      </c>
      <c r="P70" s="90" t="s">
        <v>375</v>
      </c>
      <c r="Q70" s="90" t="s">
        <v>380</v>
      </c>
      <c r="R70" s="90" t="s">
        <v>385</v>
      </c>
      <c r="S70" s="90" t="s">
        <v>390</v>
      </c>
      <c r="T70" s="90" t="s">
        <v>394</v>
      </c>
      <c r="U70" s="90" t="s">
        <v>399</v>
      </c>
      <c r="V70" s="90" t="s">
        <v>404</v>
      </c>
      <c r="W70" s="90" t="s">
        <v>408</v>
      </c>
      <c r="X70" s="90" t="s">
        <v>413</v>
      </c>
      <c r="Y70" s="90" t="s">
        <v>417</v>
      </c>
      <c r="Z70" s="90" t="s">
        <v>422</v>
      </c>
      <c r="AA70" s="90" t="s">
        <v>426</v>
      </c>
      <c r="AB70" s="90" t="s">
        <v>431</v>
      </c>
      <c r="AC70" s="90" t="s">
        <v>436</v>
      </c>
      <c r="AD70" s="90" t="s">
        <v>441</v>
      </c>
      <c r="AE70" s="90" t="s">
        <v>445</v>
      </c>
      <c r="AF70" s="90" t="s">
        <v>450</v>
      </c>
      <c r="AG70" s="90" t="s">
        <v>454</v>
      </c>
      <c r="AH70" s="90" t="s">
        <v>459</v>
      </c>
      <c r="AI70" s="90" t="s">
        <v>812</v>
      </c>
      <c r="AJ70" s="90" t="s">
        <v>817</v>
      </c>
      <c r="AK70" s="90" t="s">
        <v>822</v>
      </c>
      <c r="AL70" s="90" t="s">
        <v>827</v>
      </c>
      <c r="AM70" s="90" t="s">
        <v>832</v>
      </c>
      <c r="AN70" s="90" t="s">
        <v>837</v>
      </c>
      <c r="AO70" s="90" t="s">
        <v>847</v>
      </c>
      <c r="AP70" s="90" t="s">
        <v>852</v>
      </c>
      <c r="AQ70" s="90" t="s">
        <v>856</v>
      </c>
      <c r="AR70" s="90" t="s">
        <v>861</v>
      </c>
      <c r="AS70" s="90" t="s">
        <v>1059</v>
      </c>
      <c r="AT70" s="90" t="s">
        <v>1398</v>
      </c>
      <c r="AU70" s="90" t="s">
        <v>1401</v>
      </c>
      <c r="AV70" s="90"/>
      <c r="AW70" s="101"/>
    </row>
    <row r="71" spans="1:49" ht="60" customHeight="1" x14ac:dyDescent="0.35">
      <c r="A71" s="98" t="s">
        <v>1950</v>
      </c>
      <c r="B71" s="81" t="s">
        <v>1960</v>
      </c>
      <c r="C71" s="83" t="s">
        <v>1961</v>
      </c>
      <c r="D71" s="85" t="s">
        <v>1962</v>
      </c>
      <c r="E71" s="85" t="s">
        <v>1963</v>
      </c>
      <c r="F71" s="86" t="s">
        <v>1754</v>
      </c>
      <c r="G71" s="86" t="s">
        <v>1739</v>
      </c>
      <c r="H71" s="86">
        <v>1</v>
      </c>
      <c r="I71" s="88">
        <f>IF(COUNTIF(J71:AW71,"&lt;&gt;")=0,"",SUMPRODUCT(((Recommendations[ImplStatus]="Implemented")+(Recommendations[ImplStatus]="Compensated"))*ISNUMBER(MATCH(Recommendations[Id],J71:AW71,0)))/COUNTIF(J71:AW71,"&lt;&gt;"))</f>
        <v>0</v>
      </c>
      <c r="J71" s="90" t="s">
        <v>323</v>
      </c>
      <c r="K71" s="90" t="s">
        <v>602</v>
      </c>
      <c r="L71" s="90" t="s">
        <v>607</v>
      </c>
      <c r="M71" s="90" t="s">
        <v>611</v>
      </c>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1950</v>
      </c>
      <c r="B72" s="81" t="s">
        <v>1964</v>
      </c>
      <c r="C72" s="83" t="s">
        <v>1965</v>
      </c>
      <c r="D72" s="85" t="s">
        <v>1966</v>
      </c>
      <c r="E72" s="85" t="s">
        <v>1967</v>
      </c>
      <c r="F72" s="86" t="s">
        <v>1968</v>
      </c>
      <c r="G72" s="86" t="s">
        <v>1739</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1950</v>
      </c>
      <c r="B73" s="81" t="s">
        <v>1969</v>
      </c>
      <c r="C73" s="83" t="s">
        <v>1970</v>
      </c>
      <c r="D73" s="85" t="s">
        <v>1971</v>
      </c>
      <c r="E73" s="85" t="s">
        <v>1972</v>
      </c>
      <c r="F73" s="86" t="s">
        <v>1754</v>
      </c>
      <c r="G73" s="86" t="s">
        <v>1707</v>
      </c>
      <c r="H73" s="86">
        <v>2</v>
      </c>
      <c r="I73" s="88">
        <f>IF(COUNTIF(J73:AW73,"&lt;&gt;")=0,"",SUMPRODUCT(((Recommendations[ImplStatus]="Implemented")+(Recommendations[ImplStatus]="Compensated"))*ISNUMBER(MATCH(Recommendations[Id],J73:AW73,0)))/COUNTIF(J73:AW73,"&lt;&gt;"))</f>
        <v>0</v>
      </c>
      <c r="J73" s="90" t="s">
        <v>84</v>
      </c>
      <c r="K73" s="90" t="s">
        <v>239</v>
      </c>
      <c r="L73" s="90" t="s">
        <v>299</v>
      </c>
      <c r="M73" s="90" t="s">
        <v>328</v>
      </c>
      <c r="N73" s="90" t="s">
        <v>333</v>
      </c>
      <c r="O73" s="90" t="s">
        <v>375</v>
      </c>
      <c r="P73" s="90" t="s">
        <v>380</v>
      </c>
      <c r="Q73" s="90" t="s">
        <v>385</v>
      </c>
      <c r="R73" s="90" t="s">
        <v>390</v>
      </c>
      <c r="S73" s="90" t="s">
        <v>394</v>
      </c>
      <c r="T73" s="90" t="s">
        <v>399</v>
      </c>
      <c r="U73" s="90" t="s">
        <v>404</v>
      </c>
      <c r="V73" s="90" t="s">
        <v>408</v>
      </c>
      <c r="W73" s="90" t="s">
        <v>413</v>
      </c>
      <c r="X73" s="90" t="s">
        <v>417</v>
      </c>
      <c r="Y73" s="90" t="s">
        <v>422</v>
      </c>
      <c r="Z73" s="90" t="s">
        <v>426</v>
      </c>
      <c r="AA73" s="90" t="s">
        <v>431</v>
      </c>
      <c r="AB73" s="90" t="s">
        <v>436</v>
      </c>
      <c r="AC73" s="90" t="s">
        <v>441</v>
      </c>
      <c r="AD73" s="90" t="s">
        <v>445</v>
      </c>
      <c r="AE73" s="90" t="s">
        <v>450</v>
      </c>
      <c r="AF73" s="90" t="s">
        <v>454</v>
      </c>
      <c r="AG73" s="90" t="s">
        <v>459</v>
      </c>
      <c r="AH73" s="90" t="s">
        <v>812</v>
      </c>
      <c r="AI73" s="90" t="s">
        <v>817</v>
      </c>
      <c r="AJ73" s="90" t="s">
        <v>822</v>
      </c>
      <c r="AK73" s="90" t="s">
        <v>827</v>
      </c>
      <c r="AL73" s="90" t="s">
        <v>832</v>
      </c>
      <c r="AM73" s="90" t="s">
        <v>837</v>
      </c>
      <c r="AN73" s="90" t="s">
        <v>847</v>
      </c>
      <c r="AO73" s="90" t="s">
        <v>852</v>
      </c>
      <c r="AP73" s="90" t="s">
        <v>856</v>
      </c>
      <c r="AQ73" s="90" t="s">
        <v>861</v>
      </c>
      <c r="AR73" s="90" t="s">
        <v>1059</v>
      </c>
      <c r="AS73" s="90" t="s">
        <v>1398</v>
      </c>
      <c r="AT73" s="90" t="s">
        <v>1401</v>
      </c>
      <c r="AU73" s="90"/>
      <c r="AV73" s="90"/>
      <c r="AW73" s="101"/>
    </row>
    <row r="74" spans="1:49" ht="60" customHeight="1" x14ac:dyDescent="0.35">
      <c r="A74" s="98" t="s">
        <v>1950</v>
      </c>
      <c r="B74" s="81" t="s">
        <v>1973</v>
      </c>
      <c r="C74" s="83" t="s">
        <v>1974</v>
      </c>
      <c r="D74" s="85" t="s">
        <v>1975</v>
      </c>
      <c r="E74" s="85" t="s">
        <v>1976</v>
      </c>
      <c r="F74" s="86" t="s">
        <v>1754</v>
      </c>
      <c r="G74" s="86" t="s">
        <v>1707</v>
      </c>
      <c r="H74" s="86">
        <v>2</v>
      </c>
      <c r="I74" s="88">
        <f>IF(COUNTIF(J74:AW74,"&lt;&gt;")=0,"",SUMPRODUCT(((Recommendations[ImplStatus]="Implemented")+(Recommendations[ImplStatus]="Compensated"))*ISNUMBER(MATCH(Recommendations[Id],J74:AW74,0)))/COUNTIF(J74:AW74,"&lt;&gt;"))</f>
        <v>0</v>
      </c>
      <c r="J74" s="90" t="s">
        <v>323</v>
      </c>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1950</v>
      </c>
      <c r="B75" s="81" t="s">
        <v>1977</v>
      </c>
      <c r="C75" s="83" t="s">
        <v>1978</v>
      </c>
      <c r="D75" s="85" t="s">
        <v>1979</v>
      </c>
      <c r="E75" s="85" t="s">
        <v>1980</v>
      </c>
      <c r="F75" s="86" t="s">
        <v>1754</v>
      </c>
      <c r="G75" s="86" t="s">
        <v>1707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1950</v>
      </c>
      <c r="B76" s="81" t="s">
        <v>1981</v>
      </c>
      <c r="C76" s="83" t="s">
        <v>1982</v>
      </c>
      <c r="D76" s="85" t="s">
        <v>1983</v>
      </c>
      <c r="E76" s="85" t="s">
        <v>1984</v>
      </c>
      <c r="F76" s="86" t="s">
        <v>1754</v>
      </c>
      <c r="G76" s="86" t="s">
        <v>1707</v>
      </c>
      <c r="H76" s="86">
        <v>2</v>
      </c>
      <c r="I76" s="88">
        <f>IF(COUNTIF(J76:AW76,"&lt;&gt;")=0,"",SUMPRODUCT(((Recommendations[ImplStatus]="Implemented")+(Recommendations[ImplStatus]="Compensated"))*ISNUMBER(MATCH(Recommendations[Id],J76:AW76,0)))/COUNTIF(J76:AW76,"&lt;&gt;"))</f>
        <v>0</v>
      </c>
      <c r="J76" s="90" t="s">
        <v>361</v>
      </c>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1950</v>
      </c>
      <c r="B77" s="81" t="s">
        <v>1985</v>
      </c>
      <c r="C77" s="83" t="s">
        <v>1986</v>
      </c>
      <c r="D77" s="85" t="s">
        <v>1987</v>
      </c>
      <c r="E77" s="85" t="s">
        <v>1988</v>
      </c>
      <c r="F77" s="86" t="s">
        <v>1754</v>
      </c>
      <c r="G77" s="86" t="s">
        <v>1707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1950</v>
      </c>
      <c r="B78" s="81" t="s">
        <v>1989</v>
      </c>
      <c r="C78" s="83" t="s">
        <v>1990</v>
      </c>
      <c r="D78" s="85" t="s">
        <v>1991</v>
      </c>
      <c r="E78" s="85" t="s">
        <v>1992</v>
      </c>
      <c r="F78" s="86" t="s">
        <v>1754</v>
      </c>
      <c r="G78" s="86" t="s">
        <v>1739</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1950</v>
      </c>
      <c r="B79" s="81" t="s">
        <v>1993</v>
      </c>
      <c r="C79" s="83" t="s">
        <v>1994</v>
      </c>
      <c r="D79" s="85" t="s">
        <v>1995</v>
      </c>
      <c r="E79" s="85" t="s">
        <v>1996</v>
      </c>
      <c r="F79" s="86" t="s">
        <v>1754</v>
      </c>
      <c r="G79" s="86" t="s">
        <v>1707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1950</v>
      </c>
      <c r="B80" s="81" t="s">
        <v>1997</v>
      </c>
      <c r="C80" s="83" t="s">
        <v>1998</v>
      </c>
      <c r="D80" s="85" t="s">
        <v>1999</v>
      </c>
      <c r="E80" s="85" t="s">
        <v>2000</v>
      </c>
      <c r="F80" s="86" t="s">
        <v>1754</v>
      </c>
      <c r="G80" s="86" t="s">
        <v>1707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2001</v>
      </c>
      <c r="B81" s="80">
        <v>9</v>
      </c>
      <c r="C81" s="82" t="s">
        <v>19</v>
      </c>
      <c r="D81" s="84" t="s">
        <v>2002</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2001</v>
      </c>
      <c r="B82" s="81" t="s">
        <v>2003</v>
      </c>
      <c r="C82" s="83" t="s">
        <v>2004</v>
      </c>
      <c r="D82" s="85" t="s">
        <v>2005</v>
      </c>
      <c r="E82" s="85" t="s">
        <v>2006</v>
      </c>
      <c r="F82" s="86" t="s">
        <v>1722</v>
      </c>
      <c r="G82" s="86" t="s">
        <v>1739</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2001</v>
      </c>
      <c r="B83" s="81" t="s">
        <v>2007</v>
      </c>
      <c r="C83" s="83" t="s">
        <v>2008</v>
      </c>
      <c r="D83" s="85" t="s">
        <v>2009</v>
      </c>
      <c r="E83" s="85" t="s">
        <v>2010</v>
      </c>
      <c r="F83" s="86" t="s">
        <v>1696</v>
      </c>
      <c r="G83" s="86" t="s">
        <v>1739</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2001</v>
      </c>
      <c r="B84" s="81" t="s">
        <v>2011</v>
      </c>
      <c r="C84" s="83" t="s">
        <v>2012</v>
      </c>
      <c r="D84" s="85" t="s">
        <v>2013</v>
      </c>
      <c r="E84" s="85" t="s">
        <v>2014</v>
      </c>
      <c r="F84" s="86" t="s">
        <v>1968</v>
      </c>
      <c r="G84" s="86" t="s">
        <v>1739</v>
      </c>
      <c r="H84" s="86">
        <v>2</v>
      </c>
      <c r="I84" s="88">
        <f>IF(COUNTIF(J84:AW84,"&lt;&gt;")=0,"",SUMPRODUCT(((Recommendations[ImplStatus]="Implemented")+(Recommendations[ImplStatus]="Compensated"))*ISNUMBER(MATCH(Recommendations[Id],J84:AW84,0)))/COUNTIF(J84:AW84,"&lt;&gt;"))</f>
        <v>0</v>
      </c>
      <c r="J84" s="90" t="s">
        <v>615</v>
      </c>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2001</v>
      </c>
      <c r="B85" s="81" t="s">
        <v>2015</v>
      </c>
      <c r="C85" s="83" t="s">
        <v>2016</v>
      </c>
      <c r="D85" s="85" t="s">
        <v>2017</v>
      </c>
      <c r="E85" s="85" t="s">
        <v>2018</v>
      </c>
      <c r="F85" s="86" t="s">
        <v>1722</v>
      </c>
      <c r="G85" s="86" t="s">
        <v>1739</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2001</v>
      </c>
      <c r="B86" s="81" t="s">
        <v>2019</v>
      </c>
      <c r="C86" s="83" t="s">
        <v>2020</v>
      </c>
      <c r="D86" s="85" t="s">
        <v>2021</v>
      </c>
      <c r="E86" s="85" t="s">
        <v>2022</v>
      </c>
      <c r="F86" s="86" t="s">
        <v>1968</v>
      </c>
      <c r="G86" s="86" t="s">
        <v>1739</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2001</v>
      </c>
      <c r="B87" s="81" t="s">
        <v>2023</v>
      </c>
      <c r="C87" s="83" t="s">
        <v>2024</v>
      </c>
      <c r="D87" s="85" t="s">
        <v>2025</v>
      </c>
      <c r="E87" s="85" t="s">
        <v>2026</v>
      </c>
      <c r="F87" s="86" t="s">
        <v>1968</v>
      </c>
      <c r="G87" s="86" t="s">
        <v>1739</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2001</v>
      </c>
      <c r="B88" s="81" t="s">
        <v>2027</v>
      </c>
      <c r="C88" s="83" t="s">
        <v>2028</v>
      </c>
      <c r="D88" s="85" t="s">
        <v>2029</v>
      </c>
      <c r="E88" s="85" t="s">
        <v>2030</v>
      </c>
      <c r="F88" s="86" t="s">
        <v>1968</v>
      </c>
      <c r="G88" s="86" t="s">
        <v>1739</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2031</v>
      </c>
      <c r="B89" s="80">
        <v>10</v>
      </c>
      <c r="C89" s="82" t="s">
        <v>19</v>
      </c>
      <c r="D89" s="84" t="s">
        <v>2032</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2031</v>
      </c>
      <c r="B90" s="81" t="s">
        <v>2033</v>
      </c>
      <c r="C90" s="83" t="s">
        <v>2034</v>
      </c>
      <c r="D90" s="85" t="s">
        <v>2035</v>
      </c>
      <c r="E90" s="85" t="s">
        <v>2036</v>
      </c>
      <c r="F90" s="86" t="s">
        <v>1696</v>
      </c>
      <c r="G90" s="86" t="s">
        <v>1707</v>
      </c>
      <c r="H90" s="86">
        <v>1</v>
      </c>
      <c r="I90" s="88">
        <f>IF(COUNTIF(J90:AW90,"&lt;&gt;")=0,"",SUMPRODUCT(((Recommendations[ImplStatus]="Implemented")+(Recommendations[ImplStatus]="Compensated"))*ISNUMBER(MATCH(Recommendations[Id],J90:AW90,0)))/COUNTIF(J90:AW90,"&lt;&gt;"))</f>
        <v>0</v>
      </c>
      <c r="J90" s="90" t="s">
        <v>224</v>
      </c>
      <c r="K90" s="90" t="s">
        <v>517</v>
      </c>
      <c r="L90" s="90" t="s">
        <v>592</v>
      </c>
      <c r="M90" s="90" t="s">
        <v>695</v>
      </c>
      <c r="N90" s="90" t="s">
        <v>727</v>
      </c>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2031</v>
      </c>
      <c r="B91" s="81" t="s">
        <v>2037</v>
      </c>
      <c r="C91" s="83" t="s">
        <v>2038</v>
      </c>
      <c r="D91" s="85" t="s">
        <v>2039</v>
      </c>
      <c r="E91" s="85" t="s">
        <v>2040</v>
      </c>
      <c r="F91" s="86" t="s">
        <v>1696</v>
      </c>
      <c r="G91" s="86" t="s">
        <v>1739</v>
      </c>
      <c r="H91" s="86">
        <v>1</v>
      </c>
      <c r="I91" s="88">
        <f>IF(COUNTIF(J91:AW91,"&lt;&gt;")=0,"",SUMPRODUCT(((Recommendations[ImplStatus]="Implemented")+(Recommendations[ImplStatus]="Compensated"))*ISNUMBER(MATCH(Recommendations[Id],J91:AW91,0)))/COUNTIF(J91:AW91,"&lt;&gt;"))</f>
        <v>0</v>
      </c>
      <c r="J91" s="90" t="s">
        <v>224</v>
      </c>
      <c r="K91" s="90" t="s">
        <v>517</v>
      </c>
      <c r="L91" s="90" t="s">
        <v>537</v>
      </c>
      <c r="M91" s="90" t="s">
        <v>592</v>
      </c>
      <c r="N91" s="90" t="s">
        <v>695</v>
      </c>
      <c r="O91" s="90" t="s">
        <v>727</v>
      </c>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2031</v>
      </c>
      <c r="B92" s="81" t="s">
        <v>2041</v>
      </c>
      <c r="C92" s="83" t="s">
        <v>2042</v>
      </c>
      <c r="D92" s="85" t="s">
        <v>2043</v>
      </c>
      <c r="E92" s="85" t="s">
        <v>2044</v>
      </c>
      <c r="F92" s="86" t="s">
        <v>1696</v>
      </c>
      <c r="G92" s="86" t="s">
        <v>1739</v>
      </c>
      <c r="H92" s="86">
        <v>1</v>
      </c>
      <c r="I92" s="88">
        <f>IF(COUNTIF(J92:AW92,"&lt;&gt;")=0,"",SUMPRODUCT(((Recommendations[ImplStatus]="Implemented")+(Recommendations[ImplStatus]="Compensated"))*ISNUMBER(MATCH(Recommendations[Id],J92:AW92,0)))/COUNTIF(J92:AW92,"&lt;&gt;"))</f>
        <v>0</v>
      </c>
      <c r="J92" s="90" t="s">
        <v>224</v>
      </c>
      <c r="K92" s="90" t="s">
        <v>517</v>
      </c>
      <c r="L92" s="90" t="s">
        <v>572</v>
      </c>
      <c r="M92" s="90" t="s">
        <v>577</v>
      </c>
      <c r="N92" s="90" t="s">
        <v>582</v>
      </c>
      <c r="O92" s="90" t="s">
        <v>592</v>
      </c>
      <c r="P92" s="90" t="s">
        <v>695</v>
      </c>
      <c r="Q92" s="90" t="s">
        <v>727</v>
      </c>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2031</v>
      </c>
      <c r="B93" s="81" t="s">
        <v>2045</v>
      </c>
      <c r="C93" s="83" t="s">
        <v>2046</v>
      </c>
      <c r="D93" s="85" t="s">
        <v>2047</v>
      </c>
      <c r="E93" s="85" t="s">
        <v>2048</v>
      </c>
      <c r="F93" s="86" t="s">
        <v>1696</v>
      </c>
      <c r="G93" s="86" t="s">
        <v>1707</v>
      </c>
      <c r="H93" s="86">
        <v>2</v>
      </c>
      <c r="I93" s="88">
        <f>IF(COUNTIF(J93:AW93,"&lt;&gt;")=0,"",SUMPRODUCT(((Recommendations[ImplStatus]="Implemented")+(Recommendations[ImplStatus]="Compensated"))*ISNUMBER(MATCH(Recommendations[Id],J93:AW93,0)))/COUNTIF(J93:AW93,"&lt;&gt;"))</f>
        <v>0</v>
      </c>
      <c r="J93" s="90" t="s">
        <v>572</v>
      </c>
      <c r="K93" s="90" t="s">
        <v>577</v>
      </c>
      <c r="L93" s="90" t="s">
        <v>582</v>
      </c>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2031</v>
      </c>
      <c r="B94" s="81" t="s">
        <v>2049</v>
      </c>
      <c r="C94" s="83" t="s">
        <v>2050</v>
      </c>
      <c r="D94" s="85" t="s">
        <v>2051</v>
      </c>
      <c r="E94" s="85" t="s">
        <v>2052</v>
      </c>
      <c r="F94" s="86" t="s">
        <v>1696</v>
      </c>
      <c r="G94" s="86" t="s">
        <v>1739</v>
      </c>
      <c r="H94" s="86">
        <v>2</v>
      </c>
      <c r="I94" s="88">
        <f>IF(COUNTIF(J94:AW94,"&lt;&gt;")=0,"",SUMPRODUCT(((Recommendations[ImplStatus]="Implemented")+(Recommendations[ImplStatus]="Compensated"))*ISNUMBER(MATCH(Recommendations[Id],J94:AW94,0)))/COUNTIF(J94:AW94,"&lt;&gt;"))</f>
        <v>0</v>
      </c>
      <c r="J94" s="90" t="s">
        <v>615</v>
      </c>
      <c r="K94" s="90" t="s">
        <v>620</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2031</v>
      </c>
      <c r="B95" s="81" t="s">
        <v>2053</v>
      </c>
      <c r="C95" s="83" t="s">
        <v>2054</v>
      </c>
      <c r="D95" s="85" t="s">
        <v>2055</v>
      </c>
      <c r="E95" s="85" t="s">
        <v>2056</v>
      </c>
      <c r="F95" s="86" t="s">
        <v>1696</v>
      </c>
      <c r="G95" s="86" t="s">
        <v>1739</v>
      </c>
      <c r="H95" s="86">
        <v>2</v>
      </c>
      <c r="I95" s="88">
        <f>IF(COUNTIF(J95:AW95,"&lt;&gt;")=0,"",SUMPRODUCT(((Recommendations[ImplStatus]="Implemented")+(Recommendations[ImplStatus]="Compensated"))*ISNUMBER(MATCH(Recommendations[Id],J95:AW95,0)))/COUNTIF(J95:AW95,"&lt;&gt;"))</f>
        <v>0</v>
      </c>
      <c r="J95" s="90" t="s">
        <v>620</v>
      </c>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2031</v>
      </c>
      <c r="B96" s="81" t="s">
        <v>2057</v>
      </c>
      <c r="C96" s="83" t="s">
        <v>2058</v>
      </c>
      <c r="D96" s="85" t="s">
        <v>2059</v>
      </c>
      <c r="E96" s="85" t="s">
        <v>2060</v>
      </c>
      <c r="F96" s="86" t="s">
        <v>1696</v>
      </c>
      <c r="G96" s="86" t="s">
        <v>1707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2061</v>
      </c>
      <c r="B97" s="80">
        <v>11</v>
      </c>
      <c r="C97" s="82" t="s">
        <v>19</v>
      </c>
      <c r="D97" s="84" t="s">
        <v>2062</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2061</v>
      </c>
      <c r="B98" s="81" t="s">
        <v>2063</v>
      </c>
      <c r="C98" s="83" t="s">
        <v>2064</v>
      </c>
      <c r="D98" s="85" t="s">
        <v>2065</v>
      </c>
      <c r="E98" s="85" t="s">
        <v>2066</v>
      </c>
      <c r="F98" s="86" t="s">
        <v>1814</v>
      </c>
      <c r="G98" s="86" t="s">
        <v>1755</v>
      </c>
      <c r="H98" s="86">
        <v>1</v>
      </c>
      <c r="I98" s="88">
        <f>IF(COUNTIF(J98:AW98,"&lt;&gt;")=0,"",SUMPRODUCT(((Recommendations[ImplStatus]="Implemented")+(Recommendations[ImplStatus]="Compensated"))*ISNUMBER(MATCH(Recommendations[Id],J98:AW98,0)))/COUNTIF(J98:AW98,"&lt;&gt;"))</f>
        <v>0</v>
      </c>
      <c r="J98" s="90" t="s">
        <v>44</v>
      </c>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2061</v>
      </c>
      <c r="B99" s="81" t="s">
        <v>2067</v>
      </c>
      <c r="C99" s="83" t="s">
        <v>2068</v>
      </c>
      <c r="D99" s="85" t="s">
        <v>2069</v>
      </c>
      <c r="E99" s="85" t="s">
        <v>2070</v>
      </c>
      <c r="F99" s="86" t="s">
        <v>1754</v>
      </c>
      <c r="G99" s="86" t="s">
        <v>2071</v>
      </c>
      <c r="H99" s="86">
        <v>1</v>
      </c>
      <c r="I99" s="88">
        <f>IF(COUNTIF(J99:AW99,"&lt;&gt;")=0,"",SUMPRODUCT(((Recommendations[ImplStatus]="Implemented")+(Recommendations[ImplStatus]="Compensated"))*ISNUMBER(MATCH(Recommendations[Id],J99:AW99,0)))/COUNTIF(J99:AW99,"&lt;&gt;"))</f>
        <v>0</v>
      </c>
      <c r="J99" s="90" t="s">
        <v>44</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2061</v>
      </c>
      <c r="B100" s="81" t="s">
        <v>2072</v>
      </c>
      <c r="C100" s="83" t="s">
        <v>2073</v>
      </c>
      <c r="D100" s="85" t="s">
        <v>2074</v>
      </c>
      <c r="E100" s="85" t="s">
        <v>2075</v>
      </c>
      <c r="F100" s="86" t="s">
        <v>1754</v>
      </c>
      <c r="G100" s="86" t="s">
        <v>1739</v>
      </c>
      <c r="H100" s="86">
        <v>1</v>
      </c>
      <c r="I100" s="88">
        <f>IF(COUNTIF(J100:AW100,"&lt;&gt;")=0,"",SUMPRODUCT(((Recommendations[ImplStatus]="Implemented")+(Recommendations[ImplStatus]="Compensated"))*ISNUMBER(MATCH(Recommendations[Id],J100:AW100,0)))/COUNTIF(J100:AW100,"&lt;&gt;"))</f>
        <v>0</v>
      </c>
      <c r="J100" s="90" t="s">
        <v>44</v>
      </c>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2061</v>
      </c>
      <c r="B101" s="81" t="s">
        <v>2076</v>
      </c>
      <c r="C101" s="83" t="s">
        <v>2077</v>
      </c>
      <c r="D101" s="85" t="s">
        <v>2078</v>
      </c>
      <c r="E101" s="85" t="s">
        <v>2079</v>
      </c>
      <c r="F101" s="86" t="s">
        <v>1754</v>
      </c>
      <c r="G101" s="86" t="s">
        <v>2071</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2061</v>
      </c>
      <c r="B102" s="81" t="s">
        <v>2080</v>
      </c>
      <c r="C102" s="83" t="s">
        <v>2081</v>
      </c>
      <c r="D102" s="85" t="s">
        <v>2082</v>
      </c>
      <c r="E102" s="85" t="s">
        <v>2083</v>
      </c>
      <c r="F102" s="86" t="s">
        <v>1754</v>
      </c>
      <c r="G102" s="86" t="s">
        <v>2071</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2084</v>
      </c>
      <c r="B103" s="80">
        <v>12</v>
      </c>
      <c r="C103" s="82" t="s">
        <v>19</v>
      </c>
      <c r="D103" s="84" t="s">
        <v>2085</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2084</v>
      </c>
      <c r="B104" s="81" t="s">
        <v>2086</v>
      </c>
      <c r="C104" s="83" t="s">
        <v>2087</v>
      </c>
      <c r="D104" s="85" t="s">
        <v>2088</v>
      </c>
      <c r="E104" s="85" t="s">
        <v>2089</v>
      </c>
      <c r="F104" s="86" t="s">
        <v>1968</v>
      </c>
      <c r="G104" s="86" t="s">
        <v>1739</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2084</v>
      </c>
      <c r="B105" s="81" t="s">
        <v>2090</v>
      </c>
      <c r="C105" s="83" t="s">
        <v>2091</v>
      </c>
      <c r="D105" s="85" t="s">
        <v>2092</v>
      </c>
      <c r="E105" s="85" t="s">
        <v>2093</v>
      </c>
      <c r="F105" s="86" t="s">
        <v>1968</v>
      </c>
      <c r="G105" s="86" t="s">
        <v>1739</v>
      </c>
      <c r="H105" s="86">
        <v>2</v>
      </c>
      <c r="I105" s="88">
        <f>IF(COUNTIF(J105:AW105,"&lt;&gt;")=0,"",SUMPRODUCT(((Recommendations[ImplStatus]="Implemented")+(Recommendations[ImplStatus]="Compensated"))*ISNUMBER(MATCH(Recommendations[Id],J105:AW105,0)))/COUNTIF(J105:AW105,"&lt;&gt;"))</f>
        <v>0</v>
      </c>
      <c r="J105" s="90" t="s">
        <v>158</v>
      </c>
      <c r="K105" s="90" t="s">
        <v>492</v>
      </c>
      <c r="L105" s="90" t="s">
        <v>497</v>
      </c>
      <c r="M105" s="90" t="s">
        <v>1114</v>
      </c>
      <c r="N105" s="90" t="s">
        <v>1119</v>
      </c>
      <c r="O105" s="90" t="s">
        <v>1124</v>
      </c>
      <c r="P105" s="90" t="s">
        <v>1129</v>
      </c>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2084</v>
      </c>
      <c r="B106" s="81" t="s">
        <v>2094</v>
      </c>
      <c r="C106" s="83" t="s">
        <v>2095</v>
      </c>
      <c r="D106" s="85" t="s">
        <v>2096</v>
      </c>
      <c r="E106" s="85" t="s">
        <v>2097</v>
      </c>
      <c r="F106" s="86" t="s">
        <v>1968</v>
      </c>
      <c r="G106" s="86" t="s">
        <v>1739</v>
      </c>
      <c r="H106" s="86">
        <v>2</v>
      </c>
      <c r="I106" s="88">
        <f>IF(COUNTIF(J106:AW106,"&lt;&gt;")=0,"",SUMPRODUCT(((Recommendations[ImplStatus]="Implemented")+(Recommendations[ImplStatus]="Compensated"))*ISNUMBER(MATCH(Recommendations[Id],J106:AW106,0)))/COUNTIF(J106:AW106,"&lt;&gt;"))</f>
        <v>0</v>
      </c>
      <c r="J106" s="90" t="s">
        <v>522</v>
      </c>
      <c r="K106" s="90" t="s">
        <v>635</v>
      </c>
      <c r="L106" s="90" t="s">
        <v>640</v>
      </c>
      <c r="M106" s="90" t="s">
        <v>645</v>
      </c>
      <c r="N106" s="90" t="s">
        <v>650</v>
      </c>
      <c r="O106" s="90" t="s">
        <v>655</v>
      </c>
      <c r="P106" s="90" t="s">
        <v>980</v>
      </c>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2084</v>
      </c>
      <c r="B107" s="81" t="s">
        <v>2098</v>
      </c>
      <c r="C107" s="83" t="s">
        <v>2099</v>
      </c>
      <c r="D107" s="85" t="s">
        <v>2100</v>
      </c>
      <c r="E107" s="85" t="s">
        <v>2101</v>
      </c>
      <c r="F107" s="86" t="s">
        <v>1814</v>
      </c>
      <c r="G107" s="86" t="s">
        <v>1755</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2084</v>
      </c>
      <c r="B108" s="81" t="s">
        <v>2102</v>
      </c>
      <c r="C108" s="83" t="s">
        <v>2103</v>
      </c>
      <c r="D108" s="85" t="s">
        <v>2104</v>
      </c>
      <c r="E108" s="85" t="s">
        <v>2105</v>
      </c>
      <c r="F108" s="86" t="s">
        <v>1968</v>
      </c>
      <c r="G108" s="86" t="s">
        <v>1739</v>
      </c>
      <c r="H108" s="86">
        <v>2</v>
      </c>
      <c r="I108" s="88">
        <f>IF(COUNTIF(J108:AW108,"&lt;&gt;")=0,"",SUMPRODUCT(((Recommendations[ImplStatus]="Implemented")+(Recommendations[ImplStatus]="Compensated"))*ISNUMBER(MATCH(Recommendations[Id],J108:AW108,0)))/COUNTIF(J108:AW108,"&lt;&gt;"))</f>
        <v>0</v>
      </c>
      <c r="J108" s="90" t="s">
        <v>522</v>
      </c>
      <c r="K108" s="90" t="s">
        <v>635</v>
      </c>
      <c r="L108" s="90" t="s">
        <v>640</v>
      </c>
      <c r="M108" s="90" t="s">
        <v>645</v>
      </c>
      <c r="N108" s="90" t="s">
        <v>650</v>
      </c>
      <c r="O108" s="90" t="s">
        <v>980</v>
      </c>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2084</v>
      </c>
      <c r="B109" s="81" t="s">
        <v>2106</v>
      </c>
      <c r="C109" s="83" t="s">
        <v>2107</v>
      </c>
      <c r="D109" s="85" t="s">
        <v>2108</v>
      </c>
      <c r="E109" s="85" t="s">
        <v>2109</v>
      </c>
      <c r="F109" s="86" t="s">
        <v>1968</v>
      </c>
      <c r="G109" s="86" t="s">
        <v>1739</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2084</v>
      </c>
      <c r="B110" s="81" t="s">
        <v>2110</v>
      </c>
      <c r="C110" s="83" t="s">
        <v>2111</v>
      </c>
      <c r="D110" s="85" t="s">
        <v>2112</v>
      </c>
      <c r="E110" s="85" t="s">
        <v>2113</v>
      </c>
      <c r="F110" s="86" t="s">
        <v>1696</v>
      </c>
      <c r="G110" s="86" t="s">
        <v>1739</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2084</v>
      </c>
      <c r="B111" s="81" t="s">
        <v>2114</v>
      </c>
      <c r="C111" s="83" t="s">
        <v>2115</v>
      </c>
      <c r="D111" s="85" t="s">
        <v>2116</v>
      </c>
      <c r="E111" s="85" t="s">
        <v>2117</v>
      </c>
      <c r="F111" s="86" t="s">
        <v>1696</v>
      </c>
      <c r="G111" s="86" t="s">
        <v>1739</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2118</v>
      </c>
      <c r="B112" s="80">
        <v>13</v>
      </c>
      <c r="C112" s="82" t="s">
        <v>19</v>
      </c>
      <c r="D112" s="84" t="s">
        <v>2119</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2118</v>
      </c>
      <c r="B113" s="81" t="s">
        <v>2120</v>
      </c>
      <c r="C113" s="83" t="s">
        <v>2121</v>
      </c>
      <c r="D113" s="85" t="s">
        <v>2122</v>
      </c>
      <c r="E113" s="85" t="s">
        <v>2123</v>
      </c>
      <c r="F113" s="86" t="s">
        <v>1968</v>
      </c>
      <c r="G113" s="86" t="s">
        <v>1707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2118</v>
      </c>
      <c r="B114" s="81" t="s">
        <v>2124</v>
      </c>
      <c r="C114" s="83" t="s">
        <v>2125</v>
      </c>
      <c r="D114" s="85" t="s">
        <v>2126</v>
      </c>
      <c r="E114" s="85" t="s">
        <v>2127</v>
      </c>
      <c r="F114" s="86" t="s">
        <v>1696</v>
      </c>
      <c r="G114" s="86" t="s">
        <v>1707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2118</v>
      </c>
      <c r="B115" s="81" t="s">
        <v>2128</v>
      </c>
      <c r="C115" s="83" t="s">
        <v>2129</v>
      </c>
      <c r="D115" s="85" t="s">
        <v>2130</v>
      </c>
      <c r="E115" s="85" t="s">
        <v>2131</v>
      </c>
      <c r="F115" s="86" t="s">
        <v>1968</v>
      </c>
      <c r="G115" s="86" t="s">
        <v>1707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2118</v>
      </c>
      <c r="B116" s="81" t="s">
        <v>2132</v>
      </c>
      <c r="C116" s="83" t="s">
        <v>2133</v>
      </c>
      <c r="D116" s="85" t="s">
        <v>2134</v>
      </c>
      <c r="E116" s="85" t="s">
        <v>2135</v>
      </c>
      <c r="F116" s="86" t="s">
        <v>1968</v>
      </c>
      <c r="G116" s="86" t="s">
        <v>1739</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2118</v>
      </c>
      <c r="B117" s="81" t="s">
        <v>2136</v>
      </c>
      <c r="C117" s="83" t="s">
        <v>2137</v>
      </c>
      <c r="D117" s="85" t="s">
        <v>2138</v>
      </c>
      <c r="E117" s="85" t="s">
        <v>2139</v>
      </c>
      <c r="F117" s="86" t="s">
        <v>1696</v>
      </c>
      <c r="G117" s="86" t="s">
        <v>1739</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2118</v>
      </c>
      <c r="B118" s="81" t="s">
        <v>2140</v>
      </c>
      <c r="C118" s="83" t="s">
        <v>2141</v>
      </c>
      <c r="D118" s="85" t="s">
        <v>2142</v>
      </c>
      <c r="E118" s="85" t="s">
        <v>2143</v>
      </c>
      <c r="F118" s="86" t="s">
        <v>1968</v>
      </c>
      <c r="G118" s="86" t="s">
        <v>1707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2118</v>
      </c>
      <c r="B119" s="81" t="s">
        <v>2144</v>
      </c>
      <c r="C119" s="83" t="s">
        <v>2145</v>
      </c>
      <c r="D119" s="85" t="s">
        <v>2146</v>
      </c>
      <c r="E119" s="85" t="s">
        <v>2147</v>
      </c>
      <c r="F119" s="86" t="s">
        <v>1696</v>
      </c>
      <c r="G119" s="86" t="s">
        <v>1739</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2118</v>
      </c>
      <c r="B120" s="81" t="s">
        <v>2148</v>
      </c>
      <c r="C120" s="83" t="s">
        <v>2149</v>
      </c>
      <c r="D120" s="85" t="s">
        <v>2150</v>
      </c>
      <c r="E120" s="85" t="s">
        <v>2151</v>
      </c>
      <c r="F120" s="86" t="s">
        <v>1968</v>
      </c>
      <c r="G120" s="86" t="s">
        <v>1739</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2118</v>
      </c>
      <c r="B121" s="81" t="s">
        <v>2152</v>
      </c>
      <c r="C121" s="83" t="s">
        <v>2153</v>
      </c>
      <c r="D121" s="85" t="s">
        <v>2154</v>
      </c>
      <c r="E121" s="85" t="s">
        <v>2155</v>
      </c>
      <c r="F121" s="86" t="s">
        <v>1968</v>
      </c>
      <c r="G121" s="86" t="s">
        <v>1739</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2118</v>
      </c>
      <c r="B122" s="81" t="s">
        <v>2156</v>
      </c>
      <c r="C122" s="83" t="s">
        <v>2157</v>
      </c>
      <c r="D122" s="85" t="s">
        <v>2158</v>
      </c>
      <c r="E122" s="85" t="s">
        <v>2159</v>
      </c>
      <c r="F122" s="86" t="s">
        <v>1968</v>
      </c>
      <c r="G122" s="86" t="s">
        <v>1739</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2118</v>
      </c>
      <c r="B123" s="81" t="s">
        <v>2160</v>
      </c>
      <c r="C123" s="83" t="s">
        <v>2161</v>
      </c>
      <c r="D123" s="85" t="s">
        <v>2162</v>
      </c>
      <c r="E123" s="85" t="s">
        <v>2163</v>
      </c>
      <c r="F123" s="86" t="s">
        <v>1968</v>
      </c>
      <c r="G123" s="86" t="s">
        <v>1707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2164</v>
      </c>
      <c r="B124" s="80">
        <v>14</v>
      </c>
      <c r="C124" s="82" t="s">
        <v>19</v>
      </c>
      <c r="D124" s="84" t="s">
        <v>2165</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2164</v>
      </c>
      <c r="B125" s="81" t="s">
        <v>2166</v>
      </c>
      <c r="C125" s="83" t="s">
        <v>2167</v>
      </c>
      <c r="D125" s="85" t="s">
        <v>2168</v>
      </c>
      <c r="E125" s="85" t="s">
        <v>2169</v>
      </c>
      <c r="F125" s="86" t="s">
        <v>1814</v>
      </c>
      <c r="G125" s="86" t="s">
        <v>1755</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2164</v>
      </c>
      <c r="B126" s="81" t="s">
        <v>2170</v>
      </c>
      <c r="C126" s="83" t="s">
        <v>2171</v>
      </c>
      <c r="D126" s="85" t="s">
        <v>2172</v>
      </c>
      <c r="E126" s="85" t="s">
        <v>2173</v>
      </c>
      <c r="F126" s="86" t="s">
        <v>1839</v>
      </c>
      <c r="G126" s="86" t="s">
        <v>1739</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2164</v>
      </c>
      <c r="B127" s="81" t="s">
        <v>2174</v>
      </c>
      <c r="C127" s="83" t="s">
        <v>2175</v>
      </c>
      <c r="D127" s="85" t="s">
        <v>2176</v>
      </c>
      <c r="E127" s="85" t="s">
        <v>2177</v>
      </c>
      <c r="F127" s="86" t="s">
        <v>1839</v>
      </c>
      <c r="G127" s="86" t="s">
        <v>1739</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2164</v>
      </c>
      <c r="B128" s="81" t="s">
        <v>2178</v>
      </c>
      <c r="C128" s="83" t="s">
        <v>2179</v>
      </c>
      <c r="D128" s="85" t="s">
        <v>2180</v>
      </c>
      <c r="E128" s="85" t="s">
        <v>2181</v>
      </c>
      <c r="F128" s="86" t="s">
        <v>1839</v>
      </c>
      <c r="G128" s="86" t="s">
        <v>1739</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2164</v>
      </c>
      <c r="B129" s="81" t="s">
        <v>2182</v>
      </c>
      <c r="C129" s="83" t="s">
        <v>2183</v>
      </c>
      <c r="D129" s="85" t="s">
        <v>2184</v>
      </c>
      <c r="E129" s="85" t="s">
        <v>2185</v>
      </c>
      <c r="F129" s="86" t="s">
        <v>1839</v>
      </c>
      <c r="G129" s="86" t="s">
        <v>1739</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2164</v>
      </c>
      <c r="B130" s="81" t="s">
        <v>2186</v>
      </c>
      <c r="C130" s="83" t="s">
        <v>2187</v>
      </c>
      <c r="D130" s="85" t="s">
        <v>2188</v>
      </c>
      <c r="E130" s="85" t="s">
        <v>2189</v>
      </c>
      <c r="F130" s="86" t="s">
        <v>1839</v>
      </c>
      <c r="G130" s="86" t="s">
        <v>1739</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2164</v>
      </c>
      <c r="B131" s="81" t="s">
        <v>2190</v>
      </c>
      <c r="C131" s="83" t="s">
        <v>2191</v>
      </c>
      <c r="D131" s="85" t="s">
        <v>2192</v>
      </c>
      <c r="E131" s="85" t="s">
        <v>2193</v>
      </c>
      <c r="F131" s="86" t="s">
        <v>1839</v>
      </c>
      <c r="G131" s="86" t="s">
        <v>1739</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2164</v>
      </c>
      <c r="B132" s="81" t="s">
        <v>2194</v>
      </c>
      <c r="C132" s="83" t="s">
        <v>2195</v>
      </c>
      <c r="D132" s="85" t="s">
        <v>2196</v>
      </c>
      <c r="E132" s="85" t="s">
        <v>2197</v>
      </c>
      <c r="F132" s="86" t="s">
        <v>1839</v>
      </c>
      <c r="G132" s="86" t="s">
        <v>1739</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2164</v>
      </c>
      <c r="B133" s="81" t="s">
        <v>2198</v>
      </c>
      <c r="C133" s="83" t="s">
        <v>2199</v>
      </c>
      <c r="D133" s="85" t="s">
        <v>2200</v>
      </c>
      <c r="E133" s="85" t="s">
        <v>2201</v>
      </c>
      <c r="F133" s="86" t="s">
        <v>1839</v>
      </c>
      <c r="G133" s="86" t="s">
        <v>1739</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2202</v>
      </c>
      <c r="B134" s="80">
        <v>15</v>
      </c>
      <c r="C134" s="82" t="s">
        <v>19</v>
      </c>
      <c r="D134" s="84" t="s">
        <v>2203</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2202</v>
      </c>
      <c r="B135" s="81" t="s">
        <v>2204</v>
      </c>
      <c r="C135" s="83" t="s">
        <v>2205</v>
      </c>
      <c r="D135" s="85" t="s">
        <v>2206</v>
      </c>
      <c r="E135" s="85" t="s">
        <v>2207</v>
      </c>
      <c r="F135" s="86" t="s">
        <v>1839</v>
      </c>
      <c r="G135" s="86" t="s">
        <v>1697</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2202</v>
      </c>
      <c r="B136" s="81" t="s">
        <v>2208</v>
      </c>
      <c r="C136" s="83" t="s">
        <v>2209</v>
      </c>
      <c r="D136" s="85" t="s">
        <v>2210</v>
      </c>
      <c r="E136" s="85" t="s">
        <v>2211</v>
      </c>
      <c r="F136" s="86" t="s">
        <v>1814</v>
      </c>
      <c r="G136" s="86" t="s">
        <v>1755</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2202</v>
      </c>
      <c r="B137" s="81" t="s">
        <v>2212</v>
      </c>
      <c r="C137" s="83" t="s">
        <v>2213</v>
      </c>
      <c r="D137" s="85" t="s">
        <v>2214</v>
      </c>
      <c r="E137" s="85" t="s">
        <v>2215</v>
      </c>
      <c r="F137" s="86" t="s">
        <v>1839</v>
      </c>
      <c r="G137" s="86" t="s">
        <v>1755</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2202</v>
      </c>
      <c r="B138" s="81" t="s">
        <v>2216</v>
      </c>
      <c r="C138" s="83" t="s">
        <v>2217</v>
      </c>
      <c r="D138" s="85" t="s">
        <v>2218</v>
      </c>
      <c r="E138" s="85" t="s">
        <v>2219</v>
      </c>
      <c r="F138" s="86" t="s">
        <v>1814</v>
      </c>
      <c r="G138" s="86" t="s">
        <v>1755</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2202</v>
      </c>
      <c r="B139" s="81" t="s">
        <v>2220</v>
      </c>
      <c r="C139" s="83" t="s">
        <v>2221</v>
      </c>
      <c r="D139" s="85" t="s">
        <v>2222</v>
      </c>
      <c r="E139" s="85" t="s">
        <v>2223</v>
      </c>
      <c r="F139" s="86" t="s">
        <v>1839</v>
      </c>
      <c r="G139" s="86" t="s">
        <v>1755</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2202</v>
      </c>
      <c r="B140" s="81" t="s">
        <v>2224</v>
      </c>
      <c r="C140" s="83" t="s">
        <v>2225</v>
      </c>
      <c r="D140" s="85" t="s">
        <v>2226</v>
      </c>
      <c r="E140" s="85" t="s">
        <v>2227</v>
      </c>
      <c r="F140" s="86" t="s">
        <v>1754</v>
      </c>
      <c r="G140" s="86" t="s">
        <v>1755</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2202</v>
      </c>
      <c r="B141" s="81" t="s">
        <v>2228</v>
      </c>
      <c r="C141" s="83" t="s">
        <v>2229</v>
      </c>
      <c r="D141" s="85" t="s">
        <v>2230</v>
      </c>
      <c r="E141" s="85" t="s">
        <v>2231</v>
      </c>
      <c r="F141" s="86" t="s">
        <v>1754</v>
      </c>
      <c r="G141" s="86" t="s">
        <v>1739</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2232</v>
      </c>
      <c r="B142" s="80">
        <v>16</v>
      </c>
      <c r="C142" s="82" t="s">
        <v>19</v>
      </c>
      <c r="D142" s="84" t="s">
        <v>2233</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2232</v>
      </c>
      <c r="B143" s="81" t="s">
        <v>2234</v>
      </c>
      <c r="C143" s="83" t="s">
        <v>2235</v>
      </c>
      <c r="D143" s="85" t="s">
        <v>2236</v>
      </c>
      <c r="E143" s="85" t="s">
        <v>2237</v>
      </c>
      <c r="F143" s="86" t="s">
        <v>1814</v>
      </c>
      <c r="G143" s="86" t="s">
        <v>1755</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2232</v>
      </c>
      <c r="B144" s="81" t="s">
        <v>2238</v>
      </c>
      <c r="C144" s="83" t="s">
        <v>2239</v>
      </c>
      <c r="D144" s="85" t="s">
        <v>2240</v>
      </c>
      <c r="E144" s="85" t="s">
        <v>2241</v>
      </c>
      <c r="F144" s="86" t="s">
        <v>1814</v>
      </c>
      <c r="G144" s="86" t="s">
        <v>1755</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2232</v>
      </c>
      <c r="B145" s="81" t="s">
        <v>2242</v>
      </c>
      <c r="C145" s="83" t="s">
        <v>2243</v>
      </c>
      <c r="D145" s="85" t="s">
        <v>2244</v>
      </c>
      <c r="E145" s="85" t="s">
        <v>2245</v>
      </c>
      <c r="F145" s="86" t="s">
        <v>1722</v>
      </c>
      <c r="G145" s="86" t="s">
        <v>1707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2232</v>
      </c>
      <c r="B146" s="81" t="s">
        <v>2246</v>
      </c>
      <c r="C146" s="83" t="s">
        <v>2247</v>
      </c>
      <c r="D146" s="85" t="s">
        <v>2248</v>
      </c>
      <c r="E146" s="85" t="s">
        <v>2249</v>
      </c>
      <c r="F146" s="86" t="s">
        <v>1722</v>
      </c>
      <c r="G146" s="86" t="s">
        <v>1697</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2232</v>
      </c>
      <c r="B147" s="81" t="s">
        <v>2250</v>
      </c>
      <c r="C147" s="83" t="s">
        <v>2251</v>
      </c>
      <c r="D147" s="85" t="s">
        <v>2252</v>
      </c>
      <c r="E147" s="85" t="s">
        <v>2253</v>
      </c>
      <c r="F147" s="86" t="s">
        <v>1722</v>
      </c>
      <c r="G147" s="86" t="s">
        <v>1739</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2232</v>
      </c>
      <c r="B148" s="81" t="s">
        <v>2254</v>
      </c>
      <c r="C148" s="83" t="s">
        <v>2255</v>
      </c>
      <c r="D148" s="85" t="s">
        <v>2256</v>
      </c>
      <c r="E148" s="85" t="s">
        <v>2257</v>
      </c>
      <c r="F148" s="86" t="s">
        <v>1814</v>
      </c>
      <c r="G148" s="86" t="s">
        <v>1755</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2232</v>
      </c>
      <c r="B149" s="81" t="s">
        <v>2258</v>
      </c>
      <c r="C149" s="83" t="s">
        <v>2259</v>
      </c>
      <c r="D149" s="85" t="s">
        <v>2260</v>
      </c>
      <c r="E149" s="85" t="s">
        <v>2261</v>
      </c>
      <c r="F149" s="86" t="s">
        <v>1722</v>
      </c>
      <c r="G149" s="86" t="s">
        <v>1739</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2232</v>
      </c>
      <c r="B150" s="81" t="s">
        <v>2262</v>
      </c>
      <c r="C150" s="83" t="s">
        <v>2263</v>
      </c>
      <c r="D150" s="85" t="s">
        <v>2264</v>
      </c>
      <c r="E150" s="85" t="s">
        <v>2265</v>
      </c>
      <c r="F150" s="86" t="s">
        <v>1968</v>
      </c>
      <c r="G150" s="86" t="s">
        <v>1739</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2232</v>
      </c>
      <c r="B151" s="81" t="s">
        <v>2266</v>
      </c>
      <c r="C151" s="83" t="s">
        <v>2267</v>
      </c>
      <c r="D151" s="85" t="s">
        <v>2268</v>
      </c>
      <c r="E151" s="85" t="s">
        <v>2269</v>
      </c>
      <c r="F151" s="86" t="s">
        <v>1839</v>
      </c>
      <c r="G151" s="86" t="s">
        <v>1739</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2232</v>
      </c>
      <c r="B152" s="81" t="s">
        <v>2270</v>
      </c>
      <c r="C152" s="83" t="s">
        <v>2271</v>
      </c>
      <c r="D152" s="85" t="s">
        <v>2272</v>
      </c>
      <c r="E152" s="85" t="s">
        <v>2273</v>
      </c>
      <c r="F152" s="86" t="s">
        <v>1722</v>
      </c>
      <c r="G152" s="86" t="s">
        <v>1739</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2232</v>
      </c>
      <c r="B153" s="81" t="s">
        <v>2274</v>
      </c>
      <c r="C153" s="83" t="s">
        <v>2275</v>
      </c>
      <c r="D153" s="85" t="s">
        <v>2276</v>
      </c>
      <c r="E153" s="85" t="s">
        <v>2277</v>
      </c>
      <c r="F153" s="86" t="s">
        <v>1722</v>
      </c>
      <c r="G153" s="86" t="s">
        <v>1739</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2232</v>
      </c>
      <c r="B154" s="81" t="s">
        <v>2278</v>
      </c>
      <c r="C154" s="83" t="s">
        <v>2279</v>
      </c>
      <c r="D154" s="85" t="s">
        <v>2280</v>
      </c>
      <c r="E154" s="85" t="s">
        <v>2281</v>
      </c>
      <c r="F154" s="86" t="s">
        <v>1722</v>
      </c>
      <c r="G154" s="86" t="s">
        <v>1739</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2232</v>
      </c>
      <c r="B155" s="81" t="s">
        <v>2282</v>
      </c>
      <c r="C155" s="83" t="s">
        <v>2283</v>
      </c>
      <c r="D155" s="85" t="s">
        <v>2284</v>
      </c>
      <c r="E155" s="85" t="s">
        <v>2285</v>
      </c>
      <c r="F155" s="86" t="s">
        <v>1722</v>
      </c>
      <c r="G155" s="86" t="s">
        <v>1707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2232</v>
      </c>
      <c r="B156" s="81" t="s">
        <v>2286</v>
      </c>
      <c r="C156" s="83" t="s">
        <v>2287</v>
      </c>
      <c r="D156" s="85" t="s">
        <v>2288</v>
      </c>
      <c r="E156" s="85" t="s">
        <v>2289</v>
      </c>
      <c r="F156" s="86" t="s">
        <v>1722</v>
      </c>
      <c r="G156" s="86" t="s">
        <v>1739</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2290</v>
      </c>
      <c r="B157" s="80">
        <v>17</v>
      </c>
      <c r="C157" s="82" t="s">
        <v>19</v>
      </c>
      <c r="D157" s="84" t="s">
        <v>2291</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2290</v>
      </c>
      <c r="B158" s="81" t="s">
        <v>2292</v>
      </c>
      <c r="C158" s="83" t="s">
        <v>2293</v>
      </c>
      <c r="D158" s="85" t="s">
        <v>2294</v>
      </c>
      <c r="E158" s="85" t="s">
        <v>2295</v>
      </c>
      <c r="F158" s="86" t="s">
        <v>1839</v>
      </c>
      <c r="G158" s="86" t="s">
        <v>1702</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2290</v>
      </c>
      <c r="B159" s="81" t="s">
        <v>2296</v>
      </c>
      <c r="C159" s="83" t="s">
        <v>2297</v>
      </c>
      <c r="D159" s="85" t="s">
        <v>2298</v>
      </c>
      <c r="E159" s="85" t="s">
        <v>2299</v>
      </c>
      <c r="F159" s="86" t="s">
        <v>1814</v>
      </c>
      <c r="G159" s="86" t="s">
        <v>1755</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2290</v>
      </c>
      <c r="B160" s="81" t="s">
        <v>2300</v>
      </c>
      <c r="C160" s="83" t="s">
        <v>2301</v>
      </c>
      <c r="D160" s="85" t="s">
        <v>2302</v>
      </c>
      <c r="E160" s="85" t="s">
        <v>2303</v>
      </c>
      <c r="F160" s="86" t="s">
        <v>1814</v>
      </c>
      <c r="G160" s="86" t="s">
        <v>1755</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2290</v>
      </c>
      <c r="B161" s="81" t="s">
        <v>2304</v>
      </c>
      <c r="C161" s="83" t="s">
        <v>2305</v>
      </c>
      <c r="D161" s="85" t="s">
        <v>2306</v>
      </c>
      <c r="E161" s="85" t="s">
        <v>2307</v>
      </c>
      <c r="F161" s="86" t="s">
        <v>1814</v>
      </c>
      <c r="G161" s="86" t="s">
        <v>1755</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2290</v>
      </c>
      <c r="B162" s="81" t="s">
        <v>2308</v>
      </c>
      <c r="C162" s="83" t="s">
        <v>2309</v>
      </c>
      <c r="D162" s="85" t="s">
        <v>2310</v>
      </c>
      <c r="E162" s="85" t="s">
        <v>2311</v>
      </c>
      <c r="F162" s="86" t="s">
        <v>1839</v>
      </c>
      <c r="G162" s="86" t="s">
        <v>1702</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2290</v>
      </c>
      <c r="B163" s="81" t="s">
        <v>2312</v>
      </c>
      <c r="C163" s="83" t="s">
        <v>2313</v>
      </c>
      <c r="D163" s="85" t="s">
        <v>2314</v>
      </c>
      <c r="E163" s="85" t="s">
        <v>2315</v>
      </c>
      <c r="F163" s="86" t="s">
        <v>1839</v>
      </c>
      <c r="G163" s="86" t="s">
        <v>1702</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2290</v>
      </c>
      <c r="B164" s="81" t="s">
        <v>2316</v>
      </c>
      <c r="C164" s="83" t="s">
        <v>2317</v>
      </c>
      <c r="D164" s="85" t="s">
        <v>2318</v>
      </c>
      <c r="E164" s="85" t="s">
        <v>2319</v>
      </c>
      <c r="F164" s="86" t="s">
        <v>1839</v>
      </c>
      <c r="G164" s="86" t="s">
        <v>2071</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2290</v>
      </c>
      <c r="B165" s="81" t="s">
        <v>2320</v>
      </c>
      <c r="C165" s="83" t="s">
        <v>2321</v>
      </c>
      <c r="D165" s="85" t="s">
        <v>2322</v>
      </c>
      <c r="E165" s="85" t="s">
        <v>2323</v>
      </c>
      <c r="F165" s="86" t="s">
        <v>1839</v>
      </c>
      <c r="G165" s="86" t="s">
        <v>2071</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2290</v>
      </c>
      <c r="B166" s="81" t="s">
        <v>2324</v>
      </c>
      <c r="C166" s="83" t="s">
        <v>2325</v>
      </c>
      <c r="D166" s="85" t="s">
        <v>2326</v>
      </c>
      <c r="E166" s="85" t="s">
        <v>2327</v>
      </c>
      <c r="F166" s="86" t="s">
        <v>1814</v>
      </c>
      <c r="G166" s="86" t="s">
        <v>2071</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2328</v>
      </c>
      <c r="B167" s="80">
        <v>18</v>
      </c>
      <c r="C167" s="82" t="s">
        <v>19</v>
      </c>
      <c r="D167" s="84" t="s">
        <v>2329</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2328</v>
      </c>
      <c r="B168" s="81" t="s">
        <v>2330</v>
      </c>
      <c r="C168" s="83" t="s">
        <v>2331</v>
      </c>
      <c r="D168" s="85" t="s">
        <v>2332</v>
      </c>
      <c r="E168" s="85" t="s">
        <v>2333</v>
      </c>
      <c r="F168" s="86" t="s">
        <v>1814</v>
      </c>
      <c r="G168" s="86" t="s">
        <v>1755</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2328</v>
      </c>
      <c r="B169" s="81" t="s">
        <v>2334</v>
      </c>
      <c r="C169" s="83" t="s">
        <v>2335</v>
      </c>
      <c r="D169" s="85" t="s">
        <v>2336</v>
      </c>
      <c r="E169" s="85" t="s">
        <v>2337</v>
      </c>
      <c r="F169" s="86" t="s">
        <v>1968</v>
      </c>
      <c r="G169" s="86" t="s">
        <v>1707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2328</v>
      </c>
      <c r="B170" s="81" t="s">
        <v>2338</v>
      </c>
      <c r="C170" s="83" t="s">
        <v>2339</v>
      </c>
      <c r="D170" s="85" t="s">
        <v>2340</v>
      </c>
      <c r="E170" s="85" t="s">
        <v>2341</v>
      </c>
      <c r="F170" s="86" t="s">
        <v>1968</v>
      </c>
      <c r="G170" s="86" t="s">
        <v>1739</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2328</v>
      </c>
      <c r="B171" s="81" t="s">
        <v>2342</v>
      </c>
      <c r="C171" s="83" t="s">
        <v>2343</v>
      </c>
      <c r="D171" s="85" t="s">
        <v>2344</v>
      </c>
      <c r="E171" s="85" t="s">
        <v>2345</v>
      </c>
      <c r="F171" s="86" t="s">
        <v>1968</v>
      </c>
      <c r="G171" s="86" t="s">
        <v>1739</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2328</v>
      </c>
      <c r="B172" s="91" t="s">
        <v>2346</v>
      </c>
      <c r="C172" s="92" t="s">
        <v>2347</v>
      </c>
      <c r="D172" s="93" t="s">
        <v>2348</v>
      </c>
      <c r="E172" s="93" t="s">
        <v>2349</v>
      </c>
      <c r="F172" s="94" t="s">
        <v>1968</v>
      </c>
      <c r="G172" s="94" t="s">
        <v>1707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1404</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IFERROR(INDEX('Recommendations'!$G$2:$G$285, MATCH(J2,'Recommendations'!$A$2:$A$285,0))="Implemented", FALSE))</xm:f>
            <x14:dxf>
              <font>
                <color rgb="FF000000"/>
              </font>
              <fill>
                <patternFill>
                  <bgColor rgb="FF3C7D22"/>
                </patternFill>
              </fill>
            </x14:dxf>
          </x14:cfRule>
          <x14:cfRule type="expression" priority="2" id="{00000000-000E-0000-0400-000002000000}">
            <xm:f>AND(J2&lt;&gt;"", IFERROR(INDEX('Recommendations'!$G$2:$G$285, MATCH(J2,'Recommendations'!$A$2:$A$285,0))="Compensated", FALSE))</xm:f>
            <x14:dxf>
              <font>
                <color rgb="FF000000"/>
              </font>
              <fill>
                <patternFill>
                  <bgColor rgb="FFC6E0B4"/>
                </patternFill>
              </fill>
            </x14:dxf>
          </x14:cfRule>
          <x14:cfRule type="expression" priority="3" id="{00000000-000E-0000-0400-000003000000}">
            <xm:f>AND(J2&lt;&gt;"", IFERROR(INDEX('Recommendations'!$G$2:$G$285, MATCH(J2,'Recommendations'!$A$2:$A$285,0))="Testing", FALSE))</xm:f>
            <x14:dxf>
              <font>
                <color rgb="FF000000"/>
              </font>
              <fill>
                <patternFill>
                  <bgColor rgb="FFFFC000"/>
                </patternFill>
              </fill>
            </x14:dxf>
          </x14:cfRule>
          <x14:cfRule type="expression" priority="4" id="{00000000-000E-0000-0400-000004000000}">
            <xm:f>AND(J2&lt;&gt;"", IFERROR(INDEX('Recommendations'!$G$2:$G$285, MATCH(J2,'Recommendations'!$A$2:$A$285,0))="Failed", FALSE))</xm:f>
            <x14:dxf>
              <font>
                <color rgb="FF000000"/>
              </font>
              <fill>
                <patternFill>
                  <bgColor rgb="FFD82891"/>
                </patternFill>
              </fill>
            </x14:dxf>
          </x14:cfRule>
          <x14:cfRule type="expression" priority="5" id="{00000000-000E-0000-0400-000005000000}">
            <xm:f>AND(J2&lt;&gt;"", IFERROR(INDEX('Recommendations'!$G$2:$G$285, MATCH(J2,'Recommendations'!$A$2:$A$285,0))="Risk Accepted", FALSE))</xm:f>
            <x14:dxf>
              <font>
                <color rgb="FF000000"/>
              </font>
              <fill>
                <patternFill>
                  <bgColor rgb="FFD9D9D9"/>
                </patternFill>
              </fill>
            </x14:dxf>
          </x14:cfRule>
          <x14:cfRule type="expression" priority="6" id="{00000000-000E-0000-0400-000006000000}">
            <xm:f>AND(J2&lt;&gt;"", IFERROR(INDEX('Recommendations'!$G$2:$G$285, MATCH(J2,'Recommendations'!$A$2:$A$285,0))="N/A",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2350</v>
      </c>
      <c r="C1" s="121" t="s">
        <v>9</v>
      </c>
      <c r="D1" s="121" t="s">
        <v>1555</v>
      </c>
      <c r="E1" s="121" t="s">
        <v>2351</v>
      </c>
      <c r="F1" s="121" t="s">
        <v>2352</v>
      </c>
      <c r="G1" s="121" t="s">
        <v>1649</v>
      </c>
      <c r="H1" s="121" t="s">
        <v>1650</v>
      </c>
      <c r="I1" s="121" t="s">
        <v>1651</v>
      </c>
      <c r="J1" s="121" t="s">
        <v>1652</v>
      </c>
      <c r="K1" s="121" t="s">
        <v>1653</v>
      </c>
      <c r="L1" s="121" t="s">
        <v>1654</v>
      </c>
      <c r="M1" s="121" t="s">
        <v>1655</v>
      </c>
      <c r="N1" s="121" t="s">
        <v>1656</v>
      </c>
      <c r="O1" s="121" t="s">
        <v>1657</v>
      </c>
      <c r="P1" s="121" t="s">
        <v>1658</v>
      </c>
      <c r="Q1" s="121" t="s">
        <v>1659</v>
      </c>
      <c r="R1" s="121" t="s">
        <v>1660</v>
      </c>
      <c r="S1" s="121" t="s">
        <v>1661</v>
      </c>
      <c r="T1" s="121" t="s">
        <v>1662</v>
      </c>
      <c r="U1" s="121" t="s">
        <v>1663</v>
      </c>
      <c r="V1" s="121" t="s">
        <v>1664</v>
      </c>
      <c r="W1" s="121" t="s">
        <v>1665</v>
      </c>
      <c r="X1" s="121" t="s">
        <v>1666</v>
      </c>
      <c r="Y1" s="121" t="s">
        <v>1667</v>
      </c>
      <c r="Z1" s="121" t="s">
        <v>1668</v>
      </c>
      <c r="AA1" s="121" t="s">
        <v>1669</v>
      </c>
      <c r="AB1" s="121" t="s">
        <v>1670</v>
      </c>
      <c r="AC1" s="121" t="s">
        <v>1671</v>
      </c>
      <c r="AD1" s="121" t="s">
        <v>1672</v>
      </c>
      <c r="AE1" s="121" t="s">
        <v>1673</v>
      </c>
      <c r="AF1" s="121" t="s">
        <v>1674</v>
      </c>
      <c r="AG1" s="121" t="s">
        <v>1675</v>
      </c>
      <c r="AH1" s="121" t="s">
        <v>1676</v>
      </c>
      <c r="AI1" s="121" t="s">
        <v>1677</v>
      </c>
      <c r="AJ1" s="121" t="s">
        <v>1678</v>
      </c>
      <c r="AK1" s="121" t="s">
        <v>1679</v>
      </c>
      <c r="AL1" s="121" t="s">
        <v>1680</v>
      </c>
      <c r="AM1" s="121" t="s">
        <v>1681</v>
      </c>
      <c r="AN1" s="121" t="s">
        <v>1682</v>
      </c>
      <c r="AO1" s="121" t="s">
        <v>1683</v>
      </c>
      <c r="AP1" s="121" t="s">
        <v>1684</v>
      </c>
      <c r="AQ1" s="121" t="s">
        <v>1685</v>
      </c>
      <c r="AR1" s="121" t="s">
        <v>1686</v>
      </c>
      <c r="AS1" s="121" t="s">
        <v>1687</v>
      </c>
      <c r="AT1" s="121" t="s">
        <v>1688</v>
      </c>
      <c r="AU1" s="122" t="s">
        <v>1689</v>
      </c>
    </row>
    <row r="2" spans="1:47" ht="60" customHeight="1" x14ac:dyDescent="0.35">
      <c r="A2" s="116" t="s">
        <v>2353</v>
      </c>
      <c r="B2" s="106" t="s">
        <v>2354</v>
      </c>
      <c r="C2" s="107" t="s">
        <v>2355</v>
      </c>
      <c r="D2" s="107" t="s">
        <v>2356</v>
      </c>
      <c r="E2" s="107" t="s">
        <v>2357</v>
      </c>
      <c r="F2" s="108" t="s">
        <v>2358</v>
      </c>
      <c r="G2" s="109">
        <f>IF(COUNTIF(H2:AU2,"&lt;&gt;")=0,"",SUMPRODUCT(((Recommendations[ImplStatus]="Implemented")+(Recommendations[ImplStatus]="Compensated"))*ISNUMBER(MATCH(Recommendations[Id],H2:AU2,0)))/COUNTIF(H2:AU2,"&lt;&gt;"))</f>
        <v>0</v>
      </c>
      <c r="H2" s="110" t="s">
        <v>89</v>
      </c>
      <c r="I2" s="110" t="s">
        <v>94</v>
      </c>
      <c r="J2" s="110" t="s">
        <v>98</v>
      </c>
      <c r="K2" s="110" t="s">
        <v>102</v>
      </c>
      <c r="L2" s="110" t="s">
        <v>168</v>
      </c>
      <c r="M2" s="110" t="s">
        <v>229</v>
      </c>
      <c r="N2" s="110" t="s">
        <v>259</v>
      </c>
      <c r="O2" s="110" t="s">
        <v>264</v>
      </c>
      <c r="P2" s="110" t="s">
        <v>269</v>
      </c>
      <c r="Q2" s="110" t="s">
        <v>366</v>
      </c>
      <c r="R2" s="110" t="s">
        <v>371</v>
      </c>
      <c r="S2" s="110" t="s">
        <v>802</v>
      </c>
      <c r="T2" s="110" t="s">
        <v>807</v>
      </c>
      <c r="U2" s="110" t="s">
        <v>955</v>
      </c>
      <c r="V2" s="110" t="s">
        <v>970</v>
      </c>
      <c r="W2" s="110" t="s">
        <v>1139</v>
      </c>
      <c r="X2" s="110" t="s">
        <v>1144</v>
      </c>
      <c r="Y2" s="110" t="s">
        <v>1149</v>
      </c>
      <c r="Z2" s="110" t="s">
        <v>1154</v>
      </c>
      <c r="AA2" s="110" t="s">
        <v>1159</v>
      </c>
      <c r="AB2" s="110" t="s">
        <v>1164</v>
      </c>
      <c r="AC2" s="110" t="s">
        <v>1169</v>
      </c>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2359</v>
      </c>
      <c r="B3" s="106" t="s">
        <v>2360</v>
      </c>
      <c r="C3" s="107" t="s">
        <v>2361</v>
      </c>
      <c r="D3" s="107" t="s">
        <v>2362</v>
      </c>
      <c r="E3" s="107" t="s">
        <v>2363</v>
      </c>
      <c r="F3" s="108" t="s">
        <v>2364</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2365</v>
      </c>
      <c r="B4" s="106" t="s">
        <v>2366</v>
      </c>
      <c r="C4" s="107" t="s">
        <v>2367</v>
      </c>
      <c r="D4" s="107" t="s">
        <v>2368</v>
      </c>
      <c r="E4" s="107" t="s">
        <v>2369</v>
      </c>
      <c r="F4" s="108" t="s">
        <v>2370</v>
      </c>
      <c r="G4" s="109">
        <f>IF(COUNTIF(H4:AU4,"&lt;&gt;")=0,"",SUMPRODUCT(((Recommendations[ImplStatus]="Implemented")+(Recommendations[ImplStatus]="Compensated"))*ISNUMBER(MATCH(Recommendations[Id],H4:AU4,0)))/COUNTIF(H4:AU4,"&lt;&gt;"))</f>
        <v>0</v>
      </c>
      <c r="H4" s="110" t="s">
        <v>224</v>
      </c>
      <c r="I4" s="110" t="s">
        <v>517</v>
      </c>
      <c r="J4" s="110" t="s">
        <v>537</v>
      </c>
      <c r="K4" s="110" t="s">
        <v>592</v>
      </c>
      <c r="L4" s="110" t="s">
        <v>695</v>
      </c>
      <c r="M4" s="110" t="s">
        <v>727</v>
      </c>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2371</v>
      </c>
      <c r="B5" s="106" t="s">
        <v>2372</v>
      </c>
      <c r="C5" s="107" t="s">
        <v>2373</v>
      </c>
      <c r="D5" s="107" t="s">
        <v>2374</v>
      </c>
      <c r="E5" s="107" t="s">
        <v>2375</v>
      </c>
      <c r="F5" s="108" t="s">
        <v>2376</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2377</v>
      </c>
      <c r="B6" s="106" t="s">
        <v>2378</v>
      </c>
      <c r="C6" s="107" t="s">
        <v>2379</v>
      </c>
      <c r="D6" s="107" t="s">
        <v>2380</v>
      </c>
      <c r="E6" s="107" t="s">
        <v>19</v>
      </c>
      <c r="F6" s="108" t="s">
        <v>2381</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2382</v>
      </c>
      <c r="B7" s="106" t="s">
        <v>10</v>
      </c>
      <c r="C7" s="107" t="s">
        <v>2383</v>
      </c>
      <c r="D7" s="107" t="s">
        <v>2384</v>
      </c>
      <c r="E7" s="107" t="s">
        <v>19</v>
      </c>
      <c r="F7" s="108" t="s">
        <v>2385</v>
      </c>
      <c r="G7" s="109">
        <f>IF(COUNTIF(H7:AU7,"&lt;&gt;")=0,"",SUMPRODUCT(((Recommendations[ImplStatus]="Implemented")+(Recommendations[ImplStatus]="Compensated"))*ISNUMBER(MATCH(Recommendations[Id],H7:AU7,0)))/COUNTIF(H7:AU7,"&lt;&gt;"))</f>
        <v>0</v>
      </c>
      <c r="H7" s="110" t="s">
        <v>84</v>
      </c>
      <c r="I7" s="110" t="s">
        <v>239</v>
      </c>
      <c r="J7" s="110" t="s">
        <v>299</v>
      </c>
      <c r="K7" s="110" t="s">
        <v>323</v>
      </c>
      <c r="L7" s="110" t="s">
        <v>328</v>
      </c>
      <c r="M7" s="110" t="s">
        <v>333</v>
      </c>
      <c r="N7" s="110" t="s">
        <v>361</v>
      </c>
      <c r="O7" s="110" t="s">
        <v>375</v>
      </c>
      <c r="P7" s="110" t="s">
        <v>380</v>
      </c>
      <c r="Q7" s="110" t="s">
        <v>385</v>
      </c>
      <c r="R7" s="110" t="s">
        <v>390</v>
      </c>
      <c r="S7" s="110" t="s">
        <v>394</v>
      </c>
      <c r="T7" s="110" t="s">
        <v>399</v>
      </c>
      <c r="U7" s="110" t="s">
        <v>404</v>
      </c>
      <c r="V7" s="110" t="s">
        <v>408</v>
      </c>
      <c r="W7" s="110" t="s">
        <v>413</v>
      </c>
      <c r="X7" s="110" t="s">
        <v>417</v>
      </c>
      <c r="Y7" s="110" t="s">
        <v>422</v>
      </c>
      <c r="Z7" s="110" t="s">
        <v>426</v>
      </c>
      <c r="AA7" s="110" t="s">
        <v>431</v>
      </c>
      <c r="AB7" s="110" t="s">
        <v>436</v>
      </c>
      <c r="AC7" s="110" t="s">
        <v>441</v>
      </c>
      <c r="AD7" s="110" t="s">
        <v>445</v>
      </c>
      <c r="AE7" s="110" t="s">
        <v>450</v>
      </c>
      <c r="AF7" s="110" t="s">
        <v>454</v>
      </c>
      <c r="AG7" s="110" t="s">
        <v>459</v>
      </c>
      <c r="AH7" s="110" t="s">
        <v>602</v>
      </c>
      <c r="AI7" s="110" t="s">
        <v>607</v>
      </c>
      <c r="AJ7" s="110" t="s">
        <v>611</v>
      </c>
      <c r="AK7" s="110" t="s">
        <v>812</v>
      </c>
      <c r="AL7" s="110" t="s">
        <v>817</v>
      </c>
      <c r="AM7" s="110" t="s">
        <v>822</v>
      </c>
      <c r="AN7" s="110" t="s">
        <v>827</v>
      </c>
      <c r="AO7" s="110" t="s">
        <v>832</v>
      </c>
      <c r="AP7" s="110" t="s">
        <v>837</v>
      </c>
      <c r="AQ7" s="110" t="s">
        <v>847</v>
      </c>
      <c r="AR7" s="110" t="s">
        <v>852</v>
      </c>
      <c r="AS7" s="110" t="s">
        <v>856</v>
      </c>
      <c r="AT7" s="110" t="s">
        <v>861</v>
      </c>
      <c r="AU7" s="118" t="s">
        <v>1059</v>
      </c>
    </row>
    <row r="8" spans="1:47" ht="60" customHeight="1" x14ac:dyDescent="0.35">
      <c r="A8" s="116" t="s">
        <v>2386</v>
      </c>
      <c r="B8" s="106" t="s">
        <v>2387</v>
      </c>
      <c r="C8" s="107" t="s">
        <v>2388</v>
      </c>
      <c r="D8" s="107" t="s">
        <v>2389</v>
      </c>
      <c r="E8" s="107" t="s">
        <v>19</v>
      </c>
      <c r="F8" s="108" t="s">
        <v>2390</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2391</v>
      </c>
      <c r="B9" s="106" t="s">
        <v>2392</v>
      </c>
      <c r="C9" s="107" t="s">
        <v>2393</v>
      </c>
      <c r="D9" s="107" t="s">
        <v>2394</v>
      </c>
      <c r="E9" s="107" t="s">
        <v>19</v>
      </c>
      <c r="F9" s="108" t="s">
        <v>2395</v>
      </c>
      <c r="G9" s="109">
        <f>IF(COUNTIF(H9:AU9,"&lt;&gt;")=0,"",SUMPRODUCT(((Recommendations[ImplStatus]="Implemented")+(Recommendations[ImplStatus]="Compensated"))*ISNUMBER(MATCH(Recommendations[Id],H9:AU9,0)))/COUNTIF(H9:AU9,"&lt;&gt;"))</f>
        <v>0</v>
      </c>
      <c r="H9" s="110" t="s">
        <v>502</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2396</v>
      </c>
      <c r="B10" s="106" t="s">
        <v>2397</v>
      </c>
      <c r="C10" s="107" t="s">
        <v>2398</v>
      </c>
      <c r="D10" s="107" t="s">
        <v>2399</v>
      </c>
      <c r="E10" s="107" t="s">
        <v>19</v>
      </c>
      <c r="F10" s="108" t="s">
        <v>2400</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2401</v>
      </c>
      <c r="B11" s="106" t="s">
        <v>2402</v>
      </c>
      <c r="C11" s="107" t="s">
        <v>2403</v>
      </c>
      <c r="D11" s="107" t="s">
        <v>2404</v>
      </c>
      <c r="E11" s="107" t="s">
        <v>19</v>
      </c>
      <c r="F11" s="108" t="s">
        <v>2405</v>
      </c>
      <c r="G11" s="109">
        <f>IF(COUNTIF(H11:AU11,"&lt;&gt;")=0,"",SUMPRODUCT(((Recommendations[ImplStatus]="Implemented")+(Recommendations[ImplStatus]="Compensated"))*ISNUMBER(MATCH(Recommendations[Id],H11:AU11,0)))/COUNTIF(H11:AU11,"&lt;&gt;"))</f>
        <v>0</v>
      </c>
      <c r="H11" s="110" t="s">
        <v>69</v>
      </c>
      <c r="I11" s="110" t="s">
        <v>249</v>
      </c>
      <c r="J11" s="110" t="s">
        <v>254</v>
      </c>
      <c r="K11" s="110" t="s">
        <v>527</v>
      </c>
      <c r="L11" s="110" t="s">
        <v>1019</v>
      </c>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2406</v>
      </c>
      <c r="B12" s="106" t="s">
        <v>2407</v>
      </c>
      <c r="C12" s="107" t="s">
        <v>2408</v>
      </c>
      <c r="D12" s="107" t="s">
        <v>2409</v>
      </c>
      <c r="E12" s="107" t="s">
        <v>19</v>
      </c>
      <c r="F12" s="108" t="s">
        <v>2410</v>
      </c>
      <c r="G12" s="109">
        <f>IF(COUNTIF(H12:AU12,"&lt;&gt;")=0,"",SUMPRODUCT(((Recommendations[ImplStatus]="Implemented")+(Recommendations[ImplStatus]="Compensated"))*ISNUMBER(MATCH(Recommendations[Id],H12:AU12,0)))/COUNTIF(H12:AU12,"&lt;&gt;"))</f>
        <v>0</v>
      </c>
      <c r="H12" s="110" t="s">
        <v>44</v>
      </c>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2411</v>
      </c>
      <c r="B13" s="106" t="s">
        <v>2412</v>
      </c>
      <c r="C13" s="107" t="s">
        <v>2413</v>
      </c>
      <c r="D13" s="107" t="s">
        <v>2414</v>
      </c>
      <c r="E13" s="107" t="s">
        <v>19</v>
      </c>
      <c r="F13" s="108" t="s">
        <v>2415</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2416</v>
      </c>
      <c r="B14" s="106" t="s">
        <v>2417</v>
      </c>
      <c r="C14" s="107" t="s">
        <v>2418</v>
      </c>
      <c r="D14" s="107" t="s">
        <v>2419</v>
      </c>
      <c r="E14" s="107" t="s">
        <v>19</v>
      </c>
      <c r="F14" s="108" t="s">
        <v>2420</v>
      </c>
      <c r="G14" s="109">
        <f>IF(COUNTIF(H14:AU14,"&lt;&gt;")=0,"",SUMPRODUCT(((Recommendations[ImplStatus]="Implemented")+(Recommendations[ImplStatus]="Compensated"))*ISNUMBER(MATCH(Recommendations[Id],H14:AU14,0)))/COUNTIF(H14:AU14,"&lt;&gt;"))</f>
        <v>0</v>
      </c>
      <c r="H14" s="110" t="s">
        <v>153</v>
      </c>
      <c r="I14" s="110" t="s">
        <v>173</v>
      </c>
      <c r="J14" s="110" t="s">
        <v>178</v>
      </c>
      <c r="K14" s="110" t="s">
        <v>193</v>
      </c>
      <c r="L14" s="110" t="s">
        <v>197</v>
      </c>
      <c r="M14" s="110" t="s">
        <v>201</v>
      </c>
      <c r="N14" s="110" t="s">
        <v>205</v>
      </c>
      <c r="O14" s="110" t="s">
        <v>487</v>
      </c>
      <c r="P14" s="110" t="s">
        <v>572</v>
      </c>
      <c r="Q14" s="110" t="s">
        <v>577</v>
      </c>
      <c r="R14" s="110" t="s">
        <v>582</v>
      </c>
      <c r="S14" s="110" t="s">
        <v>625</v>
      </c>
      <c r="T14" s="110" t="s">
        <v>1114</v>
      </c>
      <c r="U14" s="110" t="s">
        <v>1119</v>
      </c>
      <c r="V14" s="110" t="s">
        <v>1124</v>
      </c>
      <c r="W14" s="110" t="s">
        <v>1129</v>
      </c>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2421</v>
      </c>
      <c r="B15" s="106" t="s">
        <v>2422</v>
      </c>
      <c r="C15" s="107" t="s">
        <v>2423</v>
      </c>
      <c r="D15" s="107" t="s">
        <v>2424</v>
      </c>
      <c r="E15" s="107" t="s">
        <v>19</v>
      </c>
      <c r="F15" s="108" t="s">
        <v>2425</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2426</v>
      </c>
      <c r="B16" s="106" t="s">
        <v>2427</v>
      </c>
      <c r="C16" s="107" t="s">
        <v>2428</v>
      </c>
      <c r="D16" s="107" t="s">
        <v>2429</v>
      </c>
      <c r="E16" s="107" t="s">
        <v>19</v>
      </c>
      <c r="F16" s="108" t="s">
        <v>2430</v>
      </c>
      <c r="G16" s="109">
        <f>IF(COUNTIF(H16:AU16,"&lt;&gt;")=0,"",SUMPRODUCT(((Recommendations[ImplStatus]="Implemented")+(Recommendations[ImplStatus]="Compensated"))*ISNUMBER(MATCH(Recommendations[Id],H16:AU16,0)))/COUNTIF(H16:AU16,"&lt;&gt;"))</f>
        <v>0</v>
      </c>
      <c r="H16" s="110" t="s">
        <v>138</v>
      </c>
      <c r="I16" s="110" t="s">
        <v>209</v>
      </c>
      <c r="J16" s="110" t="s">
        <v>214</v>
      </c>
      <c r="K16" s="110" t="s">
        <v>219</v>
      </c>
      <c r="L16" s="110" t="s">
        <v>294</v>
      </c>
      <c r="M16" s="110" t="s">
        <v>337</v>
      </c>
      <c r="N16" s="110" t="s">
        <v>655</v>
      </c>
      <c r="O16" s="110" t="s">
        <v>865</v>
      </c>
      <c r="P16" s="110" t="s">
        <v>870</v>
      </c>
      <c r="Q16" s="110" t="s">
        <v>875</v>
      </c>
      <c r="R16" s="110" t="s">
        <v>885</v>
      </c>
      <c r="S16" s="110" t="s">
        <v>930</v>
      </c>
      <c r="T16" s="110" t="s">
        <v>935</v>
      </c>
      <c r="U16" s="110" t="s">
        <v>1024</v>
      </c>
      <c r="V16" s="110" t="s">
        <v>1029</v>
      </c>
      <c r="W16" s="110" t="s">
        <v>1034</v>
      </c>
      <c r="X16" s="110" t="s">
        <v>1064</v>
      </c>
      <c r="Y16" s="110" t="s">
        <v>1069</v>
      </c>
      <c r="Z16" s="110" t="s">
        <v>1074</v>
      </c>
      <c r="AA16" s="110" t="s">
        <v>1134</v>
      </c>
      <c r="AB16" s="110" t="s">
        <v>1189</v>
      </c>
      <c r="AC16" s="110" t="s">
        <v>1203</v>
      </c>
      <c r="AD16" s="110" t="s">
        <v>1208</v>
      </c>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2431</v>
      </c>
      <c r="B17" s="106" t="s">
        <v>2432</v>
      </c>
      <c r="C17" s="107" t="s">
        <v>2433</v>
      </c>
      <c r="D17" s="107" t="s">
        <v>2434</v>
      </c>
      <c r="E17" s="107" t="s">
        <v>19</v>
      </c>
      <c r="F17" s="108" t="s">
        <v>2435</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2436</v>
      </c>
      <c r="B18" s="106" t="s">
        <v>2437</v>
      </c>
      <c r="C18" s="107" t="s">
        <v>2438</v>
      </c>
      <c r="D18" s="107" t="s">
        <v>2439</v>
      </c>
      <c r="E18" s="107" t="s">
        <v>19</v>
      </c>
      <c r="F18" s="108" t="s">
        <v>2440</v>
      </c>
      <c r="G18" s="109">
        <f>IF(COUNTIF(H18:AU18,"&lt;&gt;")=0,"",SUMPRODUCT(((Recommendations[ImplStatus]="Implemented")+(Recommendations[ImplStatus]="Compensated"))*ISNUMBER(MATCH(Recommendations[Id],H18:AU18,0)))/COUNTIF(H18:AU18,"&lt;&gt;"))</f>
        <v>0</v>
      </c>
      <c r="H18" s="110" t="s">
        <v>64</v>
      </c>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2441</v>
      </c>
      <c r="B19" s="106" t="s">
        <v>2442</v>
      </c>
      <c r="C19" s="107" t="s">
        <v>2443</v>
      </c>
      <c r="D19" s="107" t="s">
        <v>2444</v>
      </c>
      <c r="E19" s="107" t="s">
        <v>19</v>
      </c>
      <c r="F19" s="108" t="s">
        <v>2445</v>
      </c>
      <c r="G19" s="109">
        <f>IF(COUNTIF(H19:AU19,"&lt;&gt;")=0,"",SUMPRODUCT(((Recommendations[ImplStatus]="Implemented")+(Recommendations[ImplStatus]="Compensated"))*ISNUMBER(MATCH(Recommendations[Id],H19:AU19,0)))/COUNTIF(H19:AU19,"&lt;&gt;"))</f>
        <v>0</v>
      </c>
      <c r="H19" s="110" t="s">
        <v>620</v>
      </c>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2446</v>
      </c>
      <c r="B20" s="106" t="s">
        <v>2447</v>
      </c>
      <c r="C20" s="107" t="s">
        <v>2448</v>
      </c>
      <c r="D20" s="107" t="s">
        <v>2449</v>
      </c>
      <c r="E20" s="107" t="s">
        <v>19</v>
      </c>
      <c r="F20" s="108" t="s">
        <v>2450</v>
      </c>
      <c r="G20" s="109">
        <f>IF(COUNTIF(H20:AU20,"&lt;&gt;")=0,"",SUMPRODUCT(((Recommendations[ImplStatus]="Implemented")+(Recommendations[ImplStatus]="Compensated"))*ISNUMBER(MATCH(Recommendations[Id],H20:AU20,0)))/COUNTIF(H20:AU20,"&lt;&gt;"))</f>
        <v>0</v>
      </c>
      <c r="H20" s="110" t="s">
        <v>1114</v>
      </c>
      <c r="I20" s="110" t="s">
        <v>1119</v>
      </c>
      <c r="J20" s="110" t="s">
        <v>1124</v>
      </c>
      <c r="K20" s="110" t="s">
        <v>1129</v>
      </c>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2451</v>
      </c>
      <c r="B21" s="106" t="s">
        <v>2452</v>
      </c>
      <c r="C21" s="107" t="s">
        <v>2453</v>
      </c>
      <c r="D21" s="107" t="s">
        <v>2454</v>
      </c>
      <c r="E21" s="107" t="s">
        <v>2455</v>
      </c>
      <c r="F21" s="108" t="s">
        <v>2456</v>
      </c>
      <c r="G21" s="109">
        <f>IF(COUNTIF(H21:AU21,"&lt;&gt;")=0,"",SUMPRODUCT(((Recommendations[ImplStatus]="Implemented")+(Recommendations[ImplStatus]="Compensated"))*ISNUMBER(MATCH(Recommendations[Id],H21:AU21,0)))/COUNTIF(H21:AU21,"&lt;&gt;"))</f>
        <v>0</v>
      </c>
      <c r="H21" s="110" t="s">
        <v>522</v>
      </c>
      <c r="I21" s="110" t="s">
        <v>635</v>
      </c>
      <c r="J21" s="110" t="s">
        <v>640</v>
      </c>
      <c r="K21" s="110" t="s">
        <v>645</v>
      </c>
      <c r="L21" s="110" t="s">
        <v>650</v>
      </c>
      <c r="M21" s="110" t="s">
        <v>655</v>
      </c>
      <c r="N21" s="110" t="s">
        <v>980</v>
      </c>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2457</v>
      </c>
      <c r="B22" s="106" t="s">
        <v>2458</v>
      </c>
      <c r="C22" s="107" t="s">
        <v>2459</v>
      </c>
      <c r="D22" s="107" t="s">
        <v>2460</v>
      </c>
      <c r="E22" s="107" t="s">
        <v>2461</v>
      </c>
      <c r="F22" s="108" t="s">
        <v>2462</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2463</v>
      </c>
      <c r="B23" s="106" t="s">
        <v>2464</v>
      </c>
      <c r="C23" s="107" t="s">
        <v>2465</v>
      </c>
      <c r="D23" s="107" t="s">
        <v>2466</v>
      </c>
      <c r="E23" s="107" t="s">
        <v>2467</v>
      </c>
      <c r="F23" s="108" t="s">
        <v>2468</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2469</v>
      </c>
      <c r="B24" s="106" t="s">
        <v>2470</v>
      </c>
      <c r="C24" s="107" t="s">
        <v>2471</v>
      </c>
      <c r="D24" s="107" t="s">
        <v>2472</v>
      </c>
      <c r="E24" s="107" t="s">
        <v>19</v>
      </c>
      <c r="F24" s="108" t="s">
        <v>2473</v>
      </c>
      <c r="G24" s="109">
        <f>IF(COUNTIF(H24:AU24,"&lt;&gt;")=0,"",SUMPRODUCT(((Recommendations[ImplStatus]="Implemented")+(Recommendations[ImplStatus]="Compensated"))*ISNUMBER(MATCH(Recommendations[Id],H24:AU24,0)))/COUNTIF(H24:AU24,"&lt;&gt;"))</f>
        <v>0</v>
      </c>
      <c r="H24" s="110" t="s">
        <v>522</v>
      </c>
      <c r="I24" s="110" t="s">
        <v>635</v>
      </c>
      <c r="J24" s="110" t="s">
        <v>640</v>
      </c>
      <c r="K24" s="110" t="s">
        <v>645</v>
      </c>
      <c r="L24" s="110" t="s">
        <v>650</v>
      </c>
      <c r="M24" s="110" t="s">
        <v>880</v>
      </c>
      <c r="N24" s="110" t="s">
        <v>980</v>
      </c>
      <c r="O24" s="110" t="s">
        <v>1109</v>
      </c>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2474</v>
      </c>
      <c r="B25" s="106" t="s">
        <v>2475</v>
      </c>
      <c r="C25" s="107" t="s">
        <v>2476</v>
      </c>
      <c r="D25" s="107" t="s">
        <v>19</v>
      </c>
      <c r="E25" s="107" t="s">
        <v>19</v>
      </c>
      <c r="F25" s="108" t="s">
        <v>2477</v>
      </c>
      <c r="G25" s="109">
        <f>IF(COUNTIF(H25:AU25,"&lt;&gt;")=0,"",SUMPRODUCT(((Recommendations[ImplStatus]="Implemented")+(Recommendations[ImplStatus]="Compensated"))*ISNUMBER(MATCH(Recommendations[Id],H25:AU25,0)))/COUNTIF(H25:AU25,"&lt;&gt;"))</f>
        <v>0</v>
      </c>
      <c r="H25" s="110" t="s">
        <v>158</v>
      </c>
      <c r="I25" s="110" t="s">
        <v>492</v>
      </c>
      <c r="J25" s="110" t="s">
        <v>497</v>
      </c>
      <c r="K25" s="110" t="s">
        <v>615</v>
      </c>
      <c r="L25" s="110" t="s">
        <v>635</v>
      </c>
      <c r="M25" s="110" t="s">
        <v>640</v>
      </c>
      <c r="N25" s="110" t="s">
        <v>645</v>
      </c>
      <c r="O25" s="110" t="s">
        <v>650</v>
      </c>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2478</v>
      </c>
      <c r="B26" s="106" t="s">
        <v>2479</v>
      </c>
      <c r="C26" s="107" t="s">
        <v>2480</v>
      </c>
      <c r="D26" s="107" t="s">
        <v>2481</v>
      </c>
      <c r="E26" s="107" t="s">
        <v>19</v>
      </c>
      <c r="F26" s="108" t="s">
        <v>2482</v>
      </c>
      <c r="G26" s="109">
        <f>IF(COUNTIF(H26:AU26,"&lt;&gt;")=0,"",SUMPRODUCT(((Recommendations[ImplStatus]="Implemented")+(Recommendations[ImplStatus]="Compensated"))*ISNUMBER(MATCH(Recommendations[Id],H26:AU26,0)))/COUNTIF(H26:AU26,"&lt;&gt;"))</f>
        <v>0</v>
      </c>
      <c r="H26" s="110" t="s">
        <v>158</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2483</v>
      </c>
      <c r="B27" s="106" t="s">
        <v>2484</v>
      </c>
      <c r="C27" s="107" t="s">
        <v>2485</v>
      </c>
      <c r="D27" s="107" t="s">
        <v>2486</v>
      </c>
      <c r="E27" s="107" t="s">
        <v>2487</v>
      </c>
      <c r="F27" s="108" t="s">
        <v>2488</v>
      </c>
      <c r="G27" s="109">
        <f>IF(COUNTIF(H27:AU27,"&lt;&gt;")=0,"",SUMPRODUCT(((Recommendations[ImplStatus]="Implemented")+(Recommendations[ImplStatus]="Compensated"))*ISNUMBER(MATCH(Recommendations[Id],H27:AU27,0)))/COUNTIF(H27:AU27,"&lt;&gt;"))</f>
        <v>0</v>
      </c>
      <c r="H27" s="110" t="s">
        <v>143</v>
      </c>
      <c r="I27" s="110" t="s">
        <v>148</v>
      </c>
      <c r="J27" s="110" t="s">
        <v>463</v>
      </c>
      <c r="K27" s="110" t="s">
        <v>468</v>
      </c>
      <c r="L27" s="110" t="s">
        <v>473</v>
      </c>
      <c r="M27" s="110" t="s">
        <v>478</v>
      </c>
      <c r="N27" s="110" t="s">
        <v>704</v>
      </c>
      <c r="O27" s="110" t="s">
        <v>718</v>
      </c>
      <c r="P27" s="110" t="s">
        <v>722</v>
      </c>
      <c r="Q27" s="110" t="s">
        <v>732</v>
      </c>
      <c r="R27" s="110" t="s">
        <v>762</v>
      </c>
      <c r="S27" s="110" t="s">
        <v>772</v>
      </c>
      <c r="T27" s="110" t="s">
        <v>777</v>
      </c>
      <c r="U27" s="110" t="s">
        <v>890</v>
      </c>
      <c r="V27" s="110" t="s">
        <v>900</v>
      </c>
      <c r="W27" s="110" t="s">
        <v>910</v>
      </c>
      <c r="X27" s="110" t="s">
        <v>975</v>
      </c>
      <c r="Y27" s="110" t="s">
        <v>1064</v>
      </c>
      <c r="Z27" s="110" t="s">
        <v>1069</v>
      </c>
      <c r="AA27" s="110" t="s">
        <v>1074</v>
      </c>
      <c r="AB27" s="110" t="s">
        <v>1089</v>
      </c>
      <c r="AC27" s="110" t="s">
        <v>1184</v>
      </c>
      <c r="AD27" s="110" t="s">
        <v>1194</v>
      </c>
      <c r="AE27" s="110" t="s">
        <v>1199</v>
      </c>
      <c r="AF27" s="110" t="s">
        <v>1338</v>
      </c>
      <c r="AG27" s="110" t="s">
        <v>1343</v>
      </c>
      <c r="AH27" s="110"/>
      <c r="AI27" s="110"/>
      <c r="AJ27" s="110"/>
      <c r="AK27" s="110"/>
      <c r="AL27" s="110"/>
      <c r="AM27" s="110"/>
      <c r="AN27" s="110"/>
      <c r="AO27" s="110"/>
      <c r="AP27" s="110"/>
      <c r="AQ27" s="110"/>
      <c r="AR27" s="110"/>
      <c r="AS27" s="110"/>
      <c r="AT27" s="110"/>
      <c r="AU27" s="118"/>
    </row>
    <row r="28" spans="1:47" ht="60" customHeight="1" x14ac:dyDescent="0.35">
      <c r="A28" s="116" t="s">
        <v>2489</v>
      </c>
      <c r="B28" s="106" t="s">
        <v>2490</v>
      </c>
      <c r="C28" s="107" t="s">
        <v>2491</v>
      </c>
      <c r="D28" s="107" t="s">
        <v>19</v>
      </c>
      <c r="E28" s="107" t="s">
        <v>19</v>
      </c>
      <c r="F28" s="108" t="s">
        <v>2492</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2493</v>
      </c>
      <c r="B29" s="106" t="s">
        <v>2494</v>
      </c>
      <c r="C29" s="107" t="s">
        <v>2495</v>
      </c>
      <c r="D29" s="107" t="s">
        <v>2496</v>
      </c>
      <c r="E29" s="107" t="s">
        <v>2497</v>
      </c>
      <c r="F29" s="108" t="s">
        <v>2498</v>
      </c>
      <c r="G29" s="109">
        <f>IF(COUNTIF(H29:AU29,"&lt;&gt;")=0,"",SUMPRODUCT(((Recommendations[ImplStatus]="Implemented")+(Recommendations[ImplStatus]="Compensated"))*ISNUMBER(MATCH(Recommendations[Id],H29:AU29,0)))/COUNTIF(H29:AU29,"&lt;&gt;"))</f>
        <v>0</v>
      </c>
      <c r="H29" s="110" t="s">
        <v>28</v>
      </c>
      <c r="I29" s="110" t="s">
        <v>33</v>
      </c>
      <c r="J29" s="110" t="s">
        <v>54</v>
      </c>
      <c r="K29" s="110" t="s">
        <v>274</v>
      </c>
      <c r="L29" s="110" t="s">
        <v>279</v>
      </c>
      <c r="M29" s="110" t="s">
        <v>284</v>
      </c>
      <c r="N29" s="110" t="s">
        <v>289</v>
      </c>
      <c r="O29" s="110" t="s">
        <v>294</v>
      </c>
      <c r="P29" s="110" t="s">
        <v>337</v>
      </c>
      <c r="Q29" s="110" t="s">
        <v>737</v>
      </c>
      <c r="R29" s="110" t="s">
        <v>742</v>
      </c>
      <c r="S29" s="110" t="s">
        <v>747</v>
      </c>
      <c r="T29" s="110" t="s">
        <v>752</v>
      </c>
      <c r="U29" s="110" t="s">
        <v>757</v>
      </c>
      <c r="V29" s="110" t="s">
        <v>950</v>
      </c>
      <c r="W29" s="110" t="s">
        <v>1084</v>
      </c>
      <c r="X29" s="110" t="s">
        <v>1179</v>
      </c>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2499</v>
      </c>
      <c r="B30" s="106" t="s">
        <v>2500</v>
      </c>
      <c r="C30" s="107" t="s">
        <v>2501</v>
      </c>
      <c r="D30" s="107" t="s">
        <v>2502</v>
      </c>
      <c r="E30" s="107" t="s">
        <v>19</v>
      </c>
      <c r="F30" s="108" t="s">
        <v>2503</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2504</v>
      </c>
      <c r="B31" s="106" t="s">
        <v>2505</v>
      </c>
      <c r="C31" s="107" t="s">
        <v>2506</v>
      </c>
      <c r="D31" s="107" t="s">
        <v>2507</v>
      </c>
      <c r="E31" s="107" t="s">
        <v>2508</v>
      </c>
      <c r="F31" s="108" t="s">
        <v>2509</v>
      </c>
      <c r="G31" s="109">
        <f>IF(COUNTIF(H31:AU31,"&lt;&gt;")=0,"",SUMPRODUCT(((Recommendations[ImplStatus]="Implemented")+(Recommendations[ImplStatus]="Compensated"))*ISNUMBER(MATCH(Recommendations[Id],H31:AU31,0)))/COUNTIF(H31:AU31,"&lt;&gt;"))</f>
        <v>0</v>
      </c>
      <c r="H31" s="110" t="s">
        <v>28</v>
      </c>
      <c r="I31" s="110" t="s">
        <v>33</v>
      </c>
      <c r="J31" s="110" t="s">
        <v>38</v>
      </c>
      <c r="K31" s="110" t="s">
        <v>49</v>
      </c>
      <c r="L31" s="110" t="s">
        <v>89</v>
      </c>
      <c r="M31" s="110" t="s">
        <v>94</v>
      </c>
      <c r="N31" s="110" t="s">
        <v>98</v>
      </c>
      <c r="O31" s="110" t="s">
        <v>102</v>
      </c>
      <c r="P31" s="110" t="s">
        <v>107</v>
      </c>
      <c r="Q31" s="110" t="s">
        <v>113</v>
      </c>
      <c r="R31" s="110" t="s">
        <v>133</v>
      </c>
      <c r="S31" s="110" t="s">
        <v>168</v>
      </c>
      <c r="T31" s="110" t="s">
        <v>229</v>
      </c>
      <c r="U31" s="110" t="s">
        <v>308</v>
      </c>
      <c r="V31" s="110" t="s">
        <v>313</v>
      </c>
      <c r="W31" s="110" t="s">
        <v>318</v>
      </c>
      <c r="X31" s="110" t="s">
        <v>342</v>
      </c>
      <c r="Y31" s="110" t="s">
        <v>347</v>
      </c>
      <c r="Z31" s="110" t="s">
        <v>352</v>
      </c>
      <c r="AA31" s="110" t="s">
        <v>507</v>
      </c>
      <c r="AB31" s="110" t="s">
        <v>587</v>
      </c>
      <c r="AC31" s="110" t="s">
        <v>680</v>
      </c>
      <c r="AD31" s="110" t="s">
        <v>732</v>
      </c>
      <c r="AE31" s="110" t="s">
        <v>737</v>
      </c>
      <c r="AF31" s="110" t="s">
        <v>742</v>
      </c>
      <c r="AG31" s="110" t="s">
        <v>747</v>
      </c>
      <c r="AH31" s="110" t="s">
        <v>752</v>
      </c>
      <c r="AI31" s="110" t="s">
        <v>757</v>
      </c>
      <c r="AJ31" s="110" t="s">
        <v>777</v>
      </c>
      <c r="AK31" s="110" t="s">
        <v>792</v>
      </c>
      <c r="AL31" s="110" t="s">
        <v>802</v>
      </c>
      <c r="AM31" s="110" t="s">
        <v>842</v>
      </c>
      <c r="AN31" s="110" t="s">
        <v>890</v>
      </c>
      <c r="AO31" s="110" t="s">
        <v>900</v>
      </c>
      <c r="AP31" s="110" t="s">
        <v>905</v>
      </c>
      <c r="AQ31" s="110" t="s">
        <v>910</v>
      </c>
      <c r="AR31" s="110" t="s">
        <v>915</v>
      </c>
      <c r="AS31" s="110" t="s">
        <v>920</v>
      </c>
      <c r="AT31" s="110" t="s">
        <v>925</v>
      </c>
      <c r="AU31" s="118" t="s">
        <v>940</v>
      </c>
    </row>
    <row r="32" spans="1:47" ht="60" customHeight="1" x14ac:dyDescent="0.35">
      <c r="A32" s="116" t="s">
        <v>2510</v>
      </c>
      <c r="B32" s="106" t="s">
        <v>2511</v>
      </c>
      <c r="C32" s="107" t="s">
        <v>2512</v>
      </c>
      <c r="D32" s="107" t="s">
        <v>2513</v>
      </c>
      <c r="E32" s="107" t="s">
        <v>2514</v>
      </c>
      <c r="F32" s="108" t="s">
        <v>2515</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2516</v>
      </c>
      <c r="B33" s="106" t="s">
        <v>2517</v>
      </c>
      <c r="C33" s="107" t="s">
        <v>2518</v>
      </c>
      <c r="D33" s="107" t="s">
        <v>2519</v>
      </c>
      <c r="E33" s="107" t="s">
        <v>19</v>
      </c>
      <c r="F33" s="108" t="s">
        <v>2520</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2521</v>
      </c>
      <c r="B34" s="106" t="s">
        <v>2522</v>
      </c>
      <c r="C34" s="107" t="s">
        <v>2523</v>
      </c>
      <c r="D34" s="107" t="s">
        <v>2524</v>
      </c>
      <c r="E34" s="107" t="s">
        <v>19</v>
      </c>
      <c r="F34" s="108" t="s">
        <v>2525</v>
      </c>
      <c r="G34" s="109">
        <f>IF(COUNTIF(H34:AU34,"&lt;&gt;")=0,"",SUMPRODUCT(((Recommendations[ImplStatus]="Implemented")+(Recommendations[ImplStatus]="Compensated"))*ISNUMBER(MATCH(Recommendations[Id],H34:AU34,0)))/COUNTIF(H34:AU34,"&lt;&gt;"))</f>
        <v>0</v>
      </c>
      <c r="H34" s="110" t="s">
        <v>133</v>
      </c>
      <c r="I34" s="110" t="s">
        <v>507</v>
      </c>
      <c r="J34" s="110" t="s">
        <v>1278</v>
      </c>
      <c r="K34" s="110" t="s">
        <v>1283</v>
      </c>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2526</v>
      </c>
      <c r="B35" s="106" t="s">
        <v>2527</v>
      </c>
      <c r="C35" s="107" t="s">
        <v>2528</v>
      </c>
      <c r="D35" s="107" t="s">
        <v>2529</v>
      </c>
      <c r="E35" s="107" t="s">
        <v>2530</v>
      </c>
      <c r="F35" s="108" t="s">
        <v>2531</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2532</v>
      </c>
      <c r="B36" s="106" t="s">
        <v>2533</v>
      </c>
      <c r="C36" s="107" t="s">
        <v>2534</v>
      </c>
      <c r="D36" s="107" t="s">
        <v>2535</v>
      </c>
      <c r="E36" s="107" t="s">
        <v>2536</v>
      </c>
      <c r="F36" s="108" t="s">
        <v>2537</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2538</v>
      </c>
      <c r="B37" s="106" t="s">
        <v>2539</v>
      </c>
      <c r="C37" s="107" t="s">
        <v>2540</v>
      </c>
      <c r="D37" s="107" t="s">
        <v>2541</v>
      </c>
      <c r="E37" s="107" t="s">
        <v>19</v>
      </c>
      <c r="F37" s="108" t="s">
        <v>2542</v>
      </c>
      <c r="G37" s="109">
        <f>IF(COUNTIF(H37:AU37,"&lt;&gt;")=0,"",SUMPRODUCT(((Recommendations[ImplStatus]="Implemented")+(Recommendations[ImplStatus]="Compensated"))*ISNUMBER(MATCH(Recommendations[Id],H37:AU37,0)))/COUNTIF(H37:AU37,"&lt;&gt;"))</f>
        <v>0</v>
      </c>
      <c r="H37" s="110" t="s">
        <v>615</v>
      </c>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2543</v>
      </c>
      <c r="B38" s="106" t="s">
        <v>2544</v>
      </c>
      <c r="C38" s="107" t="s">
        <v>2545</v>
      </c>
      <c r="D38" s="107" t="s">
        <v>2546</v>
      </c>
      <c r="E38" s="107" t="s">
        <v>2547</v>
      </c>
      <c r="F38" s="108" t="s">
        <v>2548</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2549</v>
      </c>
      <c r="B39" s="106" t="s">
        <v>2550</v>
      </c>
      <c r="C39" s="107" t="s">
        <v>2551</v>
      </c>
      <c r="D39" s="107" t="s">
        <v>2552</v>
      </c>
      <c r="E39" s="107" t="s">
        <v>19</v>
      </c>
      <c r="F39" s="108" t="s">
        <v>2553</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2554</v>
      </c>
      <c r="B40" s="106" t="s">
        <v>2555</v>
      </c>
      <c r="C40" s="107" t="s">
        <v>2556</v>
      </c>
      <c r="D40" s="107" t="s">
        <v>2557</v>
      </c>
      <c r="E40" s="107" t="s">
        <v>2558</v>
      </c>
      <c r="F40" s="108" t="s">
        <v>2559</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2560</v>
      </c>
      <c r="B41" s="106" t="s">
        <v>2561</v>
      </c>
      <c r="C41" s="107" t="s">
        <v>2562</v>
      </c>
      <c r="D41" s="107" t="s">
        <v>2563</v>
      </c>
      <c r="E41" s="107" t="s">
        <v>2564</v>
      </c>
      <c r="F41" s="108" t="s">
        <v>2565</v>
      </c>
      <c r="G41" s="109">
        <f>IF(COUNTIF(H41:AU41,"&lt;&gt;")=0,"",SUMPRODUCT(((Recommendations[ImplStatus]="Implemented")+(Recommendations[ImplStatus]="Compensated"))*ISNUMBER(MATCH(Recommendations[Id],H41:AU41,0)))/COUNTIF(H41:AU41,"&lt;&gt;"))</f>
        <v>0</v>
      </c>
      <c r="H41" s="110" t="s">
        <v>13</v>
      </c>
      <c r="I41" s="110" t="s">
        <v>597</v>
      </c>
      <c r="J41" s="110" t="s">
        <v>690</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2566</v>
      </c>
      <c r="B42" s="106" t="s">
        <v>2567</v>
      </c>
      <c r="C42" s="107" t="s">
        <v>2568</v>
      </c>
      <c r="D42" s="107" t="s">
        <v>2569</v>
      </c>
      <c r="E42" s="107" t="s">
        <v>2570</v>
      </c>
      <c r="F42" s="108" t="s">
        <v>2571</v>
      </c>
      <c r="G42" s="109">
        <f>IF(COUNTIF(H42:AU42,"&lt;&gt;")=0,"",SUMPRODUCT(((Recommendations[ImplStatus]="Implemented")+(Recommendations[ImplStatus]="Compensated"))*ISNUMBER(MATCH(Recommendations[Id],H42:AU42,0)))/COUNTIF(H42:AU42,"&lt;&gt;"))</f>
        <v>0</v>
      </c>
      <c r="H42" s="110" t="s">
        <v>960</v>
      </c>
      <c r="I42" s="110" t="s">
        <v>1218</v>
      </c>
      <c r="J42" s="110" t="s">
        <v>1223</v>
      </c>
      <c r="K42" s="110" t="s">
        <v>1228</v>
      </c>
      <c r="L42" s="110" t="s">
        <v>1233</v>
      </c>
      <c r="M42" s="110" t="s">
        <v>1238</v>
      </c>
      <c r="N42" s="110" t="s">
        <v>1243</v>
      </c>
      <c r="O42" s="110" t="s">
        <v>1248</v>
      </c>
      <c r="P42" s="110" t="s">
        <v>1253</v>
      </c>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2572</v>
      </c>
      <c r="B43" s="106" t="s">
        <v>2573</v>
      </c>
      <c r="C43" s="107" t="s">
        <v>2574</v>
      </c>
      <c r="D43" s="107" t="s">
        <v>2575</v>
      </c>
      <c r="E43" s="107" t="s">
        <v>2576</v>
      </c>
      <c r="F43" s="108" t="s">
        <v>2577</v>
      </c>
      <c r="G43" s="109">
        <f>IF(COUNTIF(H43:AU43,"&lt;&gt;")=0,"",SUMPRODUCT(((Recommendations[ImplStatus]="Implemented")+(Recommendations[ImplStatus]="Compensated"))*ISNUMBER(MATCH(Recommendations[Id],H43:AU43,0)))/COUNTIF(H43:AU43,"&lt;&gt;"))</f>
        <v>0</v>
      </c>
      <c r="H43" s="110" t="s">
        <v>38</v>
      </c>
      <c r="I43" s="110" t="s">
        <v>107</v>
      </c>
      <c r="J43" s="110" t="s">
        <v>308</v>
      </c>
      <c r="K43" s="110" t="s">
        <v>313</v>
      </c>
      <c r="L43" s="110" t="s">
        <v>318</v>
      </c>
      <c r="M43" s="110" t="s">
        <v>342</v>
      </c>
      <c r="N43" s="110" t="s">
        <v>347</v>
      </c>
      <c r="O43" s="110" t="s">
        <v>352</v>
      </c>
      <c r="P43" s="110" t="s">
        <v>587</v>
      </c>
      <c r="Q43" s="110" t="s">
        <v>680</v>
      </c>
      <c r="R43" s="110" t="s">
        <v>792</v>
      </c>
      <c r="S43" s="110" t="s">
        <v>842</v>
      </c>
      <c r="T43" s="110" t="s">
        <v>905</v>
      </c>
      <c r="U43" s="110" t="s">
        <v>915</v>
      </c>
      <c r="V43" s="110" t="s">
        <v>920</v>
      </c>
      <c r="W43" s="110" t="s">
        <v>925</v>
      </c>
      <c r="X43" s="110" t="s">
        <v>940</v>
      </c>
      <c r="Y43" s="110" t="s">
        <v>990</v>
      </c>
      <c r="Z43" s="110" t="s">
        <v>995</v>
      </c>
      <c r="AA43" s="110" t="s">
        <v>1000</v>
      </c>
      <c r="AB43" s="110" t="s">
        <v>1005</v>
      </c>
      <c r="AC43" s="110" t="s">
        <v>1010</v>
      </c>
      <c r="AD43" s="110" t="s">
        <v>1268</v>
      </c>
      <c r="AE43" s="110" t="s">
        <v>1273</v>
      </c>
      <c r="AF43" s="110" t="s">
        <v>1288</v>
      </c>
      <c r="AG43" s="110" t="s">
        <v>1308</v>
      </c>
      <c r="AH43" s="110" t="s">
        <v>1363</v>
      </c>
      <c r="AI43" s="110" t="s">
        <v>1368</v>
      </c>
      <c r="AJ43" s="110"/>
      <c r="AK43" s="110"/>
      <c r="AL43" s="110"/>
      <c r="AM43" s="110"/>
      <c r="AN43" s="110"/>
      <c r="AO43" s="110"/>
      <c r="AP43" s="110"/>
      <c r="AQ43" s="110"/>
      <c r="AR43" s="110"/>
      <c r="AS43" s="110"/>
      <c r="AT43" s="110"/>
      <c r="AU43" s="118"/>
    </row>
    <row r="44" spans="1:47" ht="60" customHeight="1" x14ac:dyDescent="0.35">
      <c r="A44" s="116" t="s">
        <v>2578</v>
      </c>
      <c r="B44" s="106" t="s">
        <v>2579</v>
      </c>
      <c r="C44" s="107" t="s">
        <v>2580</v>
      </c>
      <c r="D44" s="107" t="s">
        <v>2581</v>
      </c>
      <c r="E44" s="107" t="s">
        <v>19</v>
      </c>
      <c r="F44" s="108" t="s">
        <v>2582</v>
      </c>
      <c r="G44" s="109">
        <f>IF(COUNTIF(H44:AU44,"&lt;&gt;")=0,"",SUMPRODUCT(((Recommendations[ImplStatus]="Implemented")+(Recommendations[ImplStatus]="Compensated"))*ISNUMBER(MATCH(Recommendations[Id],H44:AU44,0)))/COUNTIF(H44:AU44,"&lt;&gt;"))</f>
        <v>0</v>
      </c>
      <c r="H44" s="110" t="s">
        <v>1094</v>
      </c>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2583</v>
      </c>
      <c r="B45" s="111" t="s">
        <v>2584</v>
      </c>
      <c r="C45" s="112" t="s">
        <v>2585</v>
      </c>
      <c r="D45" s="112" t="s">
        <v>2586</v>
      </c>
      <c r="E45" s="112" t="s">
        <v>2587</v>
      </c>
      <c r="F45" s="113" t="s">
        <v>2588</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1404</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IFERROR(INDEX('Recommendations'!$G$2:$G$285, MATCH(H2,'Recommendations'!$A$2:$A$285,0))="Implemented", FALSE))</xm:f>
            <x14:dxf>
              <font>
                <color rgb="FF000000"/>
              </font>
              <fill>
                <patternFill>
                  <bgColor rgb="FF3C7D22"/>
                </patternFill>
              </fill>
            </x14:dxf>
          </x14:cfRule>
          <x14:cfRule type="expression" priority="2" id="{00000000-000E-0000-0500-000002000000}">
            <xm:f>AND(H2&lt;&gt;"", IFERROR(INDEX('Recommendations'!$G$2:$G$285, MATCH(H2,'Recommendations'!$A$2:$A$285,0))="Compensated", FALSE))</xm:f>
            <x14:dxf>
              <font>
                <color rgb="FF000000"/>
              </font>
              <fill>
                <patternFill>
                  <bgColor rgb="FFC6E0B4"/>
                </patternFill>
              </fill>
            </x14:dxf>
          </x14:cfRule>
          <x14:cfRule type="expression" priority="3" id="{00000000-000E-0000-0500-000003000000}">
            <xm:f>AND(H2&lt;&gt;"", IFERROR(INDEX('Recommendations'!$G$2:$G$285, MATCH(H2,'Recommendations'!$A$2:$A$285,0))="Testing", FALSE))</xm:f>
            <x14:dxf>
              <font>
                <color rgb="FF000000"/>
              </font>
              <fill>
                <patternFill>
                  <bgColor rgb="FFFFC000"/>
                </patternFill>
              </fill>
            </x14:dxf>
          </x14:cfRule>
          <x14:cfRule type="expression" priority="4" id="{00000000-000E-0000-0500-000004000000}">
            <xm:f>AND(H2&lt;&gt;"", IFERROR(INDEX('Recommendations'!$G$2:$G$285, MATCH(H2,'Recommendations'!$A$2:$A$285,0))="Failed", FALSE))</xm:f>
            <x14:dxf>
              <font>
                <color rgb="FF000000"/>
              </font>
              <fill>
                <patternFill>
                  <bgColor rgb="FFD82891"/>
                </patternFill>
              </fill>
            </x14:dxf>
          </x14:cfRule>
          <x14:cfRule type="expression" priority="5" id="{00000000-000E-0000-0500-000005000000}">
            <xm:f>AND(H2&lt;&gt;"", IFERROR(INDEX('Recommendations'!$G$2:$G$285, MATCH(H2,'Recommendations'!$A$2:$A$285,0))="Risk Accepted", FALSE))</xm:f>
            <x14:dxf>
              <font>
                <color rgb="FF000000"/>
              </font>
              <fill>
                <patternFill>
                  <bgColor rgb="FFD9D9D9"/>
                </patternFill>
              </fill>
            </x14:dxf>
          </x14:cfRule>
          <x14:cfRule type="expression" priority="6" id="{00000000-000E-0000-0500-000006000000}">
            <xm:f>AND(H2&lt;&gt;"", IFERROR(INDEX('Recommendations'!$G$2:$G$285, MATCH(H2,'Recommendations'!$A$2:$A$285,0))="N/A",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2589</v>
      </c>
      <c r="B1" s="145" t="s">
        <v>1643</v>
      </c>
      <c r="C1" s="145" t="s">
        <v>0</v>
      </c>
      <c r="D1" s="145" t="s">
        <v>1644</v>
      </c>
      <c r="E1" s="145" t="s">
        <v>2590</v>
      </c>
      <c r="F1" s="145" t="s">
        <v>2591</v>
      </c>
      <c r="G1" s="145" t="s">
        <v>2592</v>
      </c>
      <c r="H1" s="145" t="s">
        <v>2593</v>
      </c>
      <c r="I1" s="145" t="s">
        <v>1649</v>
      </c>
      <c r="J1" s="145" t="s">
        <v>1650</v>
      </c>
      <c r="K1" s="145" t="s">
        <v>1651</v>
      </c>
      <c r="L1" s="145" t="s">
        <v>1652</v>
      </c>
      <c r="M1" s="145" t="s">
        <v>1653</v>
      </c>
      <c r="N1" s="145" t="s">
        <v>1654</v>
      </c>
      <c r="O1" s="145" t="s">
        <v>1655</v>
      </c>
      <c r="P1" s="145" t="s">
        <v>1656</v>
      </c>
      <c r="Q1" s="145" t="s">
        <v>1657</v>
      </c>
      <c r="R1" s="145" t="s">
        <v>1658</v>
      </c>
      <c r="S1" s="145" t="s">
        <v>1659</v>
      </c>
      <c r="T1" s="145" t="s">
        <v>1660</v>
      </c>
      <c r="U1" s="145" t="s">
        <v>1661</v>
      </c>
      <c r="V1" s="145" t="s">
        <v>1662</v>
      </c>
      <c r="W1" s="145" t="s">
        <v>1663</v>
      </c>
      <c r="X1" s="145" t="s">
        <v>1664</v>
      </c>
      <c r="Y1" s="145" t="s">
        <v>1665</v>
      </c>
      <c r="Z1" s="145" t="s">
        <v>1666</v>
      </c>
      <c r="AA1" s="145" t="s">
        <v>1667</v>
      </c>
      <c r="AB1" s="145" t="s">
        <v>1668</v>
      </c>
      <c r="AC1" s="145" t="s">
        <v>1669</v>
      </c>
      <c r="AD1" s="145" t="s">
        <v>1670</v>
      </c>
      <c r="AE1" s="145" t="s">
        <v>1671</v>
      </c>
      <c r="AF1" s="145" t="s">
        <v>1672</v>
      </c>
      <c r="AG1" s="145" t="s">
        <v>1673</v>
      </c>
      <c r="AH1" s="145" t="s">
        <v>1674</v>
      </c>
      <c r="AI1" s="145" t="s">
        <v>1675</v>
      </c>
      <c r="AJ1" s="145" t="s">
        <v>1676</v>
      </c>
      <c r="AK1" s="145" t="s">
        <v>1677</v>
      </c>
      <c r="AL1" s="145" t="s">
        <v>1678</v>
      </c>
      <c r="AM1" s="145" t="s">
        <v>1679</v>
      </c>
      <c r="AN1" s="145" t="s">
        <v>1680</v>
      </c>
      <c r="AO1" s="145" t="s">
        <v>1681</v>
      </c>
      <c r="AP1" s="145" t="s">
        <v>1682</v>
      </c>
      <c r="AQ1" s="145" t="s">
        <v>1683</v>
      </c>
      <c r="AR1" s="145" t="s">
        <v>1684</v>
      </c>
      <c r="AS1" s="145" t="s">
        <v>1685</v>
      </c>
      <c r="AT1" s="145" t="s">
        <v>1686</v>
      </c>
      <c r="AU1" s="145" t="s">
        <v>1687</v>
      </c>
      <c r="AV1" s="145" t="s">
        <v>1688</v>
      </c>
      <c r="AW1" s="146" t="s">
        <v>1689</v>
      </c>
    </row>
    <row r="2" spans="1:49" ht="60" customHeight="1" outlineLevel="1" x14ac:dyDescent="0.35">
      <c r="A2" s="138" t="s">
        <v>2594</v>
      </c>
      <c r="B2" s="124"/>
      <c r="C2" s="123" t="s">
        <v>2595</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2594</v>
      </c>
      <c r="B3" s="125" t="s">
        <v>1860</v>
      </c>
      <c r="C3" s="126" t="s">
        <v>2596</v>
      </c>
      <c r="D3" s="128" t="s">
        <v>2597</v>
      </c>
      <c r="E3" s="128" t="s">
        <v>2598</v>
      </c>
      <c r="F3" s="128" t="s">
        <v>2599</v>
      </c>
      <c r="G3" s="128" t="s">
        <v>2600</v>
      </c>
      <c r="H3" s="128" t="s">
        <v>2601</v>
      </c>
      <c r="I3" s="130">
        <f>IF(COUNTIF(J3:AW3,"&lt;&gt;")=0,"",SUMPRODUCT(((Recommendations[ImplStatus]="Implemented")+(Recommendations[ImplStatus]="Compensated"))*ISNUMBER(MATCH(Recommendations[Id],J3:AW3,0)))/COUNTIF(J3:AW3,"&lt;&gt;"))</f>
        <v>0</v>
      </c>
      <c r="J3" s="132" t="s">
        <v>89</v>
      </c>
      <c r="K3" s="132" t="s">
        <v>94</v>
      </c>
      <c r="L3" s="132" t="s">
        <v>98</v>
      </c>
      <c r="M3" s="132" t="s">
        <v>102</v>
      </c>
      <c r="N3" s="132" t="s">
        <v>133</v>
      </c>
      <c r="O3" s="132" t="s">
        <v>229</v>
      </c>
      <c r="P3" s="132" t="s">
        <v>507</v>
      </c>
      <c r="Q3" s="132" t="s">
        <v>802</v>
      </c>
      <c r="R3" s="132" t="s">
        <v>970</v>
      </c>
      <c r="S3" s="132" t="s">
        <v>1039</v>
      </c>
      <c r="T3" s="132" t="s">
        <v>1049</v>
      </c>
      <c r="U3" s="132" t="s">
        <v>1054</v>
      </c>
      <c r="V3" s="132" t="s">
        <v>1139</v>
      </c>
      <c r="W3" s="132" t="s">
        <v>1144</v>
      </c>
      <c r="X3" s="132" t="s">
        <v>1149</v>
      </c>
      <c r="Y3" s="132" t="s">
        <v>1154</v>
      </c>
      <c r="Z3" s="132" t="s">
        <v>1159</v>
      </c>
      <c r="AA3" s="132" t="s">
        <v>1164</v>
      </c>
      <c r="AB3" s="132" t="s">
        <v>1169</v>
      </c>
      <c r="AC3" s="132" t="s">
        <v>1278</v>
      </c>
      <c r="AD3" s="132" t="s">
        <v>1283</v>
      </c>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2594</v>
      </c>
      <c r="B4" s="125" t="s">
        <v>2602</v>
      </c>
      <c r="C4" s="126" t="s">
        <v>2603</v>
      </c>
      <c r="D4" s="128" t="s">
        <v>2604</v>
      </c>
      <c r="E4" s="128" t="s">
        <v>2605</v>
      </c>
      <c r="F4" s="128" t="s">
        <v>2606</v>
      </c>
      <c r="G4" s="128" t="s">
        <v>2607</v>
      </c>
      <c r="H4" s="128" t="s">
        <v>2608</v>
      </c>
      <c r="I4" s="130">
        <f>IF(COUNTIF(J4:AW4,"&lt;&gt;")=0,"",SUMPRODUCT(((Recommendations[ImplStatus]="Implemented")+(Recommendations[ImplStatus]="Compensated"))*ISNUMBER(MATCH(Recommendations[Id],J4:AW4,0)))/COUNTIF(J4:AW4,"&lt;&gt;"))</f>
        <v>0</v>
      </c>
      <c r="J4" s="132" t="s">
        <v>89</v>
      </c>
      <c r="K4" s="132" t="s">
        <v>94</v>
      </c>
      <c r="L4" s="132" t="s">
        <v>98</v>
      </c>
      <c r="M4" s="132" t="s">
        <v>102</v>
      </c>
      <c r="N4" s="132" t="s">
        <v>133</v>
      </c>
      <c r="O4" s="132" t="s">
        <v>229</v>
      </c>
      <c r="P4" s="132" t="s">
        <v>507</v>
      </c>
      <c r="Q4" s="132" t="s">
        <v>802</v>
      </c>
      <c r="R4" s="132" t="s">
        <v>970</v>
      </c>
      <c r="S4" s="132" t="s">
        <v>1139</v>
      </c>
      <c r="T4" s="132" t="s">
        <v>1144</v>
      </c>
      <c r="U4" s="132" t="s">
        <v>1149</v>
      </c>
      <c r="V4" s="132" t="s">
        <v>1154</v>
      </c>
      <c r="W4" s="132" t="s">
        <v>1159</v>
      </c>
      <c r="X4" s="132" t="s">
        <v>1164</v>
      </c>
      <c r="Y4" s="132" t="s">
        <v>1169</v>
      </c>
      <c r="Z4" s="132" t="s">
        <v>1278</v>
      </c>
      <c r="AA4" s="132" t="s">
        <v>1283</v>
      </c>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2594</v>
      </c>
      <c r="B5" s="125" t="s">
        <v>2609</v>
      </c>
      <c r="C5" s="126" t="s">
        <v>2610</v>
      </c>
      <c r="D5" s="128" t="s">
        <v>2611</v>
      </c>
      <c r="E5" s="128" t="s">
        <v>2612</v>
      </c>
      <c r="F5" s="128" t="s">
        <v>2613</v>
      </c>
      <c r="G5" s="128" t="s">
        <v>2614</v>
      </c>
      <c r="H5" s="128" t="s">
        <v>2615</v>
      </c>
      <c r="I5" s="130">
        <f>IF(COUNTIF(J5:AW5,"&lt;&gt;")=0,"",SUMPRODUCT(((Recommendations[ImplStatus]="Implemented")+(Recommendations[ImplStatus]="Compensated"))*ISNUMBER(MATCH(Recommendations[Id],J5:AW5,0)))/COUNTIF(J5:AW5,"&lt;&gt;"))</f>
        <v>0</v>
      </c>
      <c r="J5" s="132" t="s">
        <v>133</v>
      </c>
      <c r="K5" s="132" t="s">
        <v>507</v>
      </c>
      <c r="L5" s="132" t="s">
        <v>1278</v>
      </c>
      <c r="M5" s="132" t="s">
        <v>1283</v>
      </c>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2594</v>
      </c>
      <c r="B6" s="125" t="s">
        <v>2616</v>
      </c>
      <c r="C6" s="126" t="s">
        <v>2617</v>
      </c>
      <c r="D6" s="128" t="s">
        <v>2618</v>
      </c>
      <c r="E6" s="128" t="s">
        <v>2619</v>
      </c>
      <c r="F6" s="128" t="s">
        <v>2620</v>
      </c>
      <c r="G6" s="128" t="s">
        <v>2621</v>
      </c>
      <c r="H6" s="128" t="s">
        <v>2622</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2594</v>
      </c>
      <c r="B7" s="125" t="s">
        <v>2623</v>
      </c>
      <c r="C7" s="126" t="s">
        <v>2624</v>
      </c>
      <c r="D7" s="128" t="s">
        <v>2625</v>
      </c>
      <c r="E7" s="128" t="s">
        <v>2626</v>
      </c>
      <c r="F7" s="128" t="s">
        <v>2627</v>
      </c>
      <c r="G7" s="128" t="s">
        <v>2628</v>
      </c>
      <c r="H7" s="128" t="s">
        <v>2629</v>
      </c>
      <c r="I7" s="130">
        <f>IF(COUNTIF(J7:AW7,"&lt;&gt;")=0,"",SUMPRODUCT(((Recommendations[ImplStatus]="Implemented")+(Recommendations[ImplStatus]="Compensated"))*ISNUMBER(MATCH(Recommendations[Id],J7:AW7,0)))/COUNTIF(J7:AW7,"&lt;&gt;"))</f>
        <v>0</v>
      </c>
      <c r="J7" s="132" t="s">
        <v>28</v>
      </c>
      <c r="K7" s="132" t="s">
        <v>38</v>
      </c>
      <c r="L7" s="132" t="s">
        <v>107</v>
      </c>
      <c r="M7" s="132" t="s">
        <v>308</v>
      </c>
      <c r="N7" s="132" t="s">
        <v>313</v>
      </c>
      <c r="O7" s="132" t="s">
        <v>318</v>
      </c>
      <c r="P7" s="132" t="s">
        <v>342</v>
      </c>
      <c r="Q7" s="132" t="s">
        <v>347</v>
      </c>
      <c r="R7" s="132" t="s">
        <v>352</v>
      </c>
      <c r="S7" s="132" t="s">
        <v>587</v>
      </c>
      <c r="T7" s="132" t="s">
        <v>680</v>
      </c>
      <c r="U7" s="132" t="s">
        <v>732</v>
      </c>
      <c r="V7" s="132" t="s">
        <v>777</v>
      </c>
      <c r="W7" s="132" t="s">
        <v>792</v>
      </c>
      <c r="X7" s="132" t="s">
        <v>842</v>
      </c>
      <c r="Y7" s="132" t="s">
        <v>890</v>
      </c>
      <c r="Z7" s="132" t="s">
        <v>900</v>
      </c>
      <c r="AA7" s="132" t="s">
        <v>905</v>
      </c>
      <c r="AB7" s="132" t="s">
        <v>910</v>
      </c>
      <c r="AC7" s="132" t="s">
        <v>915</v>
      </c>
      <c r="AD7" s="132" t="s">
        <v>920</v>
      </c>
      <c r="AE7" s="132" t="s">
        <v>925</v>
      </c>
      <c r="AF7" s="132" t="s">
        <v>940</v>
      </c>
      <c r="AG7" s="132" t="s">
        <v>975</v>
      </c>
      <c r="AH7" s="132" t="s">
        <v>990</v>
      </c>
      <c r="AI7" s="132" t="s">
        <v>995</v>
      </c>
      <c r="AJ7" s="132" t="s">
        <v>1000</v>
      </c>
      <c r="AK7" s="132" t="s">
        <v>1005</v>
      </c>
      <c r="AL7" s="132" t="s">
        <v>1010</v>
      </c>
      <c r="AM7" s="132" t="s">
        <v>1268</v>
      </c>
      <c r="AN7" s="132" t="s">
        <v>1273</v>
      </c>
      <c r="AO7" s="132" t="s">
        <v>1288</v>
      </c>
      <c r="AP7" s="132" t="s">
        <v>1308</v>
      </c>
      <c r="AQ7" s="132" t="s">
        <v>1363</v>
      </c>
      <c r="AR7" s="132" t="s">
        <v>1368</v>
      </c>
      <c r="AS7" s="132"/>
      <c r="AT7" s="132"/>
      <c r="AU7" s="132"/>
      <c r="AV7" s="132"/>
      <c r="AW7" s="142"/>
    </row>
    <row r="8" spans="1:49" ht="60" customHeight="1" x14ac:dyDescent="0.35">
      <c r="A8" s="139" t="s">
        <v>2594</v>
      </c>
      <c r="B8" s="125" t="s">
        <v>2630</v>
      </c>
      <c r="C8" s="126" t="s">
        <v>2631</v>
      </c>
      <c r="D8" s="128" t="s">
        <v>2632</v>
      </c>
      <c r="E8" s="128" t="s">
        <v>2633</v>
      </c>
      <c r="F8" s="128" t="s">
        <v>2634</v>
      </c>
      <c r="G8" s="128" t="s">
        <v>2628</v>
      </c>
      <c r="H8" s="128" t="s">
        <v>2635</v>
      </c>
      <c r="I8" s="130">
        <f>IF(COUNTIF(J8:AW8,"&lt;&gt;")=0,"",SUMPRODUCT(((Recommendations[ImplStatus]="Implemented")+(Recommendations[ImplStatus]="Compensated"))*ISNUMBER(MATCH(Recommendations[Id],J8:AW8,0)))/COUNTIF(J8:AW8,"&lt;&gt;"))</f>
        <v>0</v>
      </c>
      <c r="J8" s="132" t="s">
        <v>28</v>
      </c>
      <c r="K8" s="132" t="s">
        <v>38</v>
      </c>
      <c r="L8" s="132" t="s">
        <v>49</v>
      </c>
      <c r="M8" s="132" t="s">
        <v>107</v>
      </c>
      <c r="N8" s="132" t="s">
        <v>168</v>
      </c>
      <c r="O8" s="132" t="s">
        <v>308</v>
      </c>
      <c r="P8" s="132" t="s">
        <v>313</v>
      </c>
      <c r="Q8" s="132" t="s">
        <v>318</v>
      </c>
      <c r="R8" s="132" t="s">
        <v>342</v>
      </c>
      <c r="S8" s="132" t="s">
        <v>347</v>
      </c>
      <c r="T8" s="132" t="s">
        <v>352</v>
      </c>
      <c r="U8" s="132" t="s">
        <v>587</v>
      </c>
      <c r="V8" s="132" t="s">
        <v>680</v>
      </c>
      <c r="W8" s="132" t="s">
        <v>732</v>
      </c>
      <c r="X8" s="132" t="s">
        <v>777</v>
      </c>
      <c r="Y8" s="132" t="s">
        <v>792</v>
      </c>
      <c r="Z8" s="132" t="s">
        <v>842</v>
      </c>
      <c r="AA8" s="132" t="s">
        <v>890</v>
      </c>
      <c r="AB8" s="132" t="s">
        <v>900</v>
      </c>
      <c r="AC8" s="132" t="s">
        <v>905</v>
      </c>
      <c r="AD8" s="132" t="s">
        <v>910</v>
      </c>
      <c r="AE8" s="132" t="s">
        <v>915</v>
      </c>
      <c r="AF8" s="132" t="s">
        <v>920</v>
      </c>
      <c r="AG8" s="132" t="s">
        <v>925</v>
      </c>
      <c r="AH8" s="132" t="s">
        <v>940</v>
      </c>
      <c r="AI8" s="132" t="s">
        <v>955</v>
      </c>
      <c r="AJ8" s="132" t="s">
        <v>960</v>
      </c>
      <c r="AK8" s="132" t="s">
        <v>975</v>
      </c>
      <c r="AL8" s="132" t="s">
        <v>990</v>
      </c>
      <c r="AM8" s="132" t="s">
        <v>995</v>
      </c>
      <c r="AN8" s="132" t="s">
        <v>1000</v>
      </c>
      <c r="AO8" s="132" t="s">
        <v>1005</v>
      </c>
      <c r="AP8" s="132" t="s">
        <v>1010</v>
      </c>
      <c r="AQ8" s="132" t="s">
        <v>1218</v>
      </c>
      <c r="AR8" s="132" t="s">
        <v>1223</v>
      </c>
      <c r="AS8" s="132" t="s">
        <v>1228</v>
      </c>
      <c r="AT8" s="132" t="s">
        <v>1233</v>
      </c>
      <c r="AU8" s="132" t="s">
        <v>1238</v>
      </c>
      <c r="AV8" s="132" t="s">
        <v>1243</v>
      </c>
      <c r="AW8" s="142" t="s">
        <v>1248</v>
      </c>
    </row>
    <row r="9" spans="1:49" ht="60" customHeight="1" x14ac:dyDescent="0.35">
      <c r="A9" s="139" t="s">
        <v>2594</v>
      </c>
      <c r="B9" s="125" t="s">
        <v>2636</v>
      </c>
      <c r="C9" s="126" t="s">
        <v>2637</v>
      </c>
      <c r="D9" s="128" t="s">
        <v>2638</v>
      </c>
      <c r="E9" s="128" t="s">
        <v>2639</v>
      </c>
      <c r="F9" s="128" t="s">
        <v>2640</v>
      </c>
      <c r="G9" s="128" t="s">
        <v>2641</v>
      </c>
      <c r="H9" s="128" t="s">
        <v>2642</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2594</v>
      </c>
      <c r="B10" s="125" t="s">
        <v>2643</v>
      </c>
      <c r="C10" s="126" t="s">
        <v>2644</v>
      </c>
      <c r="D10" s="128" t="s">
        <v>2645</v>
      </c>
      <c r="E10" s="128" t="s">
        <v>2646</v>
      </c>
      <c r="F10" s="128" t="s">
        <v>2647</v>
      </c>
      <c r="G10" s="128" t="s">
        <v>2648</v>
      </c>
      <c r="H10" s="128" t="s">
        <v>2649</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2594</v>
      </c>
      <c r="B11" s="125" t="s">
        <v>2650</v>
      </c>
      <c r="C11" s="126" t="s">
        <v>2651</v>
      </c>
      <c r="D11" s="128" t="s">
        <v>2652</v>
      </c>
      <c r="E11" s="128" t="s">
        <v>2653</v>
      </c>
      <c r="F11" s="128" t="s">
        <v>2654</v>
      </c>
      <c r="G11" s="128" t="s">
        <v>2655</v>
      </c>
      <c r="H11" s="128" t="s">
        <v>2656</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2594</v>
      </c>
      <c r="B12" s="125" t="s">
        <v>2657</v>
      </c>
      <c r="C12" s="126" t="s">
        <v>2658</v>
      </c>
      <c r="D12" s="128" t="s">
        <v>2659</v>
      </c>
      <c r="E12" s="128" t="s">
        <v>2660</v>
      </c>
      <c r="F12" s="128" t="s">
        <v>2661</v>
      </c>
      <c r="G12" s="128" t="s">
        <v>2648</v>
      </c>
      <c r="H12" s="128" t="s">
        <v>2662</v>
      </c>
      <c r="I12" s="130">
        <f>IF(COUNTIF(J12:AW12,"&lt;&gt;")=0,"",SUMPRODUCT(((Recommendations[ImplStatus]="Implemented")+(Recommendations[ImplStatus]="Compensated"))*ISNUMBER(MATCH(Recommendations[Id],J12:AW12,0)))/COUNTIF(J12:AW12,"&lt;&gt;"))</f>
        <v>0</v>
      </c>
      <c r="J12" s="132" t="s">
        <v>807</v>
      </c>
      <c r="K12" s="132" t="s">
        <v>1094</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2594</v>
      </c>
      <c r="B13" s="125" t="s">
        <v>2663</v>
      </c>
      <c r="C13" s="126" t="s">
        <v>2664</v>
      </c>
      <c r="D13" s="128" t="s">
        <v>2665</v>
      </c>
      <c r="E13" s="128" t="s">
        <v>2666</v>
      </c>
      <c r="F13" s="128" t="s">
        <v>2667</v>
      </c>
      <c r="G13" s="128" t="s">
        <v>2648</v>
      </c>
      <c r="H13" s="128" t="s">
        <v>2668</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2594</v>
      </c>
      <c r="B14" s="125" t="s">
        <v>2669</v>
      </c>
      <c r="C14" s="126" t="s">
        <v>2670</v>
      </c>
      <c r="D14" s="128" t="s">
        <v>2671</v>
      </c>
      <c r="E14" s="128" t="s">
        <v>2672</v>
      </c>
      <c r="F14" s="128" t="s">
        <v>2673</v>
      </c>
      <c r="G14" s="128" t="s">
        <v>2674</v>
      </c>
      <c r="H14" s="128" t="s">
        <v>2675</v>
      </c>
      <c r="I14" s="130">
        <f>IF(COUNTIF(J14:AW14,"&lt;&gt;")=0,"",SUMPRODUCT(((Recommendations[ImplStatus]="Implemented")+(Recommendations[ImplStatus]="Compensated"))*ISNUMBER(MATCH(Recommendations[Id],J14:AW14,0)))/COUNTIF(J14:AW14,"&lt;&gt;"))</f>
        <v>0</v>
      </c>
      <c r="J14" s="132" t="s">
        <v>522</v>
      </c>
      <c r="K14" s="132" t="s">
        <v>635</v>
      </c>
      <c r="L14" s="132" t="s">
        <v>640</v>
      </c>
      <c r="M14" s="132" t="s">
        <v>645</v>
      </c>
      <c r="N14" s="132" t="s">
        <v>650</v>
      </c>
      <c r="O14" s="132" t="s">
        <v>980</v>
      </c>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2594</v>
      </c>
      <c r="B15" s="125" t="s">
        <v>2676</v>
      </c>
      <c r="C15" s="126" t="s">
        <v>2677</v>
      </c>
      <c r="D15" s="128" t="s">
        <v>2678</v>
      </c>
      <c r="E15" s="128" t="s">
        <v>2679</v>
      </c>
      <c r="F15" s="128" t="s">
        <v>2680</v>
      </c>
      <c r="G15" s="128" t="s">
        <v>2681</v>
      </c>
      <c r="H15" s="128" t="s">
        <v>2682</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2594</v>
      </c>
      <c r="B16" s="125" t="s">
        <v>2683</v>
      </c>
      <c r="C16" s="126" t="s">
        <v>2684</v>
      </c>
      <c r="D16" s="128" t="s">
        <v>2685</v>
      </c>
      <c r="E16" s="128" t="s">
        <v>2686</v>
      </c>
      <c r="F16" s="128" t="s">
        <v>2687</v>
      </c>
      <c r="G16" s="128" t="s">
        <v>2688</v>
      </c>
      <c r="H16" s="128" t="s">
        <v>2689</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2594</v>
      </c>
      <c r="B17" s="125" t="s">
        <v>2690</v>
      </c>
      <c r="C17" s="126" t="s">
        <v>2691</v>
      </c>
      <c r="D17" s="128" t="s">
        <v>2692</v>
      </c>
      <c r="E17" s="128" t="s">
        <v>2693</v>
      </c>
      <c r="F17" s="128" t="s">
        <v>2694</v>
      </c>
      <c r="G17" s="128" t="s">
        <v>2695</v>
      </c>
      <c r="H17" s="128" t="s">
        <v>2696</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2594</v>
      </c>
      <c r="B18" s="125" t="s">
        <v>2697</v>
      </c>
      <c r="C18" s="126" t="s">
        <v>2698</v>
      </c>
      <c r="D18" s="128" t="s">
        <v>2699</v>
      </c>
      <c r="E18" s="128" t="s">
        <v>2700</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2701</v>
      </c>
      <c r="B19" s="124"/>
      <c r="C19" s="123" t="s">
        <v>2702</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2701</v>
      </c>
      <c r="B20" s="125" t="s">
        <v>2703</v>
      </c>
      <c r="C20" s="126" t="s">
        <v>2704</v>
      </c>
      <c r="D20" s="128" t="s">
        <v>2705</v>
      </c>
      <c r="E20" s="128" t="s">
        <v>2706</v>
      </c>
      <c r="F20" s="128" t="s">
        <v>2707</v>
      </c>
      <c r="G20" s="128" t="s">
        <v>2708</v>
      </c>
      <c r="H20" s="128" t="s">
        <v>2709</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2701</v>
      </c>
      <c r="B21" s="125" t="s">
        <v>2710</v>
      </c>
      <c r="C21" s="126" t="s">
        <v>2711</v>
      </c>
      <c r="D21" s="128" t="s">
        <v>2712</v>
      </c>
      <c r="E21" s="128" t="s">
        <v>2713</v>
      </c>
      <c r="F21" s="128" t="s">
        <v>2714</v>
      </c>
      <c r="G21" s="128" t="s">
        <v>2715</v>
      </c>
      <c r="H21" s="128" t="s">
        <v>2716</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2717</v>
      </c>
      <c r="B22" s="124"/>
      <c r="C22" s="123" t="s">
        <v>2718</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2717</v>
      </c>
      <c r="B23" s="125" t="s">
        <v>2719</v>
      </c>
      <c r="C23" s="126" t="s">
        <v>2720</v>
      </c>
      <c r="D23" s="128" t="s">
        <v>2721</v>
      </c>
      <c r="E23" s="128" t="s">
        <v>2722</v>
      </c>
      <c r="F23" s="128" t="s">
        <v>2723</v>
      </c>
      <c r="G23" s="128" t="s">
        <v>2724</v>
      </c>
      <c r="H23" s="128" t="s">
        <v>2725</v>
      </c>
      <c r="I23" s="130">
        <f>IF(COUNTIF(J23:AW23,"&lt;&gt;")=0,"",SUMPRODUCT(((Recommendations[ImplStatus]="Implemented")+(Recommendations[ImplStatus]="Compensated"))*ISNUMBER(MATCH(Recommendations[Id],J23:AW23,0)))/COUNTIF(J23:AW23,"&lt;&gt;"))</f>
        <v>0</v>
      </c>
      <c r="J23" s="132" t="s">
        <v>84</v>
      </c>
      <c r="K23" s="132" t="s">
        <v>239</v>
      </c>
      <c r="L23" s="132" t="s">
        <v>299</v>
      </c>
      <c r="M23" s="132" t="s">
        <v>328</v>
      </c>
      <c r="N23" s="132" t="s">
        <v>333</v>
      </c>
      <c r="O23" s="132" t="s">
        <v>361</v>
      </c>
      <c r="P23" s="132" t="s">
        <v>375</v>
      </c>
      <c r="Q23" s="132" t="s">
        <v>380</v>
      </c>
      <c r="R23" s="132" t="s">
        <v>385</v>
      </c>
      <c r="S23" s="132" t="s">
        <v>390</v>
      </c>
      <c r="T23" s="132" t="s">
        <v>394</v>
      </c>
      <c r="U23" s="132" t="s">
        <v>399</v>
      </c>
      <c r="V23" s="132" t="s">
        <v>404</v>
      </c>
      <c r="W23" s="132" t="s">
        <v>408</v>
      </c>
      <c r="X23" s="132" t="s">
        <v>413</v>
      </c>
      <c r="Y23" s="132" t="s">
        <v>417</v>
      </c>
      <c r="Z23" s="132" t="s">
        <v>422</v>
      </c>
      <c r="AA23" s="132" t="s">
        <v>426</v>
      </c>
      <c r="AB23" s="132" t="s">
        <v>431</v>
      </c>
      <c r="AC23" s="132" t="s">
        <v>436</v>
      </c>
      <c r="AD23" s="132" t="s">
        <v>441</v>
      </c>
      <c r="AE23" s="132" t="s">
        <v>445</v>
      </c>
      <c r="AF23" s="132" t="s">
        <v>450</v>
      </c>
      <c r="AG23" s="132" t="s">
        <v>454</v>
      </c>
      <c r="AH23" s="132" t="s">
        <v>459</v>
      </c>
      <c r="AI23" s="132" t="s">
        <v>602</v>
      </c>
      <c r="AJ23" s="132" t="s">
        <v>607</v>
      </c>
      <c r="AK23" s="132" t="s">
        <v>611</v>
      </c>
      <c r="AL23" s="132" t="s">
        <v>812</v>
      </c>
      <c r="AM23" s="132" t="s">
        <v>817</v>
      </c>
      <c r="AN23" s="132" t="s">
        <v>822</v>
      </c>
      <c r="AO23" s="132" t="s">
        <v>827</v>
      </c>
      <c r="AP23" s="132" t="s">
        <v>832</v>
      </c>
      <c r="AQ23" s="132" t="s">
        <v>837</v>
      </c>
      <c r="AR23" s="132" t="s">
        <v>847</v>
      </c>
      <c r="AS23" s="132" t="s">
        <v>852</v>
      </c>
      <c r="AT23" s="132" t="s">
        <v>856</v>
      </c>
      <c r="AU23" s="132" t="s">
        <v>861</v>
      </c>
      <c r="AV23" s="132" t="s">
        <v>1059</v>
      </c>
      <c r="AW23" s="142" t="s">
        <v>1398</v>
      </c>
    </row>
    <row r="24" spans="1:49" ht="60" customHeight="1" x14ac:dyDescent="0.35">
      <c r="A24" s="139" t="s">
        <v>2717</v>
      </c>
      <c r="B24" s="125" t="s">
        <v>2726</v>
      </c>
      <c r="C24" s="126" t="s">
        <v>2727</v>
      </c>
      <c r="D24" s="128" t="s">
        <v>2728</v>
      </c>
      <c r="E24" s="128" t="s">
        <v>2729</v>
      </c>
      <c r="F24" s="128" t="s">
        <v>2730</v>
      </c>
      <c r="G24" s="128" t="s">
        <v>2731</v>
      </c>
      <c r="H24" s="128" t="s">
        <v>2732</v>
      </c>
      <c r="I24" s="130">
        <f>IF(COUNTIF(J24:AW24,"&lt;&gt;")=0,"",SUMPRODUCT(((Recommendations[ImplStatus]="Implemented")+(Recommendations[ImplStatus]="Compensated"))*ISNUMBER(MATCH(Recommendations[Id],J24:AW24,0)))/COUNTIF(J24:AW24,"&lt;&gt;"))</f>
        <v>0</v>
      </c>
      <c r="J24" s="132" t="s">
        <v>84</v>
      </c>
      <c r="K24" s="132" t="s">
        <v>239</v>
      </c>
      <c r="L24" s="132" t="s">
        <v>299</v>
      </c>
      <c r="M24" s="132" t="s">
        <v>328</v>
      </c>
      <c r="N24" s="132" t="s">
        <v>333</v>
      </c>
      <c r="O24" s="132" t="s">
        <v>361</v>
      </c>
      <c r="P24" s="132" t="s">
        <v>375</v>
      </c>
      <c r="Q24" s="132" t="s">
        <v>380</v>
      </c>
      <c r="R24" s="132" t="s">
        <v>385</v>
      </c>
      <c r="S24" s="132" t="s">
        <v>390</v>
      </c>
      <c r="T24" s="132" t="s">
        <v>394</v>
      </c>
      <c r="U24" s="132" t="s">
        <v>399</v>
      </c>
      <c r="V24" s="132" t="s">
        <v>404</v>
      </c>
      <c r="W24" s="132" t="s">
        <v>408</v>
      </c>
      <c r="X24" s="132" t="s">
        <v>413</v>
      </c>
      <c r="Y24" s="132" t="s">
        <v>417</v>
      </c>
      <c r="Z24" s="132" t="s">
        <v>422</v>
      </c>
      <c r="AA24" s="132" t="s">
        <v>426</v>
      </c>
      <c r="AB24" s="132" t="s">
        <v>431</v>
      </c>
      <c r="AC24" s="132" t="s">
        <v>436</v>
      </c>
      <c r="AD24" s="132" t="s">
        <v>441</v>
      </c>
      <c r="AE24" s="132" t="s">
        <v>445</v>
      </c>
      <c r="AF24" s="132" t="s">
        <v>450</v>
      </c>
      <c r="AG24" s="132" t="s">
        <v>454</v>
      </c>
      <c r="AH24" s="132" t="s">
        <v>459</v>
      </c>
      <c r="AI24" s="132" t="s">
        <v>812</v>
      </c>
      <c r="AJ24" s="132" t="s">
        <v>817</v>
      </c>
      <c r="AK24" s="132" t="s">
        <v>822</v>
      </c>
      <c r="AL24" s="132" t="s">
        <v>827</v>
      </c>
      <c r="AM24" s="132" t="s">
        <v>832</v>
      </c>
      <c r="AN24" s="132" t="s">
        <v>837</v>
      </c>
      <c r="AO24" s="132" t="s">
        <v>847</v>
      </c>
      <c r="AP24" s="132" t="s">
        <v>852</v>
      </c>
      <c r="AQ24" s="132" t="s">
        <v>856</v>
      </c>
      <c r="AR24" s="132" t="s">
        <v>861</v>
      </c>
      <c r="AS24" s="132" t="s">
        <v>1059</v>
      </c>
      <c r="AT24" s="132" t="s">
        <v>1398</v>
      </c>
      <c r="AU24" s="132" t="s">
        <v>1401</v>
      </c>
      <c r="AV24" s="132"/>
      <c r="AW24" s="142"/>
    </row>
    <row r="25" spans="1:49" ht="60" customHeight="1" x14ac:dyDescent="0.35">
      <c r="A25" s="139" t="s">
        <v>2717</v>
      </c>
      <c r="B25" s="125" t="s">
        <v>2733</v>
      </c>
      <c r="C25" s="126" t="s">
        <v>2734</v>
      </c>
      <c r="D25" s="128" t="s">
        <v>2735</v>
      </c>
      <c r="E25" s="128" t="s">
        <v>2736</v>
      </c>
      <c r="F25" s="128" t="s">
        <v>2737</v>
      </c>
      <c r="G25" s="128" t="s">
        <v>2738</v>
      </c>
      <c r="H25" s="128" t="s">
        <v>2739</v>
      </c>
      <c r="I25" s="130">
        <f>IF(COUNTIF(J25:AW25,"&lt;&gt;")=0,"",SUMPRODUCT(((Recommendations[ImplStatus]="Implemented")+(Recommendations[ImplStatus]="Compensated"))*ISNUMBER(MATCH(Recommendations[Id],J25:AW25,0)))/COUNTIF(J25:AW25,"&lt;&gt;"))</f>
        <v>0</v>
      </c>
      <c r="J25" s="132" t="s">
        <v>323</v>
      </c>
      <c r="K25" s="132" t="s">
        <v>602</v>
      </c>
      <c r="L25" s="132" t="s">
        <v>607</v>
      </c>
      <c r="M25" s="132" t="s">
        <v>611</v>
      </c>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2717</v>
      </c>
      <c r="B26" s="125" t="s">
        <v>2740</v>
      </c>
      <c r="C26" s="126" t="s">
        <v>2741</v>
      </c>
      <c r="D26" s="128" t="s">
        <v>2742</v>
      </c>
      <c r="E26" s="128" t="s">
        <v>2743</v>
      </c>
      <c r="F26" s="128" t="s">
        <v>2744</v>
      </c>
      <c r="G26" s="128" t="s">
        <v>2731</v>
      </c>
      <c r="H26" s="128" t="s">
        <v>2745</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2717</v>
      </c>
      <c r="B27" s="125" t="s">
        <v>2746</v>
      </c>
      <c r="C27" s="126" t="s">
        <v>2747</v>
      </c>
      <c r="D27" s="128" t="s">
        <v>2748</v>
      </c>
      <c r="E27" s="128" t="s">
        <v>2749</v>
      </c>
      <c r="F27" s="128" t="s">
        <v>2750</v>
      </c>
      <c r="G27" s="128" t="s">
        <v>2751</v>
      </c>
      <c r="H27" s="128" t="s">
        <v>2752</v>
      </c>
      <c r="I27" s="130">
        <f>IF(COUNTIF(J27:AW27,"&lt;&gt;")=0,"",SUMPRODUCT(((Recommendations[ImplStatus]="Implemented")+(Recommendations[ImplStatus]="Compensated"))*ISNUMBER(MATCH(Recommendations[Id],J27:AW27,0)))/COUNTIF(J27:AW27,"&lt;&gt;"))</f>
        <v>0</v>
      </c>
      <c r="J27" s="132" t="s">
        <v>323</v>
      </c>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2717</v>
      </c>
      <c r="B28" s="125" t="s">
        <v>2753</v>
      </c>
      <c r="C28" s="126" t="s">
        <v>2754</v>
      </c>
      <c r="D28" s="128" t="s">
        <v>2755</v>
      </c>
      <c r="E28" s="128" t="s">
        <v>2756</v>
      </c>
      <c r="F28" s="128" t="s">
        <v>2757</v>
      </c>
      <c r="G28" s="128" t="s">
        <v>2758</v>
      </c>
      <c r="H28" s="128" t="s">
        <v>2759</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2717</v>
      </c>
      <c r="B29" s="125" t="s">
        <v>2760</v>
      </c>
      <c r="C29" s="126" t="s">
        <v>2761</v>
      </c>
      <c r="D29" s="128" t="s">
        <v>2762</v>
      </c>
      <c r="E29" s="128" t="s">
        <v>2763</v>
      </c>
      <c r="F29" s="128" t="s">
        <v>2764</v>
      </c>
      <c r="G29" s="128" t="s">
        <v>2648</v>
      </c>
      <c r="H29" s="128" t="s">
        <v>2765</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2717</v>
      </c>
      <c r="B30" s="125" t="s">
        <v>2766</v>
      </c>
      <c r="C30" s="126" t="s">
        <v>2767</v>
      </c>
      <c r="D30" s="128" t="s">
        <v>2768</v>
      </c>
      <c r="E30" s="128" t="s">
        <v>2769</v>
      </c>
      <c r="F30" s="128" t="s">
        <v>2770</v>
      </c>
      <c r="G30" s="128" t="s">
        <v>2731</v>
      </c>
      <c r="H30" s="128" t="s">
        <v>2771</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2772</v>
      </c>
      <c r="B31" s="124"/>
      <c r="C31" s="123" t="s">
        <v>2773</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2772</v>
      </c>
      <c r="B32" s="125" t="s">
        <v>2774</v>
      </c>
      <c r="C32" s="126" t="s">
        <v>2775</v>
      </c>
      <c r="D32" s="128" t="s">
        <v>2776</v>
      </c>
      <c r="E32" s="128" t="s">
        <v>2777</v>
      </c>
      <c r="F32" s="128" t="s">
        <v>2778</v>
      </c>
      <c r="G32" s="128" t="s">
        <v>2779</v>
      </c>
      <c r="H32" s="128" t="s">
        <v>2780</v>
      </c>
      <c r="I32" s="130">
        <f>IF(COUNTIF(J32:AW32,"&lt;&gt;")=0,"",SUMPRODUCT(((Recommendations[ImplStatus]="Implemented")+(Recommendations[ImplStatus]="Compensated"))*ISNUMBER(MATCH(Recommendations[Id],J32:AW32,0)))/COUNTIF(J32:AW32,"&lt;&gt;"))</f>
        <v>0</v>
      </c>
      <c r="J32" s="132" t="s">
        <v>143</v>
      </c>
      <c r="K32" s="132" t="s">
        <v>148</v>
      </c>
      <c r="L32" s="132" t="s">
        <v>463</v>
      </c>
      <c r="M32" s="132" t="s">
        <v>468</v>
      </c>
      <c r="N32" s="132" t="s">
        <v>473</v>
      </c>
      <c r="O32" s="132" t="s">
        <v>478</v>
      </c>
      <c r="P32" s="132" t="s">
        <v>704</v>
      </c>
      <c r="Q32" s="132" t="s">
        <v>718</v>
      </c>
      <c r="R32" s="132" t="s">
        <v>722</v>
      </c>
      <c r="S32" s="132" t="s">
        <v>762</v>
      </c>
      <c r="T32" s="132" t="s">
        <v>772</v>
      </c>
      <c r="U32" s="132" t="s">
        <v>1089</v>
      </c>
      <c r="V32" s="132" t="s">
        <v>1338</v>
      </c>
      <c r="W32" s="132" t="s">
        <v>1343</v>
      </c>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2772</v>
      </c>
      <c r="B33" s="125" t="s">
        <v>2781</v>
      </c>
      <c r="C33" s="126" t="s">
        <v>2782</v>
      </c>
      <c r="D33" s="128" t="s">
        <v>2783</v>
      </c>
      <c r="E33" s="128" t="s">
        <v>2784</v>
      </c>
      <c r="F33" s="128" t="s">
        <v>2785</v>
      </c>
      <c r="G33" s="128" t="s">
        <v>2786</v>
      </c>
      <c r="H33" s="128" t="s">
        <v>2787</v>
      </c>
      <c r="I33" s="130">
        <f>IF(COUNTIF(J33:AW33,"&lt;&gt;")=0,"",SUMPRODUCT(((Recommendations[ImplStatus]="Implemented")+(Recommendations[ImplStatus]="Compensated"))*ISNUMBER(MATCH(Recommendations[Id],J33:AW33,0)))/COUNTIF(J33:AW33,"&lt;&gt;"))</f>
        <v>0</v>
      </c>
      <c r="J33" s="132" t="s">
        <v>143</v>
      </c>
      <c r="K33" s="132" t="s">
        <v>148</v>
      </c>
      <c r="L33" s="132" t="s">
        <v>463</v>
      </c>
      <c r="M33" s="132" t="s">
        <v>468</v>
      </c>
      <c r="N33" s="132" t="s">
        <v>473</v>
      </c>
      <c r="O33" s="132" t="s">
        <v>478</v>
      </c>
      <c r="P33" s="132" t="s">
        <v>704</v>
      </c>
      <c r="Q33" s="132" t="s">
        <v>718</v>
      </c>
      <c r="R33" s="132" t="s">
        <v>722</v>
      </c>
      <c r="S33" s="132" t="s">
        <v>762</v>
      </c>
      <c r="T33" s="132" t="s">
        <v>772</v>
      </c>
      <c r="U33" s="132" t="s">
        <v>1089</v>
      </c>
      <c r="V33" s="132" t="s">
        <v>1338</v>
      </c>
      <c r="W33" s="132" t="s">
        <v>1343</v>
      </c>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2772</v>
      </c>
      <c r="B34" s="125" t="s">
        <v>2788</v>
      </c>
      <c r="C34" s="126" t="s">
        <v>2789</v>
      </c>
      <c r="D34" s="128" t="s">
        <v>2790</v>
      </c>
      <c r="E34" s="128" t="s">
        <v>2791</v>
      </c>
      <c r="F34" s="128" t="s">
        <v>2792</v>
      </c>
      <c r="G34" s="128" t="s">
        <v>2793</v>
      </c>
      <c r="H34" s="128" t="s">
        <v>2794</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2772</v>
      </c>
      <c r="B35" s="125" t="s">
        <v>2795</v>
      </c>
      <c r="C35" s="126" t="s">
        <v>2796</v>
      </c>
      <c r="D35" s="128" t="s">
        <v>2797</v>
      </c>
      <c r="E35" s="128" t="s">
        <v>2798</v>
      </c>
      <c r="F35" s="128" t="s">
        <v>2799</v>
      </c>
      <c r="G35" s="128" t="s">
        <v>2800</v>
      </c>
      <c r="H35" s="128" t="s">
        <v>2801</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2772</v>
      </c>
      <c r="B36" s="125" t="s">
        <v>2802</v>
      </c>
      <c r="C36" s="126" t="s">
        <v>2803</v>
      </c>
      <c r="D36" s="128" t="s">
        <v>2804</v>
      </c>
      <c r="E36" s="128" t="s">
        <v>2805</v>
      </c>
      <c r="F36" s="128" t="s">
        <v>2806</v>
      </c>
      <c r="G36" s="128" t="s">
        <v>2807</v>
      </c>
      <c r="H36" s="128" t="s">
        <v>2808</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2772</v>
      </c>
      <c r="B37" s="125" t="s">
        <v>2809</v>
      </c>
      <c r="C37" s="126" t="s">
        <v>2810</v>
      </c>
      <c r="D37" s="128" t="s">
        <v>2811</v>
      </c>
      <c r="E37" s="128" t="s">
        <v>2812</v>
      </c>
      <c r="F37" s="128" t="s">
        <v>2813</v>
      </c>
      <c r="G37" s="128" t="s">
        <v>2814</v>
      </c>
      <c r="H37" s="128" t="s">
        <v>2815</v>
      </c>
      <c r="I37" s="130">
        <f>IF(COUNTIF(J37:AW37,"&lt;&gt;")=0,"",SUMPRODUCT(((Recommendations[ImplStatus]="Implemented")+(Recommendations[ImplStatus]="Compensated"))*ISNUMBER(MATCH(Recommendations[Id],J37:AW37,0)))/COUNTIF(J37:AW37,"&lt;&gt;"))</f>
        <v>0</v>
      </c>
      <c r="J37" s="132" t="s">
        <v>153</v>
      </c>
      <c r="K37" s="132" t="s">
        <v>173</v>
      </c>
      <c r="L37" s="132" t="s">
        <v>178</v>
      </c>
      <c r="M37" s="132" t="s">
        <v>193</v>
      </c>
      <c r="N37" s="132" t="s">
        <v>197</v>
      </c>
      <c r="O37" s="132" t="s">
        <v>201</v>
      </c>
      <c r="P37" s="132" t="s">
        <v>205</v>
      </c>
      <c r="Q37" s="132" t="s">
        <v>487</v>
      </c>
      <c r="R37" s="132" t="s">
        <v>625</v>
      </c>
      <c r="S37" s="132" t="s">
        <v>1114</v>
      </c>
      <c r="T37" s="132" t="s">
        <v>1119</v>
      </c>
      <c r="U37" s="132" t="s">
        <v>1124</v>
      </c>
      <c r="V37" s="132" t="s">
        <v>1129</v>
      </c>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2772</v>
      </c>
      <c r="B38" s="125" t="s">
        <v>2816</v>
      </c>
      <c r="C38" s="126" t="s">
        <v>2817</v>
      </c>
      <c r="D38" s="128" t="s">
        <v>2818</v>
      </c>
      <c r="E38" s="128" t="s">
        <v>2819</v>
      </c>
      <c r="F38" s="128" t="s">
        <v>2820</v>
      </c>
      <c r="G38" s="128" t="s">
        <v>2821</v>
      </c>
      <c r="H38" s="128" t="s">
        <v>2822</v>
      </c>
      <c r="I38" s="130">
        <f>IF(COUNTIF(J38:AW38,"&lt;&gt;")=0,"",SUMPRODUCT(((Recommendations[ImplStatus]="Implemented")+(Recommendations[ImplStatus]="Compensated"))*ISNUMBER(MATCH(Recommendations[Id],J38:AW38,0)))/COUNTIF(J38:AW38,"&lt;&gt;"))</f>
        <v>0</v>
      </c>
      <c r="J38" s="132" t="s">
        <v>153</v>
      </c>
      <c r="K38" s="132" t="s">
        <v>173</v>
      </c>
      <c r="L38" s="132" t="s">
        <v>178</v>
      </c>
      <c r="M38" s="132" t="s">
        <v>193</v>
      </c>
      <c r="N38" s="132" t="s">
        <v>197</v>
      </c>
      <c r="O38" s="132" t="s">
        <v>201</v>
      </c>
      <c r="P38" s="132" t="s">
        <v>205</v>
      </c>
      <c r="Q38" s="132" t="s">
        <v>625</v>
      </c>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2772</v>
      </c>
      <c r="B39" s="125" t="s">
        <v>2823</v>
      </c>
      <c r="C39" s="126" t="s">
        <v>2824</v>
      </c>
      <c r="D39" s="128" t="s">
        <v>2825</v>
      </c>
      <c r="E39" s="128" t="s">
        <v>2826</v>
      </c>
      <c r="F39" s="128" t="s">
        <v>2827</v>
      </c>
      <c r="G39" s="128" t="s">
        <v>2828</v>
      </c>
      <c r="H39" s="128" t="s">
        <v>2829</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2772</v>
      </c>
      <c r="B40" s="125" t="s">
        <v>2830</v>
      </c>
      <c r="C40" s="126" t="s">
        <v>2831</v>
      </c>
      <c r="D40" s="128" t="s">
        <v>2832</v>
      </c>
      <c r="E40" s="128" t="s">
        <v>2833</v>
      </c>
      <c r="F40" s="128" t="s">
        <v>2834</v>
      </c>
      <c r="G40" s="128" t="s">
        <v>2835</v>
      </c>
      <c r="H40" s="128" t="s">
        <v>2836</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2772</v>
      </c>
      <c r="B41" s="125" t="s">
        <v>2837</v>
      </c>
      <c r="C41" s="126" t="s">
        <v>2838</v>
      </c>
      <c r="D41" s="128" t="s">
        <v>2839</v>
      </c>
      <c r="E41" s="128" t="s">
        <v>2840</v>
      </c>
      <c r="F41" s="128" t="s">
        <v>2841</v>
      </c>
      <c r="G41" s="128" t="s">
        <v>2779</v>
      </c>
      <c r="H41" s="128" t="s">
        <v>2842</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2843</v>
      </c>
      <c r="B42" s="124"/>
      <c r="C42" s="123" t="s">
        <v>2844</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2843</v>
      </c>
      <c r="B43" s="125" t="s">
        <v>2845</v>
      </c>
      <c r="C43" s="126" t="s">
        <v>2846</v>
      </c>
      <c r="D43" s="128" t="s">
        <v>2847</v>
      </c>
      <c r="E43" s="128" t="s">
        <v>2848</v>
      </c>
      <c r="F43" s="128" t="s">
        <v>2849</v>
      </c>
      <c r="G43" s="128" t="s">
        <v>2850</v>
      </c>
      <c r="H43" s="128" t="s">
        <v>2851</v>
      </c>
      <c r="I43" s="130">
        <f>IF(COUNTIF(J43:AW43,"&lt;&gt;")=0,"",SUMPRODUCT(((Recommendations[ImplStatus]="Implemented")+(Recommendations[ImplStatus]="Compensated"))*ISNUMBER(MATCH(Recommendations[Id],J43:AW43,0)))/COUNTIF(J43:AW43,"&lt;&gt;"))</f>
        <v>0</v>
      </c>
      <c r="J43" s="132" t="s">
        <v>113</v>
      </c>
      <c r="K43" s="132" t="s">
        <v>259</v>
      </c>
      <c r="L43" s="132" t="s">
        <v>264</v>
      </c>
      <c r="M43" s="132" t="s">
        <v>269</v>
      </c>
      <c r="N43" s="132" t="s">
        <v>366</v>
      </c>
      <c r="O43" s="132" t="s">
        <v>371</v>
      </c>
      <c r="P43" s="132" t="s">
        <v>737</v>
      </c>
      <c r="Q43" s="132" t="s">
        <v>742</v>
      </c>
      <c r="R43" s="132" t="s">
        <v>747</v>
      </c>
      <c r="S43" s="132" t="s">
        <v>752</v>
      </c>
      <c r="T43" s="132" t="s">
        <v>757</v>
      </c>
      <c r="U43" s="132" t="s">
        <v>1179</v>
      </c>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2843</v>
      </c>
      <c r="B44" s="125" t="s">
        <v>2852</v>
      </c>
      <c r="C44" s="126" t="s">
        <v>2853</v>
      </c>
      <c r="D44" s="128" t="s">
        <v>2854</v>
      </c>
      <c r="E44" s="128" t="s">
        <v>2855</v>
      </c>
      <c r="F44" s="128" t="s">
        <v>2856</v>
      </c>
      <c r="G44" s="128" t="s">
        <v>2857</v>
      </c>
      <c r="H44" s="128" t="s">
        <v>2858</v>
      </c>
      <c r="I44" s="130">
        <f>IF(COUNTIF(J44:AW44,"&lt;&gt;")=0,"",SUMPRODUCT(((Recommendations[ImplStatus]="Implemented")+(Recommendations[ImplStatus]="Compensated"))*ISNUMBER(MATCH(Recommendations[Id],J44:AW44,0)))/COUNTIF(J44:AW44,"&lt;&gt;"))</f>
        <v>0</v>
      </c>
      <c r="J44" s="132" t="s">
        <v>113</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2843</v>
      </c>
      <c r="B45" s="125" t="s">
        <v>2859</v>
      </c>
      <c r="C45" s="126" t="s">
        <v>2860</v>
      </c>
      <c r="D45" s="128" t="s">
        <v>2861</v>
      </c>
      <c r="E45" s="128" t="s">
        <v>2862</v>
      </c>
      <c r="F45" s="128" t="s">
        <v>2863</v>
      </c>
      <c r="G45" s="128" t="s">
        <v>2864</v>
      </c>
      <c r="H45" s="128" t="s">
        <v>2865</v>
      </c>
      <c r="I45" s="130">
        <f>IF(COUNTIF(J45:AW45,"&lt;&gt;")=0,"",SUMPRODUCT(((Recommendations[ImplStatus]="Implemented")+(Recommendations[ImplStatus]="Compensated"))*ISNUMBER(MATCH(Recommendations[Id],J45:AW45,0)))/COUNTIF(J45:AW45,"&lt;&gt;"))</f>
        <v>0</v>
      </c>
      <c r="J45" s="132" t="s">
        <v>737</v>
      </c>
      <c r="K45" s="132" t="s">
        <v>742</v>
      </c>
      <c r="L45" s="132" t="s">
        <v>747</v>
      </c>
      <c r="M45" s="132" t="s">
        <v>752</v>
      </c>
      <c r="N45" s="132" t="s">
        <v>757</v>
      </c>
      <c r="O45" s="132" t="s">
        <v>880</v>
      </c>
      <c r="P45" s="132" t="s">
        <v>885</v>
      </c>
      <c r="Q45" s="132" t="s">
        <v>1109</v>
      </c>
      <c r="R45" s="132" t="s">
        <v>1179</v>
      </c>
      <c r="S45" s="132" t="s">
        <v>1184</v>
      </c>
      <c r="T45" s="132" t="s">
        <v>1189</v>
      </c>
      <c r="U45" s="132" t="s">
        <v>1194</v>
      </c>
      <c r="V45" s="132" t="s">
        <v>1199</v>
      </c>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2843</v>
      </c>
      <c r="B46" s="125" t="s">
        <v>2866</v>
      </c>
      <c r="C46" s="126" t="s">
        <v>2867</v>
      </c>
      <c r="D46" s="128" t="s">
        <v>2868</v>
      </c>
      <c r="E46" s="128" t="s">
        <v>2869</v>
      </c>
      <c r="F46" s="128" t="s">
        <v>2870</v>
      </c>
      <c r="G46" s="128" t="s">
        <v>2864</v>
      </c>
      <c r="H46" s="128" t="s">
        <v>2871</v>
      </c>
      <c r="I46" s="130">
        <f>IF(COUNTIF(J46:AW46,"&lt;&gt;")=0,"",SUMPRODUCT(((Recommendations[ImplStatus]="Implemented")+(Recommendations[ImplStatus]="Compensated"))*ISNUMBER(MATCH(Recommendations[Id],J46:AW46,0)))/COUNTIF(J46:AW46,"&lt;&gt;"))</f>
        <v>0</v>
      </c>
      <c r="J46" s="132" t="s">
        <v>880</v>
      </c>
      <c r="K46" s="132" t="s">
        <v>1109</v>
      </c>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2843</v>
      </c>
      <c r="B47" s="125" t="s">
        <v>2872</v>
      </c>
      <c r="C47" s="126" t="s">
        <v>2873</v>
      </c>
      <c r="D47" s="128" t="s">
        <v>2874</v>
      </c>
      <c r="E47" s="128" t="s">
        <v>2875</v>
      </c>
      <c r="F47" s="128" t="s">
        <v>2876</v>
      </c>
      <c r="G47" s="128" t="s">
        <v>2877</v>
      </c>
      <c r="H47" s="128" t="s">
        <v>2878</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2843</v>
      </c>
      <c r="B48" s="125" t="s">
        <v>2879</v>
      </c>
      <c r="C48" s="126" t="s">
        <v>2880</v>
      </c>
      <c r="D48" s="128" t="s">
        <v>2881</v>
      </c>
      <c r="E48" s="128" t="s">
        <v>2882</v>
      </c>
      <c r="F48" s="128" t="s">
        <v>2883</v>
      </c>
      <c r="G48" s="128" t="s">
        <v>2884</v>
      </c>
      <c r="H48" s="128" t="s">
        <v>2885</v>
      </c>
      <c r="I48" s="130">
        <f>IF(COUNTIF(J48:AW48,"&lt;&gt;")=0,"",SUMPRODUCT(((Recommendations[ImplStatus]="Implemented")+(Recommendations[ImplStatus]="Compensated"))*ISNUMBER(MATCH(Recommendations[Id],J48:AW48,0)))/COUNTIF(J48:AW48,"&lt;&gt;"))</f>
        <v>0</v>
      </c>
      <c r="J48" s="132" t="s">
        <v>33</v>
      </c>
      <c r="K48" s="132" t="s">
        <v>54</v>
      </c>
      <c r="L48" s="132" t="s">
        <v>259</v>
      </c>
      <c r="M48" s="132" t="s">
        <v>264</v>
      </c>
      <c r="N48" s="132" t="s">
        <v>269</v>
      </c>
      <c r="O48" s="132" t="s">
        <v>274</v>
      </c>
      <c r="P48" s="132" t="s">
        <v>279</v>
      </c>
      <c r="Q48" s="132" t="s">
        <v>284</v>
      </c>
      <c r="R48" s="132" t="s">
        <v>289</v>
      </c>
      <c r="S48" s="132" t="s">
        <v>294</v>
      </c>
      <c r="T48" s="132" t="s">
        <v>337</v>
      </c>
      <c r="U48" s="132" t="s">
        <v>366</v>
      </c>
      <c r="V48" s="132" t="s">
        <v>371</v>
      </c>
      <c r="W48" s="132" t="s">
        <v>950</v>
      </c>
      <c r="X48" s="132" t="s">
        <v>1084</v>
      </c>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2843</v>
      </c>
      <c r="B49" s="125" t="s">
        <v>2886</v>
      </c>
      <c r="C49" s="126" t="s">
        <v>2887</v>
      </c>
      <c r="D49" s="128" t="s">
        <v>2888</v>
      </c>
      <c r="E49" s="128" t="s">
        <v>2889</v>
      </c>
      <c r="F49" s="128" t="s">
        <v>2890</v>
      </c>
      <c r="G49" s="128" t="s">
        <v>2648</v>
      </c>
      <c r="H49" s="128" t="s">
        <v>2891</v>
      </c>
      <c r="I49" s="130">
        <f>IF(COUNTIF(J49:AW49,"&lt;&gt;")=0,"",SUMPRODUCT(((Recommendations[ImplStatus]="Implemented")+(Recommendations[ImplStatus]="Compensated"))*ISNUMBER(MATCH(Recommendations[Id],J49:AW49,0)))/COUNTIF(J49:AW49,"&lt;&gt;"))</f>
        <v>0</v>
      </c>
      <c r="J49" s="132" t="s">
        <v>33</v>
      </c>
      <c r="K49" s="132" t="s">
        <v>54</v>
      </c>
      <c r="L49" s="132" t="s">
        <v>274</v>
      </c>
      <c r="M49" s="132" t="s">
        <v>279</v>
      </c>
      <c r="N49" s="132" t="s">
        <v>284</v>
      </c>
      <c r="O49" s="132" t="s">
        <v>289</v>
      </c>
      <c r="P49" s="132" t="s">
        <v>950</v>
      </c>
      <c r="Q49" s="132" t="s">
        <v>1084</v>
      </c>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2843</v>
      </c>
      <c r="B50" s="125" t="s">
        <v>2892</v>
      </c>
      <c r="C50" s="126" t="s">
        <v>2893</v>
      </c>
      <c r="D50" s="128" t="s">
        <v>2894</v>
      </c>
      <c r="E50" s="128" t="s">
        <v>2895</v>
      </c>
      <c r="F50" s="128" t="s">
        <v>2896</v>
      </c>
      <c r="G50" s="128" t="s">
        <v>2897</v>
      </c>
      <c r="H50" s="128" t="s">
        <v>2898</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2899</v>
      </c>
      <c r="B51" s="124"/>
      <c r="C51" s="123" t="s">
        <v>2900</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2899</v>
      </c>
      <c r="B52" s="125" t="s">
        <v>2901</v>
      </c>
      <c r="C52" s="126" t="s">
        <v>2902</v>
      </c>
      <c r="D52" s="128" t="s">
        <v>2903</v>
      </c>
      <c r="E52" s="128" t="s">
        <v>2904</v>
      </c>
      <c r="F52" s="128" t="s">
        <v>2905</v>
      </c>
      <c r="G52" s="128" t="s">
        <v>2906</v>
      </c>
      <c r="H52" s="128" t="s">
        <v>2907</v>
      </c>
      <c r="I52" s="130">
        <f>IF(COUNTIF(J52:AW52,"&lt;&gt;")=0,"",SUMPRODUCT(((Recommendations[ImplStatus]="Implemented")+(Recommendations[ImplStatus]="Compensated"))*ISNUMBER(MATCH(Recommendations[Id],J52:AW52,0)))/COUNTIF(J52:AW52,"&lt;&gt;"))</f>
        <v>0</v>
      </c>
      <c r="J52" s="132" t="s">
        <v>44</v>
      </c>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2899</v>
      </c>
      <c r="B53" s="125" t="s">
        <v>2908</v>
      </c>
      <c r="C53" s="126" t="s">
        <v>2909</v>
      </c>
      <c r="D53" s="128" t="s">
        <v>2910</v>
      </c>
      <c r="E53" s="128" t="s">
        <v>2911</v>
      </c>
      <c r="F53" s="128" t="s">
        <v>2912</v>
      </c>
      <c r="G53" s="128" t="s">
        <v>2913</v>
      </c>
      <c r="H53" s="128" t="s">
        <v>2914</v>
      </c>
      <c r="I53" s="130">
        <f>IF(COUNTIF(J53:AW53,"&lt;&gt;")=0,"",SUMPRODUCT(((Recommendations[ImplStatus]="Implemented")+(Recommendations[ImplStatus]="Compensated"))*ISNUMBER(MATCH(Recommendations[Id],J53:AW53,0)))/COUNTIF(J53:AW53,"&lt;&gt;"))</f>
        <v>0</v>
      </c>
      <c r="J53" s="132" t="s">
        <v>44</v>
      </c>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2899</v>
      </c>
      <c r="B54" s="125" t="s">
        <v>2915</v>
      </c>
      <c r="C54" s="126" t="s">
        <v>2916</v>
      </c>
      <c r="D54" s="128" t="s">
        <v>2917</v>
      </c>
      <c r="E54" s="128" t="s">
        <v>2918</v>
      </c>
      <c r="F54" s="128" t="s">
        <v>2919</v>
      </c>
      <c r="G54" s="128" t="s">
        <v>2920</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2899</v>
      </c>
      <c r="B55" s="125" t="s">
        <v>2921</v>
      </c>
      <c r="C55" s="126" t="s">
        <v>2922</v>
      </c>
      <c r="D55" s="128" t="s">
        <v>2923</v>
      </c>
      <c r="E55" s="128" t="s">
        <v>2924</v>
      </c>
      <c r="F55" s="128" t="s">
        <v>2925</v>
      </c>
      <c r="G55" s="128" t="s">
        <v>2926</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2899</v>
      </c>
      <c r="B56" s="125" t="s">
        <v>2927</v>
      </c>
      <c r="C56" s="126" t="s">
        <v>2928</v>
      </c>
      <c r="D56" s="128" t="s">
        <v>2929</v>
      </c>
      <c r="E56" s="128" t="s">
        <v>2930</v>
      </c>
      <c r="F56" s="128" t="s">
        <v>2931</v>
      </c>
      <c r="G56" s="128" t="s">
        <v>2932</v>
      </c>
      <c r="H56" s="128" t="s">
        <v>2933</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2934</v>
      </c>
      <c r="B57" s="124"/>
      <c r="C57" s="123" t="s">
        <v>2935</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2934</v>
      </c>
      <c r="B58" s="125" t="s">
        <v>2936</v>
      </c>
      <c r="C58" s="126" t="s">
        <v>2937</v>
      </c>
      <c r="D58" s="128" t="s">
        <v>2938</v>
      </c>
      <c r="E58" s="128" t="s">
        <v>2939</v>
      </c>
      <c r="F58" s="128" t="s">
        <v>2940</v>
      </c>
      <c r="G58" s="128" t="s">
        <v>2941</v>
      </c>
      <c r="H58" s="128" t="s">
        <v>2942</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2934</v>
      </c>
      <c r="B59" s="125" t="s">
        <v>2943</v>
      </c>
      <c r="C59" s="126" t="s">
        <v>2944</v>
      </c>
      <c r="D59" s="128" t="s">
        <v>2945</v>
      </c>
      <c r="E59" s="128" t="s">
        <v>2946</v>
      </c>
      <c r="F59" s="128" t="s">
        <v>2947</v>
      </c>
      <c r="G59" s="128" t="s">
        <v>2948</v>
      </c>
      <c r="H59" s="128" t="s">
        <v>2949</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2934</v>
      </c>
      <c r="B60" s="125" t="s">
        <v>2950</v>
      </c>
      <c r="C60" s="126" t="s">
        <v>2951</v>
      </c>
      <c r="D60" s="128" t="s">
        <v>2952</v>
      </c>
      <c r="E60" s="128" t="s">
        <v>2953</v>
      </c>
      <c r="F60" s="128" t="s">
        <v>2954</v>
      </c>
      <c r="G60" s="128" t="s">
        <v>2955</v>
      </c>
      <c r="H60" s="128" t="s">
        <v>2956</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2957</v>
      </c>
      <c r="B61" s="124"/>
      <c r="C61" s="123" t="s">
        <v>2958</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2957</v>
      </c>
      <c r="B62" s="125" t="s">
        <v>2959</v>
      </c>
      <c r="C62" s="126" t="s">
        <v>2960</v>
      </c>
      <c r="D62" s="128" t="s">
        <v>2961</v>
      </c>
      <c r="E62" s="128" t="s">
        <v>2962</v>
      </c>
      <c r="F62" s="128" t="s">
        <v>2963</v>
      </c>
      <c r="G62" s="128" t="s">
        <v>2964</v>
      </c>
      <c r="H62" s="128" t="s">
        <v>2965</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2957</v>
      </c>
      <c r="B63" s="125" t="s">
        <v>2966</v>
      </c>
      <c r="C63" s="126" t="s">
        <v>2967</v>
      </c>
      <c r="D63" s="128" t="s">
        <v>2968</v>
      </c>
      <c r="E63" s="128" t="s">
        <v>2969</v>
      </c>
      <c r="F63" s="128" t="s">
        <v>2970</v>
      </c>
      <c r="G63" s="128" t="s">
        <v>2971</v>
      </c>
      <c r="H63" s="128" t="s">
        <v>2972</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2957</v>
      </c>
      <c r="B64" s="125" t="s">
        <v>2973</v>
      </c>
      <c r="C64" s="126" t="s">
        <v>2974</v>
      </c>
      <c r="D64" s="128" t="s">
        <v>2975</v>
      </c>
      <c r="E64" s="128" t="s">
        <v>2976</v>
      </c>
      <c r="F64" s="128" t="s">
        <v>2977</v>
      </c>
      <c r="G64" s="128" t="s">
        <v>2978</v>
      </c>
      <c r="H64" s="128" t="s">
        <v>2979</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2957</v>
      </c>
      <c r="B65" s="125" t="s">
        <v>2980</v>
      </c>
      <c r="C65" s="126" t="s">
        <v>2981</v>
      </c>
      <c r="D65" s="128" t="s">
        <v>2982</v>
      </c>
      <c r="E65" s="128" t="s">
        <v>2983</v>
      </c>
      <c r="F65" s="128" t="s">
        <v>2984</v>
      </c>
      <c r="G65" s="128" t="s">
        <v>2985</v>
      </c>
      <c r="H65" s="128" t="s">
        <v>2986</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2957</v>
      </c>
      <c r="B66" s="125" t="s">
        <v>2987</v>
      </c>
      <c r="C66" s="126" t="s">
        <v>2988</v>
      </c>
      <c r="D66" s="128" t="s">
        <v>2989</v>
      </c>
      <c r="E66" s="128" t="s">
        <v>2990</v>
      </c>
      <c r="F66" s="128" t="s">
        <v>2991</v>
      </c>
      <c r="G66" s="128" t="s">
        <v>2992</v>
      </c>
      <c r="H66" s="128" t="s">
        <v>2993</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2957</v>
      </c>
      <c r="B67" s="125" t="s">
        <v>2994</v>
      </c>
      <c r="C67" s="126" t="s">
        <v>2995</v>
      </c>
      <c r="D67" s="128" t="s">
        <v>2996</v>
      </c>
      <c r="E67" s="128" t="s">
        <v>2997</v>
      </c>
      <c r="F67" s="128" t="s">
        <v>2998</v>
      </c>
      <c r="G67" s="128" t="s">
        <v>2999</v>
      </c>
      <c r="H67" s="128" t="s">
        <v>3000</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2957</v>
      </c>
      <c r="B68" s="125" t="s">
        <v>3001</v>
      </c>
      <c r="C68" s="126" t="s">
        <v>3002</v>
      </c>
      <c r="D68" s="128" t="s">
        <v>3003</v>
      </c>
      <c r="E68" s="128" t="s">
        <v>3004</v>
      </c>
      <c r="F68" s="128" t="s">
        <v>3005</v>
      </c>
      <c r="G68" s="128" t="s">
        <v>3006</v>
      </c>
      <c r="H68" s="128" t="s">
        <v>3007</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3008</v>
      </c>
      <c r="B69" s="124"/>
      <c r="C69" s="123" t="s">
        <v>3009</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3008</v>
      </c>
      <c r="B70" s="125" t="s">
        <v>3010</v>
      </c>
      <c r="C70" s="126" t="s">
        <v>3011</v>
      </c>
      <c r="D70" s="128" t="s">
        <v>3012</v>
      </c>
      <c r="E70" s="128" t="s">
        <v>3013</v>
      </c>
      <c r="F70" s="128" t="s">
        <v>3014</v>
      </c>
      <c r="G70" s="128" t="s">
        <v>3015</v>
      </c>
      <c r="H70" s="128" t="s">
        <v>3016</v>
      </c>
      <c r="I70" s="130">
        <f>IF(COUNTIF(J70:AW70,"&lt;&gt;")=0,"",SUMPRODUCT(((Recommendations[ImplStatus]="Implemented")+(Recommendations[ImplStatus]="Compensated"))*ISNUMBER(MATCH(Recommendations[Id],J70:AW70,0)))/COUNTIF(J70:AW70,"&lt;&gt;"))</f>
        <v>0</v>
      </c>
      <c r="J70" s="132" t="s">
        <v>1099</v>
      </c>
      <c r="K70" s="132" t="s">
        <v>1104</v>
      </c>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3008</v>
      </c>
      <c r="B71" s="125" t="s">
        <v>3017</v>
      </c>
      <c r="C71" s="126" t="s">
        <v>3018</v>
      </c>
      <c r="D71" s="128" t="s">
        <v>3019</v>
      </c>
      <c r="E71" s="128" t="s">
        <v>3020</v>
      </c>
      <c r="F71" s="128" t="s">
        <v>3021</v>
      </c>
      <c r="G71" s="128" t="s">
        <v>3022</v>
      </c>
      <c r="H71" s="128" t="s">
        <v>3023</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3024</v>
      </c>
      <c r="B72" s="124"/>
      <c r="C72" s="123" t="s">
        <v>3025</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3024</v>
      </c>
      <c r="B73" s="125" t="s">
        <v>3026</v>
      </c>
      <c r="C73" s="126" t="s">
        <v>3027</v>
      </c>
      <c r="D73" s="128" t="s">
        <v>3028</v>
      </c>
      <c r="E73" s="128" t="s">
        <v>3029</v>
      </c>
      <c r="F73" s="128" t="s">
        <v>3030</v>
      </c>
      <c r="G73" s="128" t="s">
        <v>3031</v>
      </c>
      <c r="H73" s="128" t="s">
        <v>3032</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3024</v>
      </c>
      <c r="B74" s="125" t="s">
        <v>3033</v>
      </c>
      <c r="C74" s="126" t="s">
        <v>3034</v>
      </c>
      <c r="D74" s="128" t="s">
        <v>3035</v>
      </c>
      <c r="E74" s="128" t="s">
        <v>3036</v>
      </c>
      <c r="F74" s="128" t="s">
        <v>3037</v>
      </c>
      <c r="G74" s="128" t="s">
        <v>3038</v>
      </c>
      <c r="H74" s="128" t="s">
        <v>3039</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3024</v>
      </c>
      <c r="B75" s="125" t="s">
        <v>3040</v>
      </c>
      <c r="C75" s="126" t="s">
        <v>3041</v>
      </c>
      <c r="D75" s="128" t="s">
        <v>3042</v>
      </c>
      <c r="E75" s="128" t="s">
        <v>3043</v>
      </c>
      <c r="F75" s="128" t="s">
        <v>3044</v>
      </c>
      <c r="G75" s="128" t="s">
        <v>3045</v>
      </c>
      <c r="H75" s="128" t="s">
        <v>3046</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3024</v>
      </c>
      <c r="B76" s="125" t="s">
        <v>3047</v>
      </c>
      <c r="C76" s="126" t="s">
        <v>3048</v>
      </c>
      <c r="D76" s="128" t="s">
        <v>3049</v>
      </c>
      <c r="E76" s="128" t="s">
        <v>3050</v>
      </c>
      <c r="F76" s="128" t="s">
        <v>3051</v>
      </c>
      <c r="G76" s="128" t="s">
        <v>3052</v>
      </c>
      <c r="H76" s="128" t="s">
        <v>3053</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3024</v>
      </c>
      <c r="B77" s="125" t="s">
        <v>3054</v>
      </c>
      <c r="C77" s="126" t="s">
        <v>3055</v>
      </c>
      <c r="D77" s="128" t="s">
        <v>3056</v>
      </c>
      <c r="E77" s="128" t="s">
        <v>3057</v>
      </c>
      <c r="F77" s="128" t="s">
        <v>3058</v>
      </c>
      <c r="G77" s="128" t="s">
        <v>3052</v>
      </c>
      <c r="H77" s="128" t="s">
        <v>3059</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3060</v>
      </c>
      <c r="B78" s="124"/>
      <c r="C78" s="123" t="s">
        <v>3061</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3060</v>
      </c>
      <c r="B79" s="125" t="s">
        <v>3060</v>
      </c>
      <c r="C79" s="126" t="s">
        <v>3062</v>
      </c>
      <c r="D79" s="128" t="s">
        <v>3063</v>
      </c>
      <c r="E79" s="128" t="s">
        <v>3064</v>
      </c>
      <c r="F79" s="128" t="s">
        <v>3065</v>
      </c>
      <c r="G79" s="128" t="s">
        <v>3066</v>
      </c>
      <c r="H79" s="128" t="s">
        <v>3067</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3060</v>
      </c>
      <c r="B80" s="125" t="s">
        <v>3068</v>
      </c>
      <c r="C80" s="126" t="s">
        <v>3069</v>
      </c>
      <c r="D80" s="128" t="s">
        <v>3070</v>
      </c>
      <c r="E80" s="128" t="s">
        <v>3071</v>
      </c>
      <c r="F80" s="128" t="s">
        <v>3072</v>
      </c>
      <c r="G80" s="128" t="s">
        <v>3073</v>
      </c>
      <c r="H80" s="128" t="s">
        <v>3074</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3060</v>
      </c>
      <c r="B81" s="125" t="s">
        <v>3075</v>
      </c>
      <c r="C81" s="126" t="s">
        <v>3076</v>
      </c>
      <c r="D81" s="128" t="s">
        <v>3077</v>
      </c>
      <c r="E81" s="128" t="s">
        <v>3078</v>
      </c>
      <c r="F81" s="128" t="s">
        <v>3079</v>
      </c>
      <c r="G81" s="128" t="s">
        <v>3080</v>
      </c>
      <c r="H81" s="128" t="s">
        <v>3081</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3082</v>
      </c>
      <c r="B82" s="124"/>
      <c r="C82" s="123" t="s">
        <v>3083</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3082</v>
      </c>
      <c r="B83" s="125" t="s">
        <v>3084</v>
      </c>
      <c r="C83" s="126" t="s">
        <v>3085</v>
      </c>
      <c r="D83" s="128" t="s">
        <v>3086</v>
      </c>
      <c r="E83" s="128" t="s">
        <v>3087</v>
      </c>
      <c r="F83" s="128" t="s">
        <v>3088</v>
      </c>
      <c r="G83" s="128" t="s">
        <v>3089</v>
      </c>
      <c r="H83" s="128" t="s">
        <v>3090</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3082</v>
      </c>
      <c r="B84" s="125" t="s">
        <v>3091</v>
      </c>
      <c r="C84" s="126" t="s">
        <v>3092</v>
      </c>
      <c r="D84" s="128" t="s">
        <v>3093</v>
      </c>
      <c r="E84" s="128" t="s">
        <v>3094</v>
      </c>
      <c r="F84" s="128" t="s">
        <v>3095</v>
      </c>
      <c r="G84" s="128" t="s">
        <v>3096</v>
      </c>
      <c r="H84" s="128" t="s">
        <v>3097</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3082</v>
      </c>
      <c r="B85" s="125" t="s">
        <v>3098</v>
      </c>
      <c r="C85" s="126" t="s">
        <v>3099</v>
      </c>
      <c r="D85" s="128" t="s">
        <v>3100</v>
      </c>
      <c r="E85" s="128" t="s">
        <v>3101</v>
      </c>
      <c r="F85" s="128" t="s">
        <v>3102</v>
      </c>
      <c r="G85" s="128" t="s">
        <v>3103</v>
      </c>
      <c r="H85" s="128" t="s">
        <v>3104</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3082</v>
      </c>
      <c r="B86" s="125" t="s">
        <v>3105</v>
      </c>
      <c r="C86" s="126" t="s">
        <v>3106</v>
      </c>
      <c r="D86" s="128" t="s">
        <v>3107</v>
      </c>
      <c r="E86" s="128" t="s">
        <v>3108</v>
      </c>
      <c r="F86" s="128" t="s">
        <v>3109</v>
      </c>
      <c r="G86" s="128" t="s">
        <v>3110</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3111</v>
      </c>
      <c r="B87" s="124"/>
      <c r="C87" s="123" t="s">
        <v>3112</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3111</v>
      </c>
      <c r="B88" s="125" t="s">
        <v>3113</v>
      </c>
      <c r="C88" s="126" t="s">
        <v>3114</v>
      </c>
      <c r="D88" s="128" t="s">
        <v>3115</v>
      </c>
      <c r="E88" s="128" t="s">
        <v>3116</v>
      </c>
      <c r="F88" s="128" t="s">
        <v>3117</v>
      </c>
      <c r="G88" s="128" t="s">
        <v>3118</v>
      </c>
      <c r="H88" s="128" t="s">
        <v>3119</v>
      </c>
      <c r="I88" s="130">
        <f>IF(COUNTIF(J88:AW88,"&lt;&gt;")=0,"",SUMPRODUCT(((Recommendations[ImplStatus]="Implemented")+(Recommendations[ImplStatus]="Compensated"))*ISNUMBER(MATCH(Recommendations[Id],J88:AW88,0)))/COUNTIF(J88:AW88,"&lt;&gt;"))</f>
        <v>0</v>
      </c>
      <c r="J88" s="132" t="s">
        <v>158</v>
      </c>
      <c r="K88" s="132" t="s">
        <v>492</v>
      </c>
      <c r="L88" s="132" t="s">
        <v>497</v>
      </c>
      <c r="M88" s="132" t="s">
        <v>1114</v>
      </c>
      <c r="N88" s="132" t="s">
        <v>1119</v>
      </c>
      <c r="O88" s="132" t="s">
        <v>1124</v>
      </c>
      <c r="P88" s="132" t="s">
        <v>1129</v>
      </c>
      <c r="Q88" s="132" t="s">
        <v>1184</v>
      </c>
      <c r="R88" s="132" t="s">
        <v>1194</v>
      </c>
      <c r="S88" s="132" t="s">
        <v>1199</v>
      </c>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3111</v>
      </c>
      <c r="B89" s="125" t="s">
        <v>3120</v>
      </c>
      <c r="C89" s="126" t="s">
        <v>3121</v>
      </c>
      <c r="D89" s="128" t="s">
        <v>3122</v>
      </c>
      <c r="E89" s="128" t="s">
        <v>3123</v>
      </c>
      <c r="F89" s="128" t="s">
        <v>3124</v>
      </c>
      <c r="G89" s="128" t="s">
        <v>2648</v>
      </c>
      <c r="H89" s="128" t="s">
        <v>3125</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3111</v>
      </c>
      <c r="B90" s="125" t="s">
        <v>3126</v>
      </c>
      <c r="C90" s="126" t="s">
        <v>3127</v>
      </c>
      <c r="D90" s="128" t="s">
        <v>3128</v>
      </c>
      <c r="E90" s="128" t="s">
        <v>3129</v>
      </c>
      <c r="F90" s="128" t="s">
        <v>3130</v>
      </c>
      <c r="G90" s="128" t="s">
        <v>3118</v>
      </c>
      <c r="H90" s="128" t="s">
        <v>3131</v>
      </c>
      <c r="I90" s="130">
        <f>IF(COUNTIF(J90:AW90,"&lt;&gt;")=0,"",SUMPRODUCT(((Recommendations[ImplStatus]="Implemented")+(Recommendations[ImplStatus]="Compensated"))*ISNUMBER(MATCH(Recommendations[Id],J90:AW90,0)))/COUNTIF(J90:AW90,"&lt;&gt;"))</f>
        <v>0</v>
      </c>
      <c r="J90" s="132" t="s">
        <v>158</v>
      </c>
      <c r="K90" s="132" t="s">
        <v>492</v>
      </c>
      <c r="L90" s="132" t="s">
        <v>497</v>
      </c>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3111</v>
      </c>
      <c r="B91" s="125" t="s">
        <v>3132</v>
      </c>
      <c r="C91" s="126" t="s">
        <v>3133</v>
      </c>
      <c r="D91" s="128" t="s">
        <v>3134</v>
      </c>
      <c r="E91" s="128" t="s">
        <v>3135</v>
      </c>
      <c r="F91" s="128" t="s">
        <v>3136</v>
      </c>
      <c r="G91" s="128" t="s">
        <v>2648</v>
      </c>
      <c r="H91" s="128" t="s">
        <v>3137</v>
      </c>
      <c r="I91" s="130">
        <f>IF(COUNTIF(J91:AW91,"&lt;&gt;")=0,"",SUMPRODUCT(((Recommendations[ImplStatus]="Implemented")+(Recommendations[ImplStatus]="Compensated"))*ISNUMBER(MATCH(Recommendations[Id],J91:AW91,0)))/COUNTIF(J91:AW91,"&lt;&gt;"))</f>
        <v>0</v>
      </c>
      <c r="J91" s="132" t="s">
        <v>209</v>
      </c>
      <c r="K91" s="132" t="s">
        <v>214</v>
      </c>
      <c r="L91" s="132" t="s">
        <v>219</v>
      </c>
      <c r="M91" s="132" t="s">
        <v>522</v>
      </c>
      <c r="N91" s="132" t="s">
        <v>635</v>
      </c>
      <c r="O91" s="132" t="s">
        <v>640</v>
      </c>
      <c r="P91" s="132" t="s">
        <v>645</v>
      </c>
      <c r="Q91" s="132" t="s">
        <v>650</v>
      </c>
      <c r="R91" s="132" t="s">
        <v>655</v>
      </c>
      <c r="S91" s="132" t="s">
        <v>885</v>
      </c>
      <c r="T91" s="132" t="s">
        <v>980</v>
      </c>
      <c r="U91" s="132" t="s">
        <v>1064</v>
      </c>
      <c r="V91" s="132" t="s">
        <v>1069</v>
      </c>
      <c r="W91" s="132" t="s">
        <v>1074</v>
      </c>
      <c r="X91" s="132" t="s">
        <v>1134</v>
      </c>
      <c r="Y91" s="132" t="s">
        <v>1189</v>
      </c>
      <c r="Z91" s="132" t="s">
        <v>1208</v>
      </c>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3111</v>
      </c>
      <c r="B92" s="125" t="s">
        <v>3138</v>
      </c>
      <c r="C92" s="126" t="s">
        <v>3139</v>
      </c>
      <c r="D92" s="128" t="s">
        <v>3140</v>
      </c>
      <c r="E92" s="128" t="s">
        <v>3141</v>
      </c>
      <c r="F92" s="128" t="s">
        <v>3142</v>
      </c>
      <c r="G92" s="128" t="s">
        <v>2648</v>
      </c>
      <c r="H92" s="128" t="s">
        <v>3143</v>
      </c>
      <c r="I92" s="130">
        <f>IF(COUNTIF(J92:AW92,"&lt;&gt;")=0,"",SUMPRODUCT(((Recommendations[ImplStatus]="Implemented")+(Recommendations[ImplStatus]="Compensated"))*ISNUMBER(MATCH(Recommendations[Id],J92:AW92,0)))/COUNTIF(J92:AW92,"&lt;&gt;"))</f>
        <v>0</v>
      </c>
      <c r="J92" s="132" t="s">
        <v>69</v>
      </c>
      <c r="K92" s="132" t="s">
        <v>249</v>
      </c>
      <c r="L92" s="132" t="s">
        <v>254</v>
      </c>
      <c r="M92" s="132" t="s">
        <v>527</v>
      </c>
      <c r="N92" s="132" t="s">
        <v>1019</v>
      </c>
      <c r="O92" s="132" t="s">
        <v>1064</v>
      </c>
      <c r="P92" s="132" t="s">
        <v>1069</v>
      </c>
      <c r="Q92" s="132" t="s">
        <v>1074</v>
      </c>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3111</v>
      </c>
      <c r="B93" s="125" t="s">
        <v>3144</v>
      </c>
      <c r="C93" s="126" t="s">
        <v>3145</v>
      </c>
      <c r="D93" s="128" t="s">
        <v>3146</v>
      </c>
      <c r="E93" s="128" t="s">
        <v>3147</v>
      </c>
      <c r="F93" s="128" t="s">
        <v>3148</v>
      </c>
      <c r="G93" s="128" t="s">
        <v>3149</v>
      </c>
      <c r="H93" s="128" t="s">
        <v>3150</v>
      </c>
      <c r="I93" s="130">
        <f>IF(COUNTIF(J93:AW93,"&lt;&gt;")=0,"",SUMPRODUCT(((Recommendations[ImplStatus]="Implemented")+(Recommendations[ImplStatus]="Compensated"))*ISNUMBER(MATCH(Recommendations[Id],J93:AW93,0)))/COUNTIF(J93:AW93,"&lt;&gt;"))</f>
        <v>0</v>
      </c>
      <c r="J93" s="132" t="s">
        <v>138</v>
      </c>
      <c r="K93" s="132" t="s">
        <v>209</v>
      </c>
      <c r="L93" s="132" t="s">
        <v>214</v>
      </c>
      <c r="M93" s="132" t="s">
        <v>219</v>
      </c>
      <c r="N93" s="132" t="s">
        <v>294</v>
      </c>
      <c r="O93" s="132" t="s">
        <v>337</v>
      </c>
      <c r="P93" s="132" t="s">
        <v>865</v>
      </c>
      <c r="Q93" s="132" t="s">
        <v>870</v>
      </c>
      <c r="R93" s="132" t="s">
        <v>875</v>
      </c>
      <c r="S93" s="132" t="s">
        <v>930</v>
      </c>
      <c r="T93" s="132" t="s">
        <v>935</v>
      </c>
      <c r="U93" s="132" t="s">
        <v>1024</v>
      </c>
      <c r="V93" s="132" t="s">
        <v>1029</v>
      </c>
      <c r="W93" s="132" t="s">
        <v>1034</v>
      </c>
      <c r="X93" s="132" t="s">
        <v>1203</v>
      </c>
      <c r="Y93" s="132" t="s">
        <v>1208</v>
      </c>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3111</v>
      </c>
      <c r="B94" s="125" t="s">
        <v>3151</v>
      </c>
      <c r="C94" s="126" t="s">
        <v>3152</v>
      </c>
      <c r="D94" s="128" t="s">
        <v>3153</v>
      </c>
      <c r="E94" s="128" t="s">
        <v>3154</v>
      </c>
      <c r="F94" s="128" t="s">
        <v>3155</v>
      </c>
      <c r="G94" s="128" t="s">
        <v>3156</v>
      </c>
      <c r="H94" s="128" t="s">
        <v>3157</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3111</v>
      </c>
      <c r="B95" s="125" t="s">
        <v>3158</v>
      </c>
      <c r="C95" s="126" t="s">
        <v>3159</v>
      </c>
      <c r="D95" s="128" t="s">
        <v>3160</v>
      </c>
      <c r="E95" s="128" t="s">
        <v>3161</v>
      </c>
      <c r="F95" s="128" t="s">
        <v>3162</v>
      </c>
      <c r="G95" s="128" t="s">
        <v>3163</v>
      </c>
      <c r="H95" s="128" t="s">
        <v>3164</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3111</v>
      </c>
      <c r="B96" s="125" t="s">
        <v>3165</v>
      </c>
      <c r="C96" s="126" t="s">
        <v>3166</v>
      </c>
      <c r="D96" s="128" t="s">
        <v>3167</v>
      </c>
      <c r="E96" s="128" t="s">
        <v>3168</v>
      </c>
      <c r="F96" s="128" t="s">
        <v>3169</v>
      </c>
      <c r="G96" s="128" t="s">
        <v>3170</v>
      </c>
      <c r="H96" s="128" t="s">
        <v>3171</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3111</v>
      </c>
      <c r="B97" s="125" t="s">
        <v>3172</v>
      </c>
      <c r="C97" s="126" t="s">
        <v>3173</v>
      </c>
      <c r="D97" s="128" t="s">
        <v>3174</v>
      </c>
      <c r="E97" s="128" t="s">
        <v>3175</v>
      </c>
      <c r="F97" s="128" t="s">
        <v>3176</v>
      </c>
      <c r="G97" s="128" t="s">
        <v>3177</v>
      </c>
      <c r="H97" s="128" t="s">
        <v>3178</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3179</v>
      </c>
      <c r="B98" s="124"/>
      <c r="C98" s="123" t="s">
        <v>3180</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3179</v>
      </c>
      <c r="B99" s="125" t="s">
        <v>3181</v>
      </c>
      <c r="C99" s="126" t="s">
        <v>3182</v>
      </c>
      <c r="D99" s="128" t="s">
        <v>3183</v>
      </c>
      <c r="E99" s="128" t="s">
        <v>3184</v>
      </c>
      <c r="F99" s="128" t="s">
        <v>3185</v>
      </c>
      <c r="G99" s="128" t="s">
        <v>3186</v>
      </c>
      <c r="H99" s="128" t="s">
        <v>3187</v>
      </c>
      <c r="I99" s="130">
        <f>IF(COUNTIF(J99:AW99,"&lt;&gt;")=0,"",SUMPRODUCT(((Recommendations[ImplStatus]="Implemented")+(Recommendations[ImplStatus]="Compensated"))*ISNUMBER(MATCH(Recommendations[Id],J99:AW99,0)))/COUNTIF(J99:AW99,"&lt;&gt;"))</f>
        <v>0</v>
      </c>
      <c r="J99" s="132" t="s">
        <v>13</v>
      </c>
      <c r="K99" s="132" t="s">
        <v>224</v>
      </c>
      <c r="L99" s="132" t="s">
        <v>502</v>
      </c>
      <c r="M99" s="132" t="s">
        <v>517</v>
      </c>
      <c r="N99" s="132" t="s">
        <v>537</v>
      </c>
      <c r="O99" s="132" t="s">
        <v>592</v>
      </c>
      <c r="P99" s="132" t="s">
        <v>597</v>
      </c>
      <c r="Q99" s="132" t="s">
        <v>690</v>
      </c>
      <c r="R99" s="132" t="s">
        <v>695</v>
      </c>
      <c r="S99" s="132" t="s">
        <v>727</v>
      </c>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3179</v>
      </c>
      <c r="B100" s="125" t="s">
        <v>3188</v>
      </c>
      <c r="C100" s="126" t="s">
        <v>3189</v>
      </c>
      <c r="D100" s="128" t="s">
        <v>3190</v>
      </c>
      <c r="E100" s="128" t="s">
        <v>3191</v>
      </c>
      <c r="F100" s="128" t="s">
        <v>3192</v>
      </c>
      <c r="G100" s="128" t="s">
        <v>3193</v>
      </c>
      <c r="H100" s="128" t="s">
        <v>3194</v>
      </c>
      <c r="I100" s="130">
        <f>IF(COUNTIF(J100:AW100,"&lt;&gt;")=0,"",SUMPRODUCT(((Recommendations[ImplStatus]="Implemented")+(Recommendations[ImplStatus]="Compensated"))*ISNUMBER(MATCH(Recommendations[Id],J100:AW100,0)))/COUNTIF(J100:AW100,"&lt;&gt;"))</f>
        <v>0</v>
      </c>
      <c r="J100" s="132" t="s">
        <v>64</v>
      </c>
      <c r="K100" s="132" t="s">
        <v>224</v>
      </c>
      <c r="L100" s="132" t="s">
        <v>517</v>
      </c>
      <c r="M100" s="132" t="s">
        <v>572</v>
      </c>
      <c r="N100" s="132" t="s">
        <v>577</v>
      </c>
      <c r="O100" s="132" t="s">
        <v>582</v>
      </c>
      <c r="P100" s="132" t="s">
        <v>592</v>
      </c>
      <c r="Q100" s="132" t="s">
        <v>615</v>
      </c>
      <c r="R100" s="132" t="s">
        <v>620</v>
      </c>
      <c r="S100" s="132" t="s">
        <v>695</v>
      </c>
      <c r="T100" s="132" t="s">
        <v>727</v>
      </c>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3179</v>
      </c>
      <c r="B101" s="125" t="s">
        <v>3195</v>
      </c>
      <c r="C101" s="126" t="s">
        <v>3196</v>
      </c>
      <c r="D101" s="128" t="s">
        <v>3197</v>
      </c>
      <c r="E101" s="128" t="s">
        <v>3198</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3179</v>
      </c>
      <c r="B102" s="125" t="s">
        <v>3199</v>
      </c>
      <c r="C102" s="126" t="s">
        <v>3200</v>
      </c>
      <c r="D102" s="128" t="s">
        <v>3201</v>
      </c>
      <c r="E102" s="128" t="s">
        <v>3202</v>
      </c>
      <c r="F102" s="128" t="s">
        <v>3203</v>
      </c>
      <c r="G102" s="128" t="s">
        <v>3204</v>
      </c>
      <c r="H102" s="128" t="s">
        <v>3205</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3179</v>
      </c>
      <c r="B103" s="125" t="s">
        <v>3206</v>
      </c>
      <c r="C103" s="126" t="s">
        <v>3207</v>
      </c>
      <c r="D103" s="128" t="s">
        <v>3208</v>
      </c>
      <c r="E103" s="128" t="s">
        <v>3209</v>
      </c>
      <c r="F103" s="128" t="s">
        <v>3210</v>
      </c>
      <c r="G103" s="128" t="s">
        <v>3211</v>
      </c>
      <c r="H103" s="128" t="s">
        <v>3212</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3213</v>
      </c>
      <c r="B104" s="124"/>
      <c r="C104" s="123" t="s">
        <v>3214</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3213</v>
      </c>
      <c r="B105" s="125" t="s">
        <v>3215</v>
      </c>
      <c r="C105" s="126" t="s">
        <v>3216</v>
      </c>
      <c r="D105" s="128" t="s">
        <v>3217</v>
      </c>
      <c r="E105" s="128" t="s">
        <v>3218</v>
      </c>
      <c r="F105" s="128" t="s">
        <v>3219</v>
      </c>
      <c r="G105" s="128" t="s">
        <v>3220</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3213</v>
      </c>
      <c r="B106" s="125" t="s">
        <v>3221</v>
      </c>
      <c r="C106" s="126" t="s">
        <v>3222</v>
      </c>
      <c r="D106" s="128" t="s">
        <v>3223</v>
      </c>
      <c r="E106" s="128" t="s">
        <v>3224</v>
      </c>
      <c r="F106" s="128" t="s">
        <v>3225</v>
      </c>
      <c r="G106" s="128" t="s">
        <v>3226</v>
      </c>
      <c r="H106" s="128" t="s">
        <v>3227</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3213</v>
      </c>
      <c r="B107" s="125" t="s">
        <v>3228</v>
      </c>
      <c r="C107" s="126" t="s">
        <v>3229</v>
      </c>
      <c r="D107" s="128" t="s">
        <v>3230</v>
      </c>
      <c r="E107" s="128" t="s">
        <v>3231</v>
      </c>
      <c r="F107" s="128" t="s">
        <v>3232</v>
      </c>
      <c r="G107" s="128" t="s">
        <v>3233</v>
      </c>
      <c r="H107" s="128" t="s">
        <v>3234</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3235</v>
      </c>
      <c r="B108" s="124"/>
      <c r="C108" s="123" t="s">
        <v>3236</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3235</v>
      </c>
      <c r="B109" s="125" t="s">
        <v>3237</v>
      </c>
      <c r="C109" s="126" t="s">
        <v>3238</v>
      </c>
      <c r="D109" s="128" t="s">
        <v>3239</v>
      </c>
      <c r="E109" s="128" t="s">
        <v>3240</v>
      </c>
      <c r="F109" s="128" t="s">
        <v>3241</v>
      </c>
      <c r="G109" s="128" t="s">
        <v>3242</v>
      </c>
      <c r="H109" s="128" t="s">
        <v>3243</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3235</v>
      </c>
      <c r="B110" s="125" t="s">
        <v>3244</v>
      </c>
      <c r="C110" s="126" t="s">
        <v>3245</v>
      </c>
      <c r="D110" s="128" t="s">
        <v>3246</v>
      </c>
      <c r="E110" s="128" t="s">
        <v>3247</v>
      </c>
      <c r="F110" s="128" t="s">
        <v>3248</v>
      </c>
      <c r="G110" s="128" t="s">
        <v>3249</v>
      </c>
      <c r="H110" s="128" t="s">
        <v>3250</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3235</v>
      </c>
      <c r="B111" s="125" t="s">
        <v>3251</v>
      </c>
      <c r="C111" s="126" t="s">
        <v>3252</v>
      </c>
      <c r="D111" s="128" t="s">
        <v>3253</v>
      </c>
      <c r="E111" s="128" t="s">
        <v>3254</v>
      </c>
      <c r="F111" s="128" t="s">
        <v>3255</v>
      </c>
      <c r="G111" s="128" t="s">
        <v>3256</v>
      </c>
      <c r="H111" s="128" t="s">
        <v>3257</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3258</v>
      </c>
      <c r="B112" s="124"/>
      <c r="C112" s="123" t="s">
        <v>3259</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3258</v>
      </c>
      <c r="B113" s="125" t="s">
        <v>3260</v>
      </c>
      <c r="C113" s="126" t="s">
        <v>3261</v>
      </c>
      <c r="D113" s="128" t="s">
        <v>3262</v>
      </c>
      <c r="E113" s="128" t="s">
        <v>3263</v>
      </c>
      <c r="F113" s="128" t="s">
        <v>3264</v>
      </c>
      <c r="G113" s="128" t="s">
        <v>3265</v>
      </c>
      <c r="H113" s="128" t="s">
        <v>3266</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3258</v>
      </c>
      <c r="B114" s="125" t="s">
        <v>3267</v>
      </c>
      <c r="C114" s="126" t="s">
        <v>3268</v>
      </c>
      <c r="D114" s="128" t="s">
        <v>3269</v>
      </c>
      <c r="E114" s="128" t="s">
        <v>3270</v>
      </c>
      <c r="F114" s="128" t="s">
        <v>3271</v>
      </c>
      <c r="G114" s="128" t="s">
        <v>3265</v>
      </c>
      <c r="H114" s="128" t="s">
        <v>3272</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3258</v>
      </c>
      <c r="B115" s="133" t="s">
        <v>3273</v>
      </c>
      <c r="C115" s="134" t="s">
        <v>3274</v>
      </c>
      <c r="D115" s="135" t="s">
        <v>3275</v>
      </c>
      <c r="E115" s="135" t="s">
        <v>3276</v>
      </c>
      <c r="F115" s="135" t="s">
        <v>3277</v>
      </c>
      <c r="G115" s="135" t="s">
        <v>3278</v>
      </c>
      <c r="H115" s="135" t="s">
        <v>3279</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1404</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IFERROR(INDEX('Recommendations'!$G$2:$G$285, MATCH(J2,'Recommendations'!$A$2:$A$285,0))="Implemented", FALSE))</xm:f>
            <x14:dxf>
              <font>
                <color rgb="FF000000"/>
              </font>
              <fill>
                <patternFill>
                  <bgColor rgb="FF3C7D22"/>
                </patternFill>
              </fill>
            </x14:dxf>
          </x14:cfRule>
          <x14:cfRule type="expression" priority="2" id="{00000000-000E-0000-0600-000002000000}">
            <xm:f>AND(J2&lt;&gt;"", IFERROR(INDEX('Recommendations'!$G$2:$G$285, MATCH(J2,'Recommendations'!$A$2:$A$285,0))="Compensated", FALSE))</xm:f>
            <x14:dxf>
              <font>
                <color rgb="FF000000"/>
              </font>
              <fill>
                <patternFill>
                  <bgColor rgb="FFC6E0B4"/>
                </patternFill>
              </fill>
            </x14:dxf>
          </x14:cfRule>
          <x14:cfRule type="expression" priority="3" id="{00000000-000E-0000-0600-000003000000}">
            <xm:f>AND(J2&lt;&gt;"", IFERROR(INDEX('Recommendations'!$G$2:$G$285, MATCH(J2,'Recommendations'!$A$2:$A$285,0))="Testing", FALSE))</xm:f>
            <x14:dxf>
              <font>
                <color rgb="FF000000"/>
              </font>
              <fill>
                <patternFill>
                  <bgColor rgb="FFFFC000"/>
                </patternFill>
              </fill>
            </x14:dxf>
          </x14:cfRule>
          <x14:cfRule type="expression" priority="4" id="{00000000-000E-0000-0600-000004000000}">
            <xm:f>AND(J2&lt;&gt;"", IFERROR(INDEX('Recommendations'!$G$2:$G$285, MATCH(J2,'Recommendations'!$A$2:$A$285,0))="Failed", FALSE))</xm:f>
            <x14:dxf>
              <font>
                <color rgb="FF000000"/>
              </font>
              <fill>
                <patternFill>
                  <bgColor rgb="FFD82891"/>
                </patternFill>
              </fill>
            </x14:dxf>
          </x14:cfRule>
          <x14:cfRule type="expression" priority="5" id="{00000000-000E-0000-0600-000005000000}">
            <xm:f>AND(J2&lt;&gt;"", IFERROR(INDEX('Recommendations'!$G$2:$G$285, MATCH(J2,'Recommendations'!$A$2:$A$285,0))="Risk Accepted", FALSE))</xm:f>
            <x14:dxf>
              <font>
                <color rgb="FF000000"/>
              </font>
              <fill>
                <patternFill>
                  <bgColor rgb="FFD9D9D9"/>
                </patternFill>
              </fill>
            </x14:dxf>
          </x14:cfRule>
          <x14:cfRule type="expression" priority="6" id="{00000000-000E-0000-0600-000006000000}">
            <xm:f>AND(J2&lt;&gt;"", IFERROR(INDEX('Recommendations'!$G$2:$G$285, MATCH(J2,'Recommendations'!$A$2:$A$285,0))="N/A",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3280</v>
      </c>
      <c r="B1" s="184" t="s">
        <v>3281</v>
      </c>
      <c r="C1" s="184" t="s">
        <v>0</v>
      </c>
      <c r="D1" s="184" t="s">
        <v>3282</v>
      </c>
      <c r="E1" s="184" t="s">
        <v>3283</v>
      </c>
      <c r="F1" s="184" t="s">
        <v>3284</v>
      </c>
      <c r="G1" s="184" t="s">
        <v>1649</v>
      </c>
      <c r="H1" s="184" t="s">
        <v>1650</v>
      </c>
      <c r="I1" s="184" t="s">
        <v>1651</v>
      </c>
      <c r="J1" s="184" t="s">
        <v>1652</v>
      </c>
      <c r="K1" s="184" t="s">
        <v>1653</v>
      </c>
      <c r="L1" s="184" t="s">
        <v>1654</v>
      </c>
      <c r="M1" s="184" t="s">
        <v>1655</v>
      </c>
      <c r="N1" s="184" t="s">
        <v>1656</v>
      </c>
      <c r="O1" s="184" t="s">
        <v>1657</v>
      </c>
      <c r="P1" s="184" t="s">
        <v>1658</v>
      </c>
      <c r="Q1" s="184" t="s">
        <v>1659</v>
      </c>
      <c r="R1" s="184" t="s">
        <v>1660</v>
      </c>
      <c r="S1" s="184" t="s">
        <v>1661</v>
      </c>
      <c r="T1" s="184" t="s">
        <v>1662</v>
      </c>
      <c r="U1" s="184" t="s">
        <v>1663</v>
      </c>
      <c r="V1" s="184" t="s">
        <v>1664</v>
      </c>
      <c r="W1" s="184" t="s">
        <v>1665</v>
      </c>
      <c r="X1" s="184" t="s">
        <v>1666</v>
      </c>
      <c r="Y1" s="184" t="s">
        <v>1667</v>
      </c>
      <c r="Z1" s="184" t="s">
        <v>1668</v>
      </c>
      <c r="AA1" s="184" t="s">
        <v>1669</v>
      </c>
      <c r="AB1" s="184" t="s">
        <v>1670</v>
      </c>
      <c r="AC1" s="184" t="s">
        <v>1671</v>
      </c>
      <c r="AD1" s="184" t="s">
        <v>1672</v>
      </c>
      <c r="AE1" s="184" t="s">
        <v>1673</v>
      </c>
      <c r="AF1" s="184" t="s">
        <v>1674</v>
      </c>
      <c r="AG1" s="184" t="s">
        <v>1675</v>
      </c>
      <c r="AH1" s="184" t="s">
        <v>1676</v>
      </c>
      <c r="AI1" s="184" t="s">
        <v>1677</v>
      </c>
      <c r="AJ1" s="184" t="s">
        <v>1678</v>
      </c>
      <c r="AK1" s="184" t="s">
        <v>1679</v>
      </c>
      <c r="AL1" s="184" t="s">
        <v>1680</v>
      </c>
      <c r="AM1" s="184" t="s">
        <v>1681</v>
      </c>
      <c r="AN1" s="184" t="s">
        <v>1682</v>
      </c>
      <c r="AO1" s="184" t="s">
        <v>1683</v>
      </c>
      <c r="AP1" s="184" t="s">
        <v>1684</v>
      </c>
      <c r="AQ1" s="184" t="s">
        <v>1685</v>
      </c>
      <c r="AR1" s="184" t="s">
        <v>1686</v>
      </c>
      <c r="AS1" s="184" t="s">
        <v>1687</v>
      </c>
      <c r="AT1" s="184" t="s">
        <v>1688</v>
      </c>
      <c r="AU1" s="185" t="s">
        <v>1689</v>
      </c>
    </row>
    <row r="2" spans="1:47" ht="60" customHeight="1" outlineLevel="1" x14ac:dyDescent="0.35">
      <c r="A2" s="175" t="s">
        <v>3285</v>
      </c>
      <c r="B2" s="149" t="s">
        <v>19</v>
      </c>
      <c r="C2" s="147" t="s">
        <v>3286</v>
      </c>
      <c r="D2" s="153" t="s">
        <v>3287</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3285</v>
      </c>
      <c r="B3" s="150" t="s">
        <v>3288</v>
      </c>
      <c r="C3" s="148" t="s">
        <v>3289</v>
      </c>
      <c r="D3" s="154" t="s">
        <v>3290</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3285</v>
      </c>
      <c r="B4" s="151" t="s">
        <v>3288</v>
      </c>
      <c r="C4" s="152" t="s">
        <v>3291</v>
      </c>
      <c r="D4" s="155" t="s">
        <v>3292</v>
      </c>
      <c r="E4" s="158" t="s">
        <v>3293</v>
      </c>
      <c r="F4" s="161" t="s">
        <v>3294</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3285</v>
      </c>
      <c r="B5" s="151" t="s">
        <v>3288</v>
      </c>
      <c r="C5" s="152" t="s">
        <v>3295</v>
      </c>
      <c r="D5" s="155" t="s">
        <v>3296</v>
      </c>
      <c r="E5" s="158" t="s">
        <v>3297</v>
      </c>
      <c r="F5" s="161" t="s">
        <v>3298</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3285</v>
      </c>
      <c r="B6" s="151" t="s">
        <v>3288</v>
      </c>
      <c r="C6" s="152" t="s">
        <v>3299</v>
      </c>
      <c r="D6" s="155" t="s">
        <v>3300</v>
      </c>
      <c r="E6" s="158" t="s">
        <v>3301</v>
      </c>
      <c r="F6" s="161" t="s">
        <v>3298</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3285</v>
      </c>
      <c r="B7" s="151" t="s">
        <v>3288</v>
      </c>
      <c r="C7" s="152" t="s">
        <v>3302</v>
      </c>
      <c r="D7" s="155" t="s">
        <v>3303</v>
      </c>
      <c r="E7" s="158" t="s">
        <v>3304</v>
      </c>
      <c r="F7" s="161" t="s">
        <v>3298</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3285</v>
      </c>
      <c r="B8" s="151" t="s">
        <v>3288</v>
      </c>
      <c r="C8" s="152" t="s">
        <v>3305</v>
      </c>
      <c r="D8" s="155" t="s">
        <v>3306</v>
      </c>
      <c r="E8" s="158" t="s">
        <v>3307</v>
      </c>
      <c r="F8" s="161" t="s">
        <v>3308</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3285</v>
      </c>
      <c r="B9" s="150" t="s">
        <v>3309</v>
      </c>
      <c r="C9" s="148" t="s">
        <v>3310</v>
      </c>
      <c r="D9" s="154" t="s">
        <v>3311</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3285</v>
      </c>
      <c r="B10" s="151" t="s">
        <v>3309</v>
      </c>
      <c r="C10" s="152" t="s">
        <v>3312</v>
      </c>
      <c r="D10" s="155" t="s">
        <v>3313</v>
      </c>
      <c r="E10" s="158" t="s">
        <v>3314</v>
      </c>
      <c r="F10" s="161" t="s">
        <v>3294</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3285</v>
      </c>
      <c r="B11" s="151" t="s">
        <v>3309</v>
      </c>
      <c r="C11" s="152" t="s">
        <v>3315</v>
      </c>
      <c r="D11" s="155" t="s">
        <v>3316</v>
      </c>
      <c r="E11" s="158" t="s">
        <v>3317</v>
      </c>
      <c r="F11" s="161" t="s">
        <v>3294</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3285</v>
      </c>
      <c r="B12" s="151" t="s">
        <v>3309</v>
      </c>
      <c r="C12" s="152" t="s">
        <v>3318</v>
      </c>
      <c r="D12" s="155" t="s">
        <v>3319</v>
      </c>
      <c r="E12" s="158" t="s">
        <v>3320</v>
      </c>
      <c r="F12" s="161" t="s">
        <v>3294</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3285</v>
      </c>
      <c r="B13" s="150" t="s">
        <v>3321</v>
      </c>
      <c r="C13" s="148" t="s">
        <v>3322</v>
      </c>
      <c r="D13" s="154" t="s">
        <v>3323</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3285</v>
      </c>
      <c r="B14" s="151" t="s">
        <v>3321</v>
      </c>
      <c r="C14" s="152" t="s">
        <v>3324</v>
      </c>
      <c r="D14" s="155" t="s">
        <v>3325</v>
      </c>
      <c r="E14" s="158" t="s">
        <v>3326</v>
      </c>
      <c r="F14" s="161" t="s">
        <v>3294</v>
      </c>
      <c r="G14" s="164">
        <f>IF(COUNTIF(H14:AU14,"&lt;&gt;")=0,"",SUMPRODUCT(((Recommendations[ImplStatus]="Implemented")+(Recommendations[ImplStatus]="Compensated"))*ISNUMBER(MATCH(Recommendations[Id],H14:AU14,0)))/COUNTIF(H14:AU14,"&lt;&gt;"))</f>
        <v>0</v>
      </c>
      <c r="H14" s="167" t="s">
        <v>1099</v>
      </c>
      <c r="I14" s="167" t="s">
        <v>1104</v>
      </c>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3285</v>
      </c>
      <c r="B15" s="151" t="s">
        <v>3321</v>
      </c>
      <c r="C15" s="152" t="s">
        <v>3327</v>
      </c>
      <c r="D15" s="155" t="s">
        <v>3328</v>
      </c>
      <c r="E15" s="158" t="s">
        <v>3329</v>
      </c>
      <c r="F15" s="161" t="s">
        <v>3294</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3285</v>
      </c>
      <c r="B16" s="150" t="s">
        <v>3330</v>
      </c>
      <c r="C16" s="148" t="s">
        <v>3331</v>
      </c>
      <c r="D16" s="154" t="s">
        <v>3332</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3285</v>
      </c>
      <c r="B17" s="151" t="s">
        <v>3330</v>
      </c>
      <c r="C17" s="152" t="s">
        <v>3333</v>
      </c>
      <c r="D17" s="155" t="s">
        <v>3334</v>
      </c>
      <c r="E17" s="158" t="s">
        <v>3335</v>
      </c>
      <c r="F17" s="161" t="s">
        <v>3294</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3285</v>
      </c>
      <c r="B18" s="151" t="s">
        <v>3330</v>
      </c>
      <c r="C18" s="152" t="s">
        <v>3336</v>
      </c>
      <c r="D18" s="155" t="s">
        <v>3337</v>
      </c>
      <c r="E18" s="158" t="s">
        <v>3338</v>
      </c>
      <c r="F18" s="161" t="s">
        <v>3298</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3285</v>
      </c>
      <c r="B19" s="151" t="s">
        <v>3330</v>
      </c>
      <c r="C19" s="152" t="s">
        <v>3339</v>
      </c>
      <c r="D19" s="155" t="s">
        <v>3340</v>
      </c>
      <c r="E19" s="158" t="s">
        <v>3341</v>
      </c>
      <c r="F19" s="161" t="s">
        <v>3294</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3285</v>
      </c>
      <c r="B20" s="151" t="s">
        <v>3330</v>
      </c>
      <c r="C20" s="152" t="s">
        <v>3342</v>
      </c>
      <c r="D20" s="155" t="s">
        <v>3343</v>
      </c>
      <c r="E20" s="158" t="s">
        <v>3344</v>
      </c>
      <c r="F20" s="161" t="s">
        <v>3294</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3285</v>
      </c>
      <c r="B21" s="151" t="s">
        <v>3330</v>
      </c>
      <c r="C21" s="152" t="s">
        <v>3345</v>
      </c>
      <c r="D21" s="155" t="s">
        <v>3346</v>
      </c>
      <c r="E21" s="158" t="s">
        <v>3347</v>
      </c>
      <c r="F21" s="161" t="s">
        <v>3298</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3285</v>
      </c>
      <c r="B22" s="151" t="s">
        <v>3330</v>
      </c>
      <c r="C22" s="152" t="s">
        <v>3348</v>
      </c>
      <c r="D22" s="155" t="s">
        <v>3349</v>
      </c>
      <c r="E22" s="158" t="s">
        <v>3350</v>
      </c>
      <c r="F22" s="161" t="s">
        <v>3294</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3285</v>
      </c>
      <c r="B23" s="151" t="s">
        <v>3330</v>
      </c>
      <c r="C23" s="152" t="s">
        <v>3351</v>
      </c>
      <c r="D23" s="155" t="s">
        <v>3352</v>
      </c>
      <c r="E23" s="158" t="s">
        <v>3353</v>
      </c>
      <c r="F23" s="161" t="s">
        <v>3294</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3285</v>
      </c>
      <c r="B24" s="150" t="s">
        <v>3354</v>
      </c>
      <c r="C24" s="148" t="s">
        <v>3355</v>
      </c>
      <c r="D24" s="154" t="s">
        <v>3356</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3285</v>
      </c>
      <c r="B25" s="151" t="s">
        <v>3354</v>
      </c>
      <c r="C25" s="152" t="s">
        <v>3357</v>
      </c>
      <c r="D25" s="155" t="s">
        <v>3358</v>
      </c>
      <c r="E25" s="158" t="s">
        <v>3359</v>
      </c>
      <c r="F25" s="161" t="s">
        <v>3294</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3285</v>
      </c>
      <c r="B26" s="151" t="s">
        <v>3354</v>
      </c>
      <c r="C26" s="152" t="s">
        <v>3360</v>
      </c>
      <c r="D26" s="155" t="s">
        <v>3361</v>
      </c>
      <c r="E26" s="158" t="s">
        <v>3362</v>
      </c>
      <c r="F26" s="161" t="s">
        <v>3294</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3285</v>
      </c>
      <c r="B27" s="151" t="s">
        <v>3354</v>
      </c>
      <c r="C27" s="152" t="s">
        <v>3363</v>
      </c>
      <c r="D27" s="155" t="s">
        <v>3364</v>
      </c>
      <c r="E27" s="158" t="s">
        <v>3365</v>
      </c>
      <c r="F27" s="161" t="s">
        <v>3298</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3285</v>
      </c>
      <c r="B28" s="151" t="s">
        <v>3354</v>
      </c>
      <c r="C28" s="152" t="s">
        <v>3366</v>
      </c>
      <c r="D28" s="155" t="s">
        <v>3367</v>
      </c>
      <c r="E28" s="158" t="s">
        <v>3368</v>
      </c>
      <c r="F28" s="161" t="s">
        <v>3294</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3285</v>
      </c>
      <c r="B29" s="150" t="s">
        <v>3369</v>
      </c>
      <c r="C29" s="148" t="s">
        <v>3370</v>
      </c>
      <c r="D29" s="154" t="s">
        <v>3371</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3285</v>
      </c>
      <c r="B30" s="151" t="s">
        <v>3369</v>
      </c>
      <c r="C30" s="152" t="s">
        <v>3372</v>
      </c>
      <c r="D30" s="155" t="s">
        <v>3373</v>
      </c>
      <c r="E30" s="158" t="s">
        <v>3374</v>
      </c>
      <c r="F30" s="161" t="s">
        <v>3308</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3285</v>
      </c>
      <c r="B31" s="151" t="s">
        <v>3369</v>
      </c>
      <c r="C31" s="152" t="s">
        <v>3375</v>
      </c>
      <c r="D31" s="155" t="s">
        <v>3376</v>
      </c>
      <c r="E31" s="158" t="s">
        <v>3377</v>
      </c>
      <c r="F31" s="161" t="s">
        <v>3308</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3285</v>
      </c>
      <c r="B32" s="151" t="s">
        <v>3369</v>
      </c>
      <c r="C32" s="152" t="s">
        <v>3378</v>
      </c>
      <c r="D32" s="155" t="s">
        <v>3379</v>
      </c>
      <c r="E32" s="158" t="s">
        <v>3380</v>
      </c>
      <c r="F32" s="161" t="s">
        <v>3308</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3285</v>
      </c>
      <c r="B33" s="151" t="s">
        <v>3369</v>
      </c>
      <c r="C33" s="152" t="s">
        <v>3381</v>
      </c>
      <c r="D33" s="155" t="s">
        <v>3382</v>
      </c>
      <c r="E33" s="158" t="s">
        <v>3383</v>
      </c>
      <c r="F33" s="161" t="s">
        <v>3308</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3285</v>
      </c>
      <c r="B34" s="151" t="s">
        <v>3369</v>
      </c>
      <c r="C34" s="152" t="s">
        <v>3384</v>
      </c>
      <c r="D34" s="155" t="s">
        <v>3385</v>
      </c>
      <c r="E34" s="158" t="s">
        <v>3386</v>
      </c>
      <c r="F34" s="161" t="s">
        <v>3308</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3285</v>
      </c>
      <c r="B35" s="151" t="s">
        <v>3369</v>
      </c>
      <c r="C35" s="152" t="s">
        <v>3387</v>
      </c>
      <c r="D35" s="155" t="s">
        <v>3388</v>
      </c>
      <c r="E35" s="158" t="s">
        <v>3389</v>
      </c>
      <c r="F35" s="161" t="s">
        <v>3308</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3285</v>
      </c>
      <c r="B36" s="151" t="s">
        <v>3369</v>
      </c>
      <c r="C36" s="152" t="s">
        <v>3390</v>
      </c>
      <c r="D36" s="155" t="s">
        <v>3391</v>
      </c>
      <c r="E36" s="158" t="s">
        <v>3392</v>
      </c>
      <c r="F36" s="161" t="s">
        <v>3308</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3285</v>
      </c>
      <c r="B37" s="151" t="s">
        <v>3369</v>
      </c>
      <c r="C37" s="152" t="s">
        <v>3393</v>
      </c>
      <c r="D37" s="155" t="s">
        <v>3394</v>
      </c>
      <c r="E37" s="158" t="s">
        <v>3395</v>
      </c>
      <c r="F37" s="161" t="s">
        <v>3308</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3285</v>
      </c>
      <c r="B38" s="151" t="s">
        <v>3369</v>
      </c>
      <c r="C38" s="152" t="s">
        <v>3396</v>
      </c>
      <c r="D38" s="155" t="s">
        <v>3397</v>
      </c>
      <c r="E38" s="158" t="s">
        <v>3398</v>
      </c>
      <c r="F38" s="161" t="s">
        <v>3308</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3285</v>
      </c>
      <c r="B39" s="151" t="s">
        <v>3369</v>
      </c>
      <c r="C39" s="152" t="s">
        <v>3399</v>
      </c>
      <c r="D39" s="155" t="s">
        <v>3400</v>
      </c>
      <c r="E39" s="158" t="s">
        <v>3401</v>
      </c>
      <c r="F39" s="161" t="s">
        <v>3308</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3402</v>
      </c>
      <c r="B40" s="149" t="s">
        <v>19</v>
      </c>
      <c r="C40" s="147" t="s">
        <v>3403</v>
      </c>
      <c r="D40" s="153" t="s">
        <v>3404</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3402</v>
      </c>
      <c r="B41" s="150" t="s">
        <v>3405</v>
      </c>
      <c r="C41" s="148" t="s">
        <v>3406</v>
      </c>
      <c r="D41" s="154" t="s">
        <v>3407</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3402</v>
      </c>
      <c r="B42" s="151" t="s">
        <v>3405</v>
      </c>
      <c r="C42" s="152" t="s">
        <v>3408</v>
      </c>
      <c r="D42" s="155" t="s">
        <v>3409</v>
      </c>
      <c r="E42" s="158" t="s">
        <v>3410</v>
      </c>
      <c r="F42" s="161" t="s">
        <v>3294</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3402</v>
      </c>
      <c r="B43" s="151" t="s">
        <v>3405</v>
      </c>
      <c r="C43" s="152" t="s">
        <v>3411</v>
      </c>
      <c r="D43" s="155" t="s">
        <v>3412</v>
      </c>
      <c r="E43" s="158" t="s">
        <v>3413</v>
      </c>
      <c r="F43" s="161" t="s">
        <v>3294</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3402</v>
      </c>
      <c r="B44" s="151" t="s">
        <v>3405</v>
      </c>
      <c r="C44" s="152" t="s">
        <v>3414</v>
      </c>
      <c r="D44" s="155" t="s">
        <v>3415</v>
      </c>
      <c r="E44" s="158" t="s">
        <v>3416</v>
      </c>
      <c r="F44" s="161" t="s">
        <v>3298</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3402</v>
      </c>
      <c r="B45" s="151" t="s">
        <v>3405</v>
      </c>
      <c r="C45" s="152" t="s">
        <v>3417</v>
      </c>
      <c r="D45" s="155" t="s">
        <v>3418</v>
      </c>
      <c r="E45" s="158" t="s">
        <v>3419</v>
      </c>
      <c r="F45" s="161" t="s">
        <v>3308</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3402</v>
      </c>
      <c r="B46" s="151" t="s">
        <v>3405</v>
      </c>
      <c r="C46" s="152" t="s">
        <v>3420</v>
      </c>
      <c r="D46" s="155" t="s">
        <v>3421</v>
      </c>
      <c r="E46" s="158" t="s">
        <v>3422</v>
      </c>
      <c r="F46" s="161" t="s">
        <v>3294</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3402</v>
      </c>
      <c r="B47" s="151" t="s">
        <v>3405</v>
      </c>
      <c r="C47" s="152" t="s">
        <v>3423</v>
      </c>
      <c r="D47" s="155" t="s">
        <v>3424</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3402</v>
      </c>
      <c r="B48" s="151" t="s">
        <v>3405</v>
      </c>
      <c r="C48" s="152" t="s">
        <v>3425</v>
      </c>
      <c r="D48" s="155" t="s">
        <v>3426</v>
      </c>
      <c r="E48" s="158" t="s">
        <v>3427</v>
      </c>
      <c r="F48" s="161" t="s">
        <v>3294</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3402</v>
      </c>
      <c r="B49" s="151" t="s">
        <v>3405</v>
      </c>
      <c r="C49" s="152" t="s">
        <v>3428</v>
      </c>
      <c r="D49" s="155" t="s">
        <v>3429</v>
      </c>
      <c r="E49" s="158" t="s">
        <v>3430</v>
      </c>
      <c r="F49" s="161" t="s">
        <v>3298</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3402</v>
      </c>
      <c r="B50" s="150" t="s">
        <v>3431</v>
      </c>
      <c r="C50" s="148" t="s">
        <v>3432</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3402</v>
      </c>
      <c r="B51" s="151" t="s">
        <v>3431</v>
      </c>
      <c r="C51" s="152" t="s">
        <v>3433</v>
      </c>
      <c r="D51" s="155" t="s">
        <v>3434</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3402</v>
      </c>
      <c r="B52" s="151" t="s">
        <v>3431</v>
      </c>
      <c r="C52" s="152" t="s">
        <v>3435</v>
      </c>
      <c r="D52" s="155" t="s">
        <v>3436</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3402</v>
      </c>
      <c r="B53" s="151" t="s">
        <v>3431</v>
      </c>
      <c r="C53" s="152" t="s">
        <v>3437</v>
      </c>
      <c r="D53" s="155" t="s">
        <v>3438</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3402</v>
      </c>
      <c r="B54" s="151" t="s">
        <v>3431</v>
      </c>
      <c r="C54" s="152" t="s">
        <v>3439</v>
      </c>
      <c r="D54" s="155" t="s">
        <v>3440</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3402</v>
      </c>
      <c r="B55" s="151" t="s">
        <v>3431</v>
      </c>
      <c r="C55" s="152" t="s">
        <v>3441</v>
      </c>
      <c r="D55" s="155" t="s">
        <v>3442</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3402</v>
      </c>
      <c r="B56" s="150" t="s">
        <v>1556</v>
      </c>
      <c r="C56" s="148" t="s">
        <v>3443</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3402</v>
      </c>
      <c r="B57" s="151" t="s">
        <v>1556</v>
      </c>
      <c r="C57" s="152" t="s">
        <v>3444</v>
      </c>
      <c r="D57" s="155" t="s">
        <v>3445</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3402</v>
      </c>
      <c r="B58" s="151" t="s">
        <v>1556</v>
      </c>
      <c r="C58" s="152" t="s">
        <v>3446</v>
      </c>
      <c r="D58" s="155" t="s">
        <v>3447</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3402</v>
      </c>
      <c r="B59" s="151" t="s">
        <v>1556</v>
      </c>
      <c r="C59" s="152" t="s">
        <v>3448</v>
      </c>
      <c r="D59" s="155" t="s">
        <v>3449</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3402</v>
      </c>
      <c r="B60" s="151" t="s">
        <v>1556</v>
      </c>
      <c r="C60" s="152" t="s">
        <v>3450</v>
      </c>
      <c r="D60" s="155" t="s">
        <v>3451</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3402</v>
      </c>
      <c r="B61" s="150" t="s">
        <v>3452</v>
      </c>
      <c r="C61" s="148" t="s">
        <v>3453</v>
      </c>
      <c r="D61" s="154" t="s">
        <v>3454</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3402</v>
      </c>
      <c r="B62" s="151" t="s">
        <v>3452</v>
      </c>
      <c r="C62" s="152" t="s">
        <v>3455</v>
      </c>
      <c r="D62" s="155" t="s">
        <v>3456</v>
      </c>
      <c r="E62" s="158" t="s">
        <v>3457</v>
      </c>
      <c r="F62" s="161" t="s">
        <v>3294</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3402</v>
      </c>
      <c r="B63" s="151" t="s">
        <v>3452</v>
      </c>
      <c r="C63" s="152" t="s">
        <v>3458</v>
      </c>
      <c r="D63" s="155" t="s">
        <v>3459</v>
      </c>
      <c r="E63" s="158" t="s">
        <v>3460</v>
      </c>
      <c r="F63" s="161" t="s">
        <v>3298</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3402</v>
      </c>
      <c r="B64" s="151" t="s">
        <v>3452</v>
      </c>
      <c r="C64" s="152" t="s">
        <v>3461</v>
      </c>
      <c r="D64" s="155" t="s">
        <v>3462</v>
      </c>
      <c r="E64" s="158" t="s">
        <v>3463</v>
      </c>
      <c r="F64" s="161" t="s">
        <v>3294</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3402</v>
      </c>
      <c r="B65" s="151" t="s">
        <v>3452</v>
      </c>
      <c r="C65" s="152" t="s">
        <v>3464</v>
      </c>
      <c r="D65" s="155" t="s">
        <v>3465</v>
      </c>
      <c r="E65" s="158" t="s">
        <v>3466</v>
      </c>
      <c r="F65" s="161" t="s">
        <v>3294</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3402</v>
      </c>
      <c r="B66" s="150" t="s">
        <v>3060</v>
      </c>
      <c r="C66" s="148" t="s">
        <v>3467</v>
      </c>
      <c r="D66" s="154" t="s">
        <v>3468</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3402</v>
      </c>
      <c r="B67" s="151" t="s">
        <v>3060</v>
      </c>
      <c r="C67" s="152" t="s">
        <v>3469</v>
      </c>
      <c r="D67" s="155" t="s">
        <v>3470</v>
      </c>
      <c r="E67" s="158" t="s">
        <v>3471</v>
      </c>
      <c r="F67" s="161" t="s">
        <v>3294</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3402</v>
      </c>
      <c r="B68" s="151" t="s">
        <v>3060</v>
      </c>
      <c r="C68" s="152" t="s">
        <v>3472</v>
      </c>
      <c r="D68" s="155" t="s">
        <v>3473</v>
      </c>
      <c r="E68" s="158" t="s">
        <v>3474</v>
      </c>
      <c r="F68" s="161" t="s">
        <v>3294</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3402</v>
      </c>
      <c r="B69" s="151" t="s">
        <v>3060</v>
      </c>
      <c r="C69" s="152" t="s">
        <v>3475</v>
      </c>
      <c r="D69" s="155" t="s">
        <v>3476</v>
      </c>
      <c r="E69" s="158" t="s">
        <v>3477</v>
      </c>
      <c r="F69" s="161" t="s">
        <v>3298</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3402</v>
      </c>
      <c r="B70" s="151" t="s">
        <v>3060</v>
      </c>
      <c r="C70" s="152" t="s">
        <v>3478</v>
      </c>
      <c r="D70" s="155" t="s">
        <v>3479</v>
      </c>
      <c r="E70" s="158" t="s">
        <v>3480</v>
      </c>
      <c r="F70" s="161" t="s">
        <v>3294</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3402</v>
      </c>
      <c r="B71" s="151" t="s">
        <v>3060</v>
      </c>
      <c r="C71" s="152" t="s">
        <v>3481</v>
      </c>
      <c r="D71" s="155" t="s">
        <v>3482</v>
      </c>
      <c r="E71" s="158" t="s">
        <v>3483</v>
      </c>
      <c r="F71" s="161" t="s">
        <v>3294</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3402</v>
      </c>
      <c r="B72" s="151" t="s">
        <v>3060</v>
      </c>
      <c r="C72" s="152" t="s">
        <v>3484</v>
      </c>
      <c r="D72" s="155" t="s">
        <v>3485</v>
      </c>
      <c r="E72" s="158" t="s">
        <v>3486</v>
      </c>
      <c r="F72" s="161" t="s">
        <v>3294</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3402</v>
      </c>
      <c r="B73" s="151" t="s">
        <v>3060</v>
      </c>
      <c r="C73" s="152" t="s">
        <v>3487</v>
      </c>
      <c r="D73" s="155" t="s">
        <v>3488</v>
      </c>
      <c r="E73" s="158" t="s">
        <v>3489</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3402</v>
      </c>
      <c r="B74" s="151" t="s">
        <v>3060</v>
      </c>
      <c r="C74" s="152" t="s">
        <v>3490</v>
      </c>
      <c r="D74" s="155" t="s">
        <v>3491</v>
      </c>
      <c r="E74" s="158" t="s">
        <v>3492</v>
      </c>
      <c r="F74" s="161" t="s">
        <v>3298</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3402</v>
      </c>
      <c r="B75" s="151" t="s">
        <v>3060</v>
      </c>
      <c r="C75" s="152" t="s">
        <v>3493</v>
      </c>
      <c r="D75" s="155" t="s">
        <v>3494</v>
      </c>
      <c r="E75" s="158" t="s">
        <v>3495</v>
      </c>
      <c r="F75" s="161" t="s">
        <v>3308</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3402</v>
      </c>
      <c r="B76" s="151" t="s">
        <v>3060</v>
      </c>
      <c r="C76" s="152" t="s">
        <v>3496</v>
      </c>
      <c r="D76" s="155" t="s">
        <v>3497</v>
      </c>
      <c r="E76" s="158" t="s">
        <v>3498</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3402</v>
      </c>
      <c r="B77" s="150" t="s">
        <v>3330</v>
      </c>
      <c r="C77" s="148" t="s">
        <v>3499</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3402</v>
      </c>
      <c r="B78" s="151" t="s">
        <v>3330</v>
      </c>
      <c r="C78" s="152" t="s">
        <v>3500</v>
      </c>
      <c r="D78" s="155" t="s">
        <v>3501</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3402</v>
      </c>
      <c r="B79" s="151" t="s">
        <v>3330</v>
      </c>
      <c r="C79" s="152" t="s">
        <v>3502</v>
      </c>
      <c r="D79" s="155" t="s">
        <v>3503</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3402</v>
      </c>
      <c r="B80" s="151" t="s">
        <v>3330</v>
      </c>
      <c r="C80" s="152" t="s">
        <v>3504</v>
      </c>
      <c r="D80" s="155" t="s">
        <v>3505</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3402</v>
      </c>
      <c r="B81" s="150" t="s">
        <v>3258</v>
      </c>
      <c r="C81" s="148" t="s">
        <v>3506</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3402</v>
      </c>
      <c r="B82" s="151" t="s">
        <v>3258</v>
      </c>
      <c r="C82" s="152" t="s">
        <v>3507</v>
      </c>
      <c r="D82" s="155" t="s">
        <v>3508</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3402</v>
      </c>
      <c r="B83" s="151" t="s">
        <v>3258</v>
      </c>
      <c r="C83" s="152" t="s">
        <v>3509</v>
      </c>
      <c r="D83" s="155" t="s">
        <v>3510</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3402</v>
      </c>
      <c r="B84" s="151" t="s">
        <v>3258</v>
      </c>
      <c r="C84" s="152" t="s">
        <v>3511</v>
      </c>
      <c r="D84" s="155" t="s">
        <v>3512</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3402</v>
      </c>
      <c r="B85" s="151" t="s">
        <v>3258</v>
      </c>
      <c r="C85" s="152" t="s">
        <v>3513</v>
      </c>
      <c r="D85" s="155" t="s">
        <v>3514</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3402</v>
      </c>
      <c r="B86" s="151" t="s">
        <v>3258</v>
      </c>
      <c r="C86" s="152" t="s">
        <v>3515</v>
      </c>
      <c r="D86" s="155" t="s">
        <v>3516</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3517</v>
      </c>
      <c r="B87" s="149" t="s">
        <v>19</v>
      </c>
      <c r="C87" s="147" t="s">
        <v>3518</v>
      </c>
      <c r="D87" s="153" t="s">
        <v>3519</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3517</v>
      </c>
      <c r="B88" s="150" t="s">
        <v>3520</v>
      </c>
      <c r="C88" s="148" t="s">
        <v>3521</v>
      </c>
      <c r="D88" s="154" t="s">
        <v>3522</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3517</v>
      </c>
      <c r="B89" s="151" t="s">
        <v>3520</v>
      </c>
      <c r="C89" s="152" t="s">
        <v>3523</v>
      </c>
      <c r="D89" s="155" t="s">
        <v>3524</v>
      </c>
      <c r="E89" s="158" t="s">
        <v>3525</v>
      </c>
      <c r="F89" s="161" t="s">
        <v>3294</v>
      </c>
      <c r="G89" s="164">
        <f>IF(COUNTIF(H89:AU89,"&lt;&gt;")=0,"",SUMPRODUCT(((Recommendations[ImplStatus]="Implemented")+(Recommendations[ImplStatus]="Compensated"))*ISNUMBER(MATCH(Recommendations[Id],H89:AU89,0)))/COUNTIF(H89:AU89,"&lt;&gt;"))</f>
        <v>0</v>
      </c>
      <c r="H89" s="167" t="s">
        <v>33</v>
      </c>
      <c r="I89" s="167" t="s">
        <v>54</v>
      </c>
      <c r="J89" s="167" t="s">
        <v>89</v>
      </c>
      <c r="K89" s="167" t="s">
        <v>94</v>
      </c>
      <c r="L89" s="167" t="s">
        <v>98</v>
      </c>
      <c r="M89" s="167" t="s">
        <v>102</v>
      </c>
      <c r="N89" s="167" t="s">
        <v>113</v>
      </c>
      <c r="O89" s="167" t="s">
        <v>229</v>
      </c>
      <c r="P89" s="167" t="s">
        <v>259</v>
      </c>
      <c r="Q89" s="167" t="s">
        <v>264</v>
      </c>
      <c r="R89" s="167" t="s">
        <v>269</v>
      </c>
      <c r="S89" s="167" t="s">
        <v>274</v>
      </c>
      <c r="T89" s="167" t="s">
        <v>279</v>
      </c>
      <c r="U89" s="167" t="s">
        <v>284</v>
      </c>
      <c r="V89" s="167" t="s">
        <v>289</v>
      </c>
      <c r="W89" s="167" t="s">
        <v>294</v>
      </c>
      <c r="X89" s="167" t="s">
        <v>337</v>
      </c>
      <c r="Y89" s="167" t="s">
        <v>366</v>
      </c>
      <c r="Z89" s="167" t="s">
        <v>371</v>
      </c>
      <c r="AA89" s="167" t="s">
        <v>802</v>
      </c>
      <c r="AB89" s="167" t="s">
        <v>807</v>
      </c>
      <c r="AC89" s="167" t="s">
        <v>950</v>
      </c>
      <c r="AD89" s="167" t="s">
        <v>970</v>
      </c>
      <c r="AE89" s="167" t="s">
        <v>1039</v>
      </c>
      <c r="AF89" s="167" t="s">
        <v>1049</v>
      </c>
      <c r="AG89" s="167" t="s">
        <v>1054</v>
      </c>
      <c r="AH89" s="167" t="s">
        <v>1084</v>
      </c>
      <c r="AI89" s="167" t="s">
        <v>1094</v>
      </c>
      <c r="AJ89" s="167" t="s">
        <v>1139</v>
      </c>
      <c r="AK89" s="167" t="s">
        <v>1144</v>
      </c>
      <c r="AL89" s="167" t="s">
        <v>1149</v>
      </c>
      <c r="AM89" s="167" t="s">
        <v>1154</v>
      </c>
      <c r="AN89" s="167" t="s">
        <v>1159</v>
      </c>
      <c r="AO89" s="167" t="s">
        <v>1164</v>
      </c>
      <c r="AP89" s="167" t="s">
        <v>1169</v>
      </c>
      <c r="AQ89" s="167"/>
      <c r="AR89" s="167"/>
      <c r="AS89" s="167"/>
      <c r="AT89" s="167"/>
      <c r="AU89" s="181"/>
    </row>
    <row r="90" spans="1:47" ht="60" customHeight="1" x14ac:dyDescent="0.35">
      <c r="A90" s="177" t="s">
        <v>3517</v>
      </c>
      <c r="B90" s="151" t="s">
        <v>3520</v>
      </c>
      <c r="C90" s="152" t="s">
        <v>3526</v>
      </c>
      <c r="D90" s="155" t="s">
        <v>3527</v>
      </c>
      <c r="E90" s="158" t="s">
        <v>3528</v>
      </c>
      <c r="F90" s="161" t="s">
        <v>3298</v>
      </c>
      <c r="G90" s="164">
        <f>IF(COUNTIF(H90:AU90,"&lt;&gt;")=0,"",SUMPRODUCT(((Recommendations[ImplStatus]="Implemented")+(Recommendations[ImplStatus]="Compensated"))*ISNUMBER(MATCH(Recommendations[Id],H90:AU90,0)))/COUNTIF(H90:AU90,"&lt;&gt;"))</f>
        <v>0</v>
      </c>
      <c r="H90" s="167" t="s">
        <v>33</v>
      </c>
      <c r="I90" s="167" t="s">
        <v>54</v>
      </c>
      <c r="J90" s="167" t="s">
        <v>69</v>
      </c>
      <c r="K90" s="167" t="s">
        <v>249</v>
      </c>
      <c r="L90" s="167" t="s">
        <v>254</v>
      </c>
      <c r="M90" s="167" t="s">
        <v>259</v>
      </c>
      <c r="N90" s="167" t="s">
        <v>264</v>
      </c>
      <c r="O90" s="167" t="s">
        <v>269</v>
      </c>
      <c r="P90" s="167" t="s">
        <v>274</v>
      </c>
      <c r="Q90" s="167" t="s">
        <v>279</v>
      </c>
      <c r="R90" s="167" t="s">
        <v>284</v>
      </c>
      <c r="S90" s="167" t="s">
        <v>289</v>
      </c>
      <c r="T90" s="167" t="s">
        <v>366</v>
      </c>
      <c r="U90" s="167" t="s">
        <v>371</v>
      </c>
      <c r="V90" s="167" t="s">
        <v>527</v>
      </c>
      <c r="W90" s="167" t="s">
        <v>737</v>
      </c>
      <c r="X90" s="167" t="s">
        <v>742</v>
      </c>
      <c r="Y90" s="167" t="s">
        <v>747</v>
      </c>
      <c r="Z90" s="167" t="s">
        <v>752</v>
      </c>
      <c r="AA90" s="167" t="s">
        <v>757</v>
      </c>
      <c r="AB90" s="167" t="s">
        <v>880</v>
      </c>
      <c r="AC90" s="167" t="s">
        <v>885</v>
      </c>
      <c r="AD90" s="167" t="s">
        <v>950</v>
      </c>
      <c r="AE90" s="167" t="s">
        <v>1019</v>
      </c>
      <c r="AF90" s="167" t="s">
        <v>1064</v>
      </c>
      <c r="AG90" s="167" t="s">
        <v>1069</v>
      </c>
      <c r="AH90" s="167" t="s">
        <v>1074</v>
      </c>
      <c r="AI90" s="167" t="s">
        <v>1084</v>
      </c>
      <c r="AJ90" s="167" t="s">
        <v>1109</v>
      </c>
      <c r="AK90" s="167" t="s">
        <v>1179</v>
      </c>
      <c r="AL90" s="167" t="s">
        <v>1184</v>
      </c>
      <c r="AM90" s="167" t="s">
        <v>1189</v>
      </c>
      <c r="AN90" s="167" t="s">
        <v>1194</v>
      </c>
      <c r="AO90" s="167" t="s">
        <v>1199</v>
      </c>
      <c r="AP90" s="167"/>
      <c r="AQ90" s="167"/>
      <c r="AR90" s="167"/>
      <c r="AS90" s="167"/>
      <c r="AT90" s="167"/>
      <c r="AU90" s="181"/>
    </row>
    <row r="91" spans="1:47" ht="60" customHeight="1" x14ac:dyDescent="0.35">
      <c r="A91" s="177" t="s">
        <v>3517</v>
      </c>
      <c r="B91" s="151" t="s">
        <v>3520</v>
      </c>
      <c r="C91" s="152" t="s">
        <v>3529</v>
      </c>
      <c r="D91" s="155" t="s">
        <v>3530</v>
      </c>
      <c r="E91" s="158" t="s">
        <v>3531</v>
      </c>
      <c r="F91" s="161" t="s">
        <v>3294</v>
      </c>
      <c r="G91" s="164">
        <f>IF(COUNTIF(H91:AU91,"&lt;&gt;")=0,"",SUMPRODUCT(((Recommendations[ImplStatus]="Implemented")+(Recommendations[ImplStatus]="Compensated"))*ISNUMBER(MATCH(Recommendations[Id],H91:AU91,0)))/COUNTIF(H91:AU91,"&lt;&gt;"))</f>
        <v>0</v>
      </c>
      <c r="H91" s="167" t="s">
        <v>880</v>
      </c>
      <c r="I91" s="167" t="s">
        <v>1109</v>
      </c>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3517</v>
      </c>
      <c r="B92" s="151" t="s">
        <v>3520</v>
      </c>
      <c r="C92" s="152" t="s">
        <v>3532</v>
      </c>
      <c r="D92" s="155" t="s">
        <v>3533</v>
      </c>
      <c r="E92" s="158" t="s">
        <v>3534</v>
      </c>
      <c r="F92" s="161" t="s">
        <v>3294</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3517</v>
      </c>
      <c r="B93" s="151" t="s">
        <v>3520</v>
      </c>
      <c r="C93" s="152" t="s">
        <v>3535</v>
      </c>
      <c r="D93" s="155" t="s">
        <v>3536</v>
      </c>
      <c r="E93" s="158" t="s">
        <v>3537</v>
      </c>
      <c r="F93" s="161" t="s">
        <v>3294</v>
      </c>
      <c r="G93" s="164">
        <f>IF(COUNTIF(H93:AU93,"&lt;&gt;")=0,"",SUMPRODUCT(((Recommendations[ImplStatus]="Implemented")+(Recommendations[ImplStatus]="Compensated"))*ISNUMBER(MATCH(Recommendations[Id],H93:AU93,0)))/COUNTIF(H93:AU93,"&lt;&gt;"))</f>
        <v>0</v>
      </c>
      <c r="H93" s="167" t="s">
        <v>28</v>
      </c>
      <c r="I93" s="167" t="s">
        <v>38</v>
      </c>
      <c r="J93" s="167" t="s">
        <v>49</v>
      </c>
      <c r="K93" s="167" t="s">
        <v>89</v>
      </c>
      <c r="L93" s="167" t="s">
        <v>94</v>
      </c>
      <c r="M93" s="167" t="s">
        <v>98</v>
      </c>
      <c r="N93" s="167" t="s">
        <v>102</v>
      </c>
      <c r="O93" s="167" t="s">
        <v>107</v>
      </c>
      <c r="P93" s="167" t="s">
        <v>133</v>
      </c>
      <c r="Q93" s="167" t="s">
        <v>168</v>
      </c>
      <c r="R93" s="167" t="s">
        <v>229</v>
      </c>
      <c r="S93" s="167" t="s">
        <v>308</v>
      </c>
      <c r="T93" s="167" t="s">
        <v>313</v>
      </c>
      <c r="U93" s="167" t="s">
        <v>318</v>
      </c>
      <c r="V93" s="167" t="s">
        <v>342</v>
      </c>
      <c r="W93" s="167" t="s">
        <v>347</v>
      </c>
      <c r="X93" s="167" t="s">
        <v>352</v>
      </c>
      <c r="Y93" s="167" t="s">
        <v>507</v>
      </c>
      <c r="Z93" s="167" t="s">
        <v>522</v>
      </c>
      <c r="AA93" s="167" t="s">
        <v>587</v>
      </c>
      <c r="AB93" s="167" t="s">
        <v>635</v>
      </c>
      <c r="AC93" s="167" t="s">
        <v>640</v>
      </c>
      <c r="AD93" s="167" t="s">
        <v>645</v>
      </c>
      <c r="AE93" s="167" t="s">
        <v>650</v>
      </c>
      <c r="AF93" s="167" t="s">
        <v>680</v>
      </c>
      <c r="AG93" s="167" t="s">
        <v>732</v>
      </c>
      <c r="AH93" s="167" t="s">
        <v>777</v>
      </c>
      <c r="AI93" s="167" t="s">
        <v>792</v>
      </c>
      <c r="AJ93" s="167" t="s">
        <v>802</v>
      </c>
      <c r="AK93" s="167" t="s">
        <v>842</v>
      </c>
      <c r="AL93" s="167" t="s">
        <v>890</v>
      </c>
      <c r="AM93" s="167" t="s">
        <v>900</v>
      </c>
      <c r="AN93" s="167" t="s">
        <v>905</v>
      </c>
      <c r="AO93" s="167" t="s">
        <v>910</v>
      </c>
      <c r="AP93" s="167" t="s">
        <v>915</v>
      </c>
      <c r="AQ93" s="167" t="s">
        <v>920</v>
      </c>
      <c r="AR93" s="167" t="s">
        <v>925</v>
      </c>
      <c r="AS93" s="167" t="s">
        <v>940</v>
      </c>
      <c r="AT93" s="167" t="s">
        <v>955</v>
      </c>
      <c r="AU93" s="181" t="s">
        <v>960</v>
      </c>
    </row>
    <row r="94" spans="1:47" ht="60" customHeight="1" x14ac:dyDescent="0.35">
      <c r="A94" s="177" t="s">
        <v>3517</v>
      </c>
      <c r="B94" s="151" t="s">
        <v>3520</v>
      </c>
      <c r="C94" s="152" t="s">
        <v>3538</v>
      </c>
      <c r="D94" s="155" t="s">
        <v>3539</v>
      </c>
      <c r="E94" s="158" t="s">
        <v>3540</v>
      </c>
      <c r="F94" s="161" t="s">
        <v>3298</v>
      </c>
      <c r="G94" s="164">
        <f>IF(COUNTIF(H94:AU94,"&lt;&gt;")=0,"",SUMPRODUCT(((Recommendations[ImplStatus]="Implemented")+(Recommendations[ImplStatus]="Compensated"))*ISNUMBER(MATCH(Recommendations[Id],H94:AU94,0)))/COUNTIF(H94:AU94,"&lt;&gt;"))</f>
        <v>0</v>
      </c>
      <c r="H94" s="167" t="s">
        <v>28</v>
      </c>
      <c r="I94" s="167" t="s">
        <v>38</v>
      </c>
      <c r="J94" s="167" t="s">
        <v>107</v>
      </c>
      <c r="K94" s="167" t="s">
        <v>308</v>
      </c>
      <c r="L94" s="167" t="s">
        <v>313</v>
      </c>
      <c r="M94" s="167" t="s">
        <v>318</v>
      </c>
      <c r="N94" s="167" t="s">
        <v>342</v>
      </c>
      <c r="O94" s="167" t="s">
        <v>347</v>
      </c>
      <c r="P94" s="167" t="s">
        <v>352</v>
      </c>
      <c r="Q94" s="167" t="s">
        <v>587</v>
      </c>
      <c r="R94" s="167" t="s">
        <v>680</v>
      </c>
      <c r="S94" s="167" t="s">
        <v>792</v>
      </c>
      <c r="T94" s="167" t="s">
        <v>842</v>
      </c>
      <c r="U94" s="167" t="s">
        <v>905</v>
      </c>
      <c r="V94" s="167" t="s">
        <v>915</v>
      </c>
      <c r="W94" s="167" t="s">
        <v>920</v>
      </c>
      <c r="X94" s="167" t="s">
        <v>925</v>
      </c>
      <c r="Y94" s="167" t="s">
        <v>940</v>
      </c>
      <c r="Z94" s="167" t="s">
        <v>960</v>
      </c>
      <c r="AA94" s="167" t="s">
        <v>990</v>
      </c>
      <c r="AB94" s="167" t="s">
        <v>995</v>
      </c>
      <c r="AC94" s="167" t="s">
        <v>1000</v>
      </c>
      <c r="AD94" s="167" t="s">
        <v>1005</v>
      </c>
      <c r="AE94" s="167" t="s">
        <v>1010</v>
      </c>
      <c r="AF94" s="167" t="s">
        <v>1218</v>
      </c>
      <c r="AG94" s="167" t="s">
        <v>1223</v>
      </c>
      <c r="AH94" s="167" t="s">
        <v>1228</v>
      </c>
      <c r="AI94" s="167" t="s">
        <v>1233</v>
      </c>
      <c r="AJ94" s="167" t="s">
        <v>1238</v>
      </c>
      <c r="AK94" s="167" t="s">
        <v>1243</v>
      </c>
      <c r="AL94" s="167" t="s">
        <v>1248</v>
      </c>
      <c r="AM94" s="167" t="s">
        <v>1253</v>
      </c>
      <c r="AN94" s="167" t="s">
        <v>1268</v>
      </c>
      <c r="AO94" s="167" t="s">
        <v>1273</v>
      </c>
      <c r="AP94" s="167" t="s">
        <v>1288</v>
      </c>
      <c r="AQ94" s="167" t="s">
        <v>1308</v>
      </c>
      <c r="AR94" s="167" t="s">
        <v>1363</v>
      </c>
      <c r="AS94" s="167" t="s">
        <v>1368</v>
      </c>
      <c r="AT94" s="167"/>
      <c r="AU94" s="181"/>
    </row>
    <row r="95" spans="1:47" ht="60" customHeight="1" outlineLevel="1" x14ac:dyDescent="0.35">
      <c r="A95" s="176" t="s">
        <v>3517</v>
      </c>
      <c r="B95" s="150" t="s">
        <v>3541</v>
      </c>
      <c r="C95" s="148" t="s">
        <v>3542</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3517</v>
      </c>
      <c r="B96" s="151" t="s">
        <v>3541</v>
      </c>
      <c r="C96" s="152" t="s">
        <v>3543</v>
      </c>
      <c r="D96" s="155" t="s">
        <v>3544</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3517</v>
      </c>
      <c r="B97" s="151" t="s">
        <v>3541</v>
      </c>
      <c r="C97" s="152" t="s">
        <v>3545</v>
      </c>
      <c r="D97" s="155" t="s">
        <v>3546</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3517</v>
      </c>
      <c r="B98" s="151" t="s">
        <v>3541</v>
      </c>
      <c r="C98" s="152" t="s">
        <v>3547</v>
      </c>
      <c r="D98" s="155" t="s">
        <v>3548</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3517</v>
      </c>
      <c r="B99" s="151" t="s">
        <v>3541</v>
      </c>
      <c r="C99" s="152" t="s">
        <v>3549</v>
      </c>
      <c r="D99" s="155" t="s">
        <v>3550</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3517</v>
      </c>
      <c r="B100" s="151" t="s">
        <v>3541</v>
      </c>
      <c r="C100" s="152" t="s">
        <v>3551</v>
      </c>
      <c r="D100" s="155" t="s">
        <v>3552</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3517</v>
      </c>
      <c r="B101" s="151" t="s">
        <v>3541</v>
      </c>
      <c r="C101" s="152" t="s">
        <v>3553</v>
      </c>
      <c r="D101" s="155" t="s">
        <v>3554</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3517</v>
      </c>
      <c r="B102" s="151" t="s">
        <v>3541</v>
      </c>
      <c r="C102" s="152" t="s">
        <v>3555</v>
      </c>
      <c r="D102" s="155" t="s">
        <v>3556</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3517</v>
      </c>
      <c r="B103" s="150" t="s">
        <v>2701</v>
      </c>
      <c r="C103" s="148" t="s">
        <v>3557</v>
      </c>
      <c r="D103" s="154" t="s">
        <v>3558</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3517</v>
      </c>
      <c r="B104" s="151" t="s">
        <v>2701</v>
      </c>
      <c r="C104" s="152" t="s">
        <v>3559</v>
      </c>
      <c r="D104" s="155" t="s">
        <v>3560</v>
      </c>
      <c r="E104" s="158" t="s">
        <v>3561</v>
      </c>
      <c r="F104" s="161" t="s">
        <v>3294</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3517</v>
      </c>
      <c r="B105" s="151" t="s">
        <v>2701</v>
      </c>
      <c r="C105" s="152" t="s">
        <v>3562</v>
      </c>
      <c r="D105" s="155" t="s">
        <v>3563</v>
      </c>
      <c r="E105" s="158" t="s">
        <v>3564</v>
      </c>
      <c r="F105" s="161" t="s">
        <v>3298</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3517</v>
      </c>
      <c r="B106" s="151" t="s">
        <v>2701</v>
      </c>
      <c r="C106" s="152" t="s">
        <v>3565</v>
      </c>
      <c r="D106" s="155" t="s">
        <v>3566</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3517</v>
      </c>
      <c r="B107" s="151" t="s">
        <v>2701</v>
      </c>
      <c r="C107" s="152" t="s">
        <v>3567</v>
      </c>
      <c r="D107" s="155" t="s">
        <v>3568</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3517</v>
      </c>
      <c r="B108" s="151" t="s">
        <v>2701</v>
      </c>
      <c r="C108" s="152" t="s">
        <v>3569</v>
      </c>
      <c r="D108" s="155" t="s">
        <v>3570</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3517</v>
      </c>
      <c r="B109" s="150" t="s">
        <v>3571</v>
      </c>
      <c r="C109" s="148" t="s">
        <v>3572</v>
      </c>
      <c r="D109" s="154" t="s">
        <v>3573</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3517</v>
      </c>
      <c r="B110" s="151" t="s">
        <v>3571</v>
      </c>
      <c r="C110" s="152" t="s">
        <v>3574</v>
      </c>
      <c r="D110" s="155" t="s">
        <v>3575</v>
      </c>
      <c r="E110" s="158" t="s">
        <v>3576</v>
      </c>
      <c r="F110" s="161" t="s">
        <v>3294</v>
      </c>
      <c r="G110" s="164">
        <f>IF(COUNTIF(H110:AU110,"&lt;&gt;")=0,"",SUMPRODUCT(((Recommendations[ImplStatus]="Implemented")+(Recommendations[ImplStatus]="Compensated"))*ISNUMBER(MATCH(Recommendations[Id],H110:AU110,0)))/COUNTIF(H110:AU110,"&lt;&gt;"))</f>
        <v>0</v>
      </c>
      <c r="H110" s="167" t="s">
        <v>133</v>
      </c>
      <c r="I110" s="167" t="s">
        <v>209</v>
      </c>
      <c r="J110" s="167" t="s">
        <v>214</v>
      </c>
      <c r="K110" s="167" t="s">
        <v>219</v>
      </c>
      <c r="L110" s="167" t="s">
        <v>294</v>
      </c>
      <c r="M110" s="167" t="s">
        <v>323</v>
      </c>
      <c r="N110" s="167" t="s">
        <v>337</v>
      </c>
      <c r="O110" s="167" t="s">
        <v>507</v>
      </c>
      <c r="P110" s="167" t="s">
        <v>1208</v>
      </c>
      <c r="Q110" s="167" t="s">
        <v>1278</v>
      </c>
      <c r="R110" s="167" t="s">
        <v>1283</v>
      </c>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3517</v>
      </c>
      <c r="B111" s="151" t="s">
        <v>3571</v>
      </c>
      <c r="C111" s="152" t="s">
        <v>3577</v>
      </c>
      <c r="D111" s="155" t="s">
        <v>3578</v>
      </c>
      <c r="E111" s="158" t="s">
        <v>3579</v>
      </c>
      <c r="F111" s="161" t="s">
        <v>3294</v>
      </c>
      <c r="G111" s="164">
        <f>IF(COUNTIF(H111:AU111,"&lt;&gt;")=0,"",SUMPRODUCT(((Recommendations[ImplStatus]="Implemented")+(Recommendations[ImplStatus]="Compensated"))*ISNUMBER(MATCH(Recommendations[Id],H111:AU111,0)))/COUNTIF(H111:AU111,"&lt;&gt;"))</f>
        <v>0</v>
      </c>
      <c r="H111" s="167" t="s">
        <v>138</v>
      </c>
      <c r="I111" s="167" t="s">
        <v>209</v>
      </c>
      <c r="J111" s="167" t="s">
        <v>214</v>
      </c>
      <c r="K111" s="167" t="s">
        <v>219</v>
      </c>
      <c r="L111" s="167" t="s">
        <v>655</v>
      </c>
      <c r="M111" s="167" t="s">
        <v>865</v>
      </c>
      <c r="N111" s="167" t="s">
        <v>870</v>
      </c>
      <c r="O111" s="167" t="s">
        <v>875</v>
      </c>
      <c r="P111" s="167" t="s">
        <v>885</v>
      </c>
      <c r="Q111" s="167" t="s">
        <v>930</v>
      </c>
      <c r="R111" s="167" t="s">
        <v>935</v>
      </c>
      <c r="S111" s="167" t="s">
        <v>1024</v>
      </c>
      <c r="T111" s="167" t="s">
        <v>1029</v>
      </c>
      <c r="U111" s="167" t="s">
        <v>1034</v>
      </c>
      <c r="V111" s="167" t="s">
        <v>1064</v>
      </c>
      <c r="W111" s="167" t="s">
        <v>1069</v>
      </c>
      <c r="X111" s="167" t="s">
        <v>1074</v>
      </c>
      <c r="Y111" s="167" t="s">
        <v>1134</v>
      </c>
      <c r="Z111" s="167" t="s">
        <v>1189</v>
      </c>
      <c r="AA111" s="167" t="s">
        <v>1203</v>
      </c>
      <c r="AB111" s="167" t="s">
        <v>1208</v>
      </c>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3517</v>
      </c>
      <c r="B112" s="151" t="s">
        <v>3571</v>
      </c>
      <c r="C112" s="152" t="s">
        <v>3580</v>
      </c>
      <c r="D112" s="155" t="s">
        <v>3581</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3517</v>
      </c>
      <c r="B113" s="151" t="s">
        <v>3571</v>
      </c>
      <c r="C113" s="152" t="s">
        <v>3582</v>
      </c>
      <c r="D113" s="155" t="s">
        <v>3583</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3517</v>
      </c>
      <c r="B114" s="151" t="s">
        <v>3571</v>
      </c>
      <c r="C114" s="152" t="s">
        <v>3584</v>
      </c>
      <c r="D114" s="155" t="s">
        <v>3585</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3517</v>
      </c>
      <c r="B115" s="151" t="s">
        <v>3571</v>
      </c>
      <c r="C115" s="152" t="s">
        <v>3586</v>
      </c>
      <c r="D115" s="155" t="s">
        <v>3587</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3517</v>
      </c>
      <c r="B116" s="151" t="s">
        <v>3571</v>
      </c>
      <c r="C116" s="152" t="s">
        <v>3588</v>
      </c>
      <c r="D116" s="155" t="s">
        <v>3589</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3517</v>
      </c>
      <c r="B117" s="151" t="s">
        <v>3571</v>
      </c>
      <c r="C117" s="152" t="s">
        <v>3590</v>
      </c>
      <c r="D117" s="155" t="s">
        <v>3591</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3517</v>
      </c>
      <c r="B118" s="151" t="s">
        <v>3571</v>
      </c>
      <c r="C118" s="152" t="s">
        <v>3592</v>
      </c>
      <c r="D118" s="155" t="s">
        <v>3593</v>
      </c>
      <c r="E118" s="158" t="s">
        <v>3594</v>
      </c>
      <c r="F118" s="161" t="s">
        <v>3294</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3517</v>
      </c>
      <c r="B119" s="151" t="s">
        <v>3571</v>
      </c>
      <c r="C119" s="152" t="s">
        <v>3595</v>
      </c>
      <c r="D119" s="155" t="s">
        <v>3596</v>
      </c>
      <c r="E119" s="158" t="s">
        <v>3597</v>
      </c>
      <c r="F119" s="161" t="s">
        <v>3294</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3517</v>
      </c>
      <c r="B120" s="150" t="s">
        <v>3598</v>
      </c>
      <c r="C120" s="148" t="s">
        <v>3599</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3517</v>
      </c>
      <c r="B121" s="151" t="s">
        <v>3598</v>
      </c>
      <c r="C121" s="152" t="s">
        <v>3600</v>
      </c>
      <c r="D121" s="155" t="s">
        <v>3601</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3517</v>
      </c>
      <c r="B122" s="151" t="s">
        <v>3598</v>
      </c>
      <c r="C122" s="152" t="s">
        <v>3602</v>
      </c>
      <c r="D122" s="155" t="s">
        <v>3603</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3517</v>
      </c>
      <c r="B123" s="151" t="s">
        <v>3598</v>
      </c>
      <c r="C123" s="152" t="s">
        <v>3604</v>
      </c>
      <c r="D123" s="155" t="s">
        <v>3605</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3517</v>
      </c>
      <c r="B124" s="151" t="s">
        <v>3598</v>
      </c>
      <c r="C124" s="152" t="s">
        <v>3606</v>
      </c>
      <c r="D124" s="155" t="s">
        <v>3607</v>
      </c>
      <c r="E124" s="158"/>
      <c r="F124" s="161" t="s">
        <v>19</v>
      </c>
      <c r="G124" s="164">
        <f>IF(COUNTIF(H124:AU124,"&lt;&gt;")=0,"",SUMPRODUCT(((Recommendations[ImplStatus]="Implemented")+(Recommendations[ImplStatus]="Compensated"))*ISNUMBER(MATCH(Recommendations[Id],H124:AU124,0)))/COUNTIF(H124:AU124,"&lt;&gt;"))</f>
        <v>0</v>
      </c>
      <c r="H124" s="167" t="s">
        <v>44</v>
      </c>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3517</v>
      </c>
      <c r="B125" s="151" t="s">
        <v>3598</v>
      </c>
      <c r="C125" s="152" t="s">
        <v>3608</v>
      </c>
      <c r="D125" s="155" t="s">
        <v>3609</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3517</v>
      </c>
      <c r="B126" s="151" t="s">
        <v>3598</v>
      </c>
      <c r="C126" s="152" t="s">
        <v>3610</v>
      </c>
      <c r="D126" s="155" t="s">
        <v>3611</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3517</v>
      </c>
      <c r="B127" s="151" t="s">
        <v>3598</v>
      </c>
      <c r="C127" s="152" t="s">
        <v>3612</v>
      </c>
      <c r="D127" s="155" t="s">
        <v>3613</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3517</v>
      </c>
      <c r="B128" s="151" t="s">
        <v>3598</v>
      </c>
      <c r="C128" s="152" t="s">
        <v>3614</v>
      </c>
      <c r="D128" s="155" t="s">
        <v>3615</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3517</v>
      </c>
      <c r="B129" s="151" t="s">
        <v>3598</v>
      </c>
      <c r="C129" s="152" t="s">
        <v>3616</v>
      </c>
      <c r="D129" s="155" t="s">
        <v>3617</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3517</v>
      </c>
      <c r="B130" s="151" t="s">
        <v>3598</v>
      </c>
      <c r="C130" s="152" t="s">
        <v>3618</v>
      </c>
      <c r="D130" s="155" t="s">
        <v>3619</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3517</v>
      </c>
      <c r="B131" s="151" t="s">
        <v>3598</v>
      </c>
      <c r="C131" s="152" t="s">
        <v>3620</v>
      </c>
      <c r="D131" s="155" t="s">
        <v>3621</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3517</v>
      </c>
      <c r="B132" s="151" t="s">
        <v>3598</v>
      </c>
      <c r="C132" s="152" t="s">
        <v>3622</v>
      </c>
      <c r="D132" s="155" t="s">
        <v>3623</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3517</v>
      </c>
      <c r="B133" s="150" t="s">
        <v>3624</v>
      </c>
      <c r="C133" s="148" t="s">
        <v>3625</v>
      </c>
      <c r="D133" s="154" t="s">
        <v>3626</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3517</v>
      </c>
      <c r="B134" s="151" t="s">
        <v>3624</v>
      </c>
      <c r="C134" s="152" t="s">
        <v>3627</v>
      </c>
      <c r="D134" s="155" t="s">
        <v>3628</v>
      </c>
      <c r="E134" s="158" t="s">
        <v>3629</v>
      </c>
      <c r="F134" s="161" t="s">
        <v>3298</v>
      </c>
      <c r="G134" s="164">
        <f>IF(COUNTIF(H134:AU134,"&lt;&gt;")=0,"",SUMPRODUCT(((Recommendations[ImplStatus]="Implemented")+(Recommendations[ImplStatus]="Compensated"))*ISNUMBER(MATCH(Recommendations[Id],H134:AU134,0)))/COUNTIF(H134:AU134,"&lt;&gt;"))</f>
        <v>0</v>
      </c>
      <c r="H134" s="167" t="s">
        <v>158</v>
      </c>
      <c r="I134" s="167" t="s">
        <v>492</v>
      </c>
      <c r="J134" s="167" t="s">
        <v>497</v>
      </c>
      <c r="K134" s="167" t="s">
        <v>1114</v>
      </c>
      <c r="L134" s="167" t="s">
        <v>1119</v>
      </c>
      <c r="M134" s="167" t="s">
        <v>1124</v>
      </c>
      <c r="N134" s="167" t="s">
        <v>1129</v>
      </c>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3517</v>
      </c>
      <c r="B135" s="151" t="s">
        <v>3624</v>
      </c>
      <c r="C135" s="152" t="s">
        <v>3630</v>
      </c>
      <c r="D135" s="155" t="s">
        <v>3631</v>
      </c>
      <c r="E135" s="158" t="s">
        <v>3632</v>
      </c>
      <c r="F135" s="161" t="s">
        <v>3298</v>
      </c>
      <c r="G135" s="164">
        <f>IF(COUNTIF(H135:AU135,"&lt;&gt;")=0,"",SUMPRODUCT(((Recommendations[ImplStatus]="Implemented")+(Recommendations[ImplStatus]="Compensated"))*ISNUMBER(MATCH(Recommendations[Id],H135:AU135,0)))/COUNTIF(H135:AU135,"&lt;&gt;"))</f>
        <v>0</v>
      </c>
      <c r="H135" s="167" t="s">
        <v>522</v>
      </c>
      <c r="I135" s="167" t="s">
        <v>635</v>
      </c>
      <c r="J135" s="167" t="s">
        <v>640</v>
      </c>
      <c r="K135" s="167" t="s">
        <v>645</v>
      </c>
      <c r="L135" s="167" t="s">
        <v>650</v>
      </c>
      <c r="M135" s="167" t="s">
        <v>655</v>
      </c>
      <c r="N135" s="167" t="s">
        <v>980</v>
      </c>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3517</v>
      </c>
      <c r="B136" s="151" t="s">
        <v>3624</v>
      </c>
      <c r="C136" s="152" t="s">
        <v>3633</v>
      </c>
      <c r="D136" s="155" t="s">
        <v>3634</v>
      </c>
      <c r="E136" s="158" t="s">
        <v>3635</v>
      </c>
      <c r="F136" s="161" t="s">
        <v>3294</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3517</v>
      </c>
      <c r="B137" s="151" t="s">
        <v>3624</v>
      </c>
      <c r="C137" s="152" t="s">
        <v>3636</v>
      </c>
      <c r="D137" s="155" t="s">
        <v>3637</v>
      </c>
      <c r="E137" s="158" t="s">
        <v>3638</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3517</v>
      </c>
      <c r="B138" s="150" t="s">
        <v>2934</v>
      </c>
      <c r="C138" s="148" t="s">
        <v>3639</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3517</v>
      </c>
      <c r="B139" s="151" t="s">
        <v>2934</v>
      </c>
      <c r="C139" s="152" t="s">
        <v>3640</v>
      </c>
      <c r="D139" s="155" t="s">
        <v>3641</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3517</v>
      </c>
      <c r="B140" s="151" t="s">
        <v>2934</v>
      </c>
      <c r="C140" s="152" t="s">
        <v>3642</v>
      </c>
      <c r="D140" s="155" t="s">
        <v>3643</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3517</v>
      </c>
      <c r="B141" s="150" t="s">
        <v>3644</v>
      </c>
      <c r="C141" s="148" t="s">
        <v>3645</v>
      </c>
      <c r="D141" s="154" t="s">
        <v>3646</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3517</v>
      </c>
      <c r="B142" s="151" t="s">
        <v>3644</v>
      </c>
      <c r="C142" s="152" t="s">
        <v>3647</v>
      </c>
      <c r="D142" s="155" t="s">
        <v>3648</v>
      </c>
      <c r="E142" s="158" t="s">
        <v>3649</v>
      </c>
      <c r="F142" s="161" t="s">
        <v>3294</v>
      </c>
      <c r="G142" s="164">
        <f>IF(COUNTIF(H142:AU142,"&lt;&gt;")=0,"",SUMPRODUCT(((Recommendations[ImplStatus]="Implemented")+(Recommendations[ImplStatus]="Compensated"))*ISNUMBER(MATCH(Recommendations[Id],H142:AU142,0)))/COUNTIF(H142:AU142,"&lt;&gt;"))</f>
        <v>0</v>
      </c>
      <c r="H142" s="167" t="s">
        <v>64</v>
      </c>
      <c r="I142" s="167" t="s">
        <v>69</v>
      </c>
      <c r="J142" s="167" t="s">
        <v>143</v>
      </c>
      <c r="K142" s="167" t="s">
        <v>148</v>
      </c>
      <c r="L142" s="167" t="s">
        <v>224</v>
      </c>
      <c r="M142" s="167" t="s">
        <v>249</v>
      </c>
      <c r="N142" s="167" t="s">
        <v>254</v>
      </c>
      <c r="O142" s="167" t="s">
        <v>463</v>
      </c>
      <c r="P142" s="167" t="s">
        <v>468</v>
      </c>
      <c r="Q142" s="167" t="s">
        <v>473</v>
      </c>
      <c r="R142" s="167" t="s">
        <v>478</v>
      </c>
      <c r="S142" s="167" t="s">
        <v>502</v>
      </c>
      <c r="T142" s="167" t="s">
        <v>517</v>
      </c>
      <c r="U142" s="167" t="s">
        <v>527</v>
      </c>
      <c r="V142" s="167" t="s">
        <v>537</v>
      </c>
      <c r="W142" s="167" t="s">
        <v>592</v>
      </c>
      <c r="X142" s="167" t="s">
        <v>615</v>
      </c>
      <c r="Y142" s="167" t="s">
        <v>620</v>
      </c>
      <c r="Z142" s="167" t="s">
        <v>695</v>
      </c>
      <c r="AA142" s="167" t="s">
        <v>704</v>
      </c>
      <c r="AB142" s="167" t="s">
        <v>718</v>
      </c>
      <c r="AC142" s="167" t="s">
        <v>722</v>
      </c>
      <c r="AD142" s="167" t="s">
        <v>727</v>
      </c>
      <c r="AE142" s="167" t="s">
        <v>732</v>
      </c>
      <c r="AF142" s="167" t="s">
        <v>762</v>
      </c>
      <c r="AG142" s="167" t="s">
        <v>772</v>
      </c>
      <c r="AH142" s="167" t="s">
        <v>777</v>
      </c>
      <c r="AI142" s="167" t="s">
        <v>890</v>
      </c>
      <c r="AJ142" s="167" t="s">
        <v>900</v>
      </c>
      <c r="AK142" s="167" t="s">
        <v>910</v>
      </c>
      <c r="AL142" s="167" t="s">
        <v>975</v>
      </c>
      <c r="AM142" s="167" t="s">
        <v>1019</v>
      </c>
      <c r="AN142" s="167" t="s">
        <v>1089</v>
      </c>
      <c r="AO142" s="167" t="s">
        <v>1338</v>
      </c>
      <c r="AP142" s="167" t="s">
        <v>1343</v>
      </c>
      <c r="AQ142" s="167"/>
      <c r="AR142" s="167"/>
      <c r="AS142" s="167"/>
      <c r="AT142" s="167"/>
      <c r="AU142" s="181"/>
    </row>
    <row r="143" spans="1:47" ht="60" customHeight="1" x14ac:dyDescent="0.35">
      <c r="A143" s="177" t="s">
        <v>3517</v>
      </c>
      <c r="B143" s="151" t="s">
        <v>3644</v>
      </c>
      <c r="C143" s="152" t="s">
        <v>3650</v>
      </c>
      <c r="D143" s="155" t="s">
        <v>3651</v>
      </c>
      <c r="E143" s="158" t="s">
        <v>3652</v>
      </c>
      <c r="F143" s="161" t="s">
        <v>3294</v>
      </c>
      <c r="G143" s="164">
        <f>IF(COUNTIF(H143:AU143,"&lt;&gt;")=0,"",SUMPRODUCT(((Recommendations[ImplStatus]="Implemented")+(Recommendations[ImplStatus]="Compensated"))*ISNUMBER(MATCH(Recommendations[Id],H143:AU143,0)))/COUNTIF(H143:AU143,"&lt;&gt;"))</f>
        <v>0</v>
      </c>
      <c r="H143" s="167" t="s">
        <v>13</v>
      </c>
      <c r="I143" s="167" t="s">
        <v>597</v>
      </c>
      <c r="J143" s="167" t="s">
        <v>690</v>
      </c>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3517</v>
      </c>
      <c r="B144" s="151" t="s">
        <v>3644</v>
      </c>
      <c r="C144" s="152" t="s">
        <v>3653</v>
      </c>
      <c r="D144" s="155" t="s">
        <v>3654</v>
      </c>
      <c r="E144" s="158" t="s">
        <v>3655</v>
      </c>
      <c r="F144" s="161" t="s">
        <v>3298</v>
      </c>
      <c r="G144" s="164">
        <f>IF(COUNTIF(H144:AU144,"&lt;&gt;")=0,"",SUMPRODUCT(((Recommendations[ImplStatus]="Implemented")+(Recommendations[ImplStatus]="Compensated"))*ISNUMBER(MATCH(Recommendations[Id],H144:AU144,0)))/COUNTIF(H144:AU144,"&lt;&gt;"))</f>
        <v>0</v>
      </c>
      <c r="H144" s="167" t="s">
        <v>153</v>
      </c>
      <c r="I144" s="167" t="s">
        <v>173</v>
      </c>
      <c r="J144" s="167" t="s">
        <v>178</v>
      </c>
      <c r="K144" s="167" t="s">
        <v>193</v>
      </c>
      <c r="L144" s="167" t="s">
        <v>197</v>
      </c>
      <c r="M144" s="167" t="s">
        <v>201</v>
      </c>
      <c r="N144" s="167" t="s">
        <v>205</v>
      </c>
      <c r="O144" s="167" t="s">
        <v>487</v>
      </c>
      <c r="P144" s="167" t="s">
        <v>572</v>
      </c>
      <c r="Q144" s="167" t="s">
        <v>577</v>
      </c>
      <c r="R144" s="167" t="s">
        <v>582</v>
      </c>
      <c r="S144" s="167" t="s">
        <v>625</v>
      </c>
      <c r="T144" s="167" t="s">
        <v>1114</v>
      </c>
      <c r="U144" s="167" t="s">
        <v>1119</v>
      </c>
      <c r="V144" s="167" t="s">
        <v>1124</v>
      </c>
      <c r="W144" s="167" t="s">
        <v>1129</v>
      </c>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3517</v>
      </c>
      <c r="B145" s="151" t="s">
        <v>3644</v>
      </c>
      <c r="C145" s="152" t="s">
        <v>3656</v>
      </c>
      <c r="D145" s="155" t="s">
        <v>3657</v>
      </c>
      <c r="E145" s="158" t="s">
        <v>3658</v>
      </c>
      <c r="F145" s="161" t="s">
        <v>3294</v>
      </c>
      <c r="G145" s="164">
        <f>IF(COUNTIF(H145:AU145,"&lt;&gt;")=0,"",SUMPRODUCT(((Recommendations[ImplStatus]="Implemented")+(Recommendations[ImplStatus]="Compensated"))*ISNUMBER(MATCH(Recommendations[Id],H145:AU145,0)))/COUNTIF(H145:AU145,"&lt;&gt;"))</f>
        <v>0</v>
      </c>
      <c r="H145" s="167" t="s">
        <v>323</v>
      </c>
      <c r="I145" s="167" t="s">
        <v>328</v>
      </c>
      <c r="J145" s="167" t="s">
        <v>333</v>
      </c>
      <c r="K145" s="167" t="s">
        <v>375</v>
      </c>
      <c r="L145" s="167" t="s">
        <v>380</v>
      </c>
      <c r="M145" s="167" t="s">
        <v>385</v>
      </c>
      <c r="N145" s="167" t="s">
        <v>390</v>
      </c>
      <c r="O145" s="167" t="s">
        <v>394</v>
      </c>
      <c r="P145" s="167" t="s">
        <v>417</v>
      </c>
      <c r="Q145" s="167" t="s">
        <v>422</v>
      </c>
      <c r="R145" s="167" t="s">
        <v>426</v>
      </c>
      <c r="S145" s="167" t="s">
        <v>431</v>
      </c>
      <c r="T145" s="167" t="s">
        <v>602</v>
      </c>
      <c r="U145" s="167" t="s">
        <v>607</v>
      </c>
      <c r="V145" s="167" t="s">
        <v>611</v>
      </c>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3517</v>
      </c>
      <c r="B146" s="151" t="s">
        <v>3644</v>
      </c>
      <c r="C146" s="152" t="s">
        <v>3659</v>
      </c>
      <c r="D146" s="155" t="s">
        <v>3660</v>
      </c>
      <c r="E146" s="158" t="s">
        <v>3661</v>
      </c>
      <c r="F146" s="161" t="s">
        <v>3294</v>
      </c>
      <c r="G146" s="164">
        <f>IF(COUNTIF(H146:AU146,"&lt;&gt;")=0,"",SUMPRODUCT(((Recommendations[ImplStatus]="Implemented")+(Recommendations[ImplStatus]="Compensated"))*ISNUMBER(MATCH(Recommendations[Id],H146:AU146,0)))/COUNTIF(H146:AU146,"&lt;&gt;"))</f>
        <v>0</v>
      </c>
      <c r="H146" s="167" t="s">
        <v>153</v>
      </c>
      <c r="I146" s="167" t="s">
        <v>173</v>
      </c>
      <c r="J146" s="167" t="s">
        <v>178</v>
      </c>
      <c r="K146" s="167" t="s">
        <v>193</v>
      </c>
      <c r="L146" s="167" t="s">
        <v>197</v>
      </c>
      <c r="M146" s="167" t="s">
        <v>201</v>
      </c>
      <c r="N146" s="167" t="s">
        <v>205</v>
      </c>
      <c r="O146" s="167" t="s">
        <v>625</v>
      </c>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3517</v>
      </c>
      <c r="B147" s="151" t="s">
        <v>3644</v>
      </c>
      <c r="C147" s="152" t="s">
        <v>3662</v>
      </c>
      <c r="D147" s="155" t="s">
        <v>3663</v>
      </c>
      <c r="E147" s="158" t="s">
        <v>3664</v>
      </c>
      <c r="F147" s="161" t="s">
        <v>3294</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3517</v>
      </c>
      <c r="B148" s="150" t="s">
        <v>3665</v>
      </c>
      <c r="C148" s="148" t="s">
        <v>3666</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3517</v>
      </c>
      <c r="B149" s="151" t="s">
        <v>3665</v>
      </c>
      <c r="C149" s="152" t="s">
        <v>3667</v>
      </c>
      <c r="D149" s="155" t="s">
        <v>3668</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3517</v>
      </c>
      <c r="B150" s="151" t="s">
        <v>3665</v>
      </c>
      <c r="C150" s="152" t="s">
        <v>3669</v>
      </c>
      <c r="D150" s="155" t="s">
        <v>3670</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3517</v>
      </c>
      <c r="B151" s="151" t="s">
        <v>3665</v>
      </c>
      <c r="C151" s="152" t="s">
        <v>3671</v>
      </c>
      <c r="D151" s="155" t="s">
        <v>3672</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3517</v>
      </c>
      <c r="B152" s="151" t="s">
        <v>3665</v>
      </c>
      <c r="C152" s="152" t="s">
        <v>3673</v>
      </c>
      <c r="D152" s="155" t="s">
        <v>3674</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3517</v>
      </c>
      <c r="B153" s="151" t="s">
        <v>3665</v>
      </c>
      <c r="C153" s="152" t="s">
        <v>3675</v>
      </c>
      <c r="D153" s="155" t="s">
        <v>3676</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3677</v>
      </c>
      <c r="B154" s="149" t="s">
        <v>19</v>
      </c>
      <c r="C154" s="147" t="s">
        <v>3678</v>
      </c>
      <c r="D154" s="153" t="s">
        <v>3679</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3677</v>
      </c>
      <c r="B155" s="150" t="s">
        <v>3680</v>
      </c>
      <c r="C155" s="148" t="s">
        <v>3681</v>
      </c>
      <c r="D155" s="154" t="s">
        <v>3682</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3677</v>
      </c>
      <c r="B156" s="151" t="s">
        <v>3680</v>
      </c>
      <c r="C156" s="152" t="s">
        <v>3683</v>
      </c>
      <c r="D156" s="155" t="s">
        <v>3684</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3677</v>
      </c>
      <c r="B157" s="151" t="s">
        <v>3680</v>
      </c>
      <c r="C157" s="152" t="s">
        <v>3685</v>
      </c>
      <c r="D157" s="155" t="s">
        <v>3686</v>
      </c>
      <c r="E157" s="158" t="s">
        <v>3687</v>
      </c>
      <c r="F157" s="161" t="s">
        <v>3294</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3677</v>
      </c>
      <c r="B158" s="151" t="s">
        <v>3680</v>
      </c>
      <c r="C158" s="152" t="s">
        <v>3688</v>
      </c>
      <c r="D158" s="155" t="s">
        <v>3689</v>
      </c>
      <c r="E158" s="158" t="s">
        <v>3690</v>
      </c>
      <c r="F158" s="161" t="s">
        <v>3294</v>
      </c>
      <c r="G158" s="164">
        <f>IF(COUNTIF(H158:AU158,"&lt;&gt;")=0,"",SUMPRODUCT(((Recommendations[ImplStatus]="Implemented")+(Recommendations[ImplStatus]="Compensated"))*ISNUMBER(MATCH(Recommendations[Id],H158:AU158,0)))/COUNTIF(H158:AU158,"&lt;&gt;"))</f>
        <v>0</v>
      </c>
      <c r="H158" s="167" t="s">
        <v>84</v>
      </c>
      <c r="I158" s="167" t="s">
        <v>239</v>
      </c>
      <c r="J158" s="167" t="s">
        <v>299</v>
      </c>
      <c r="K158" s="167" t="s">
        <v>328</v>
      </c>
      <c r="L158" s="167" t="s">
        <v>333</v>
      </c>
      <c r="M158" s="167" t="s">
        <v>361</v>
      </c>
      <c r="N158" s="167" t="s">
        <v>375</v>
      </c>
      <c r="O158" s="167" t="s">
        <v>380</v>
      </c>
      <c r="P158" s="167" t="s">
        <v>385</v>
      </c>
      <c r="Q158" s="167" t="s">
        <v>390</v>
      </c>
      <c r="R158" s="167" t="s">
        <v>394</v>
      </c>
      <c r="S158" s="167" t="s">
        <v>399</v>
      </c>
      <c r="T158" s="167" t="s">
        <v>404</v>
      </c>
      <c r="U158" s="167" t="s">
        <v>408</v>
      </c>
      <c r="V158" s="167" t="s">
        <v>413</v>
      </c>
      <c r="W158" s="167" t="s">
        <v>417</v>
      </c>
      <c r="X158" s="167" t="s">
        <v>422</v>
      </c>
      <c r="Y158" s="167" t="s">
        <v>426</v>
      </c>
      <c r="Z158" s="167" t="s">
        <v>431</v>
      </c>
      <c r="AA158" s="167" t="s">
        <v>436</v>
      </c>
      <c r="AB158" s="167" t="s">
        <v>441</v>
      </c>
      <c r="AC158" s="167" t="s">
        <v>445</v>
      </c>
      <c r="AD158" s="167" t="s">
        <v>450</v>
      </c>
      <c r="AE158" s="167" t="s">
        <v>454</v>
      </c>
      <c r="AF158" s="167" t="s">
        <v>459</v>
      </c>
      <c r="AG158" s="167" t="s">
        <v>602</v>
      </c>
      <c r="AH158" s="167" t="s">
        <v>607</v>
      </c>
      <c r="AI158" s="167" t="s">
        <v>611</v>
      </c>
      <c r="AJ158" s="167" t="s">
        <v>812</v>
      </c>
      <c r="AK158" s="167" t="s">
        <v>817</v>
      </c>
      <c r="AL158" s="167" t="s">
        <v>822</v>
      </c>
      <c r="AM158" s="167" t="s">
        <v>827</v>
      </c>
      <c r="AN158" s="167" t="s">
        <v>832</v>
      </c>
      <c r="AO158" s="167" t="s">
        <v>837</v>
      </c>
      <c r="AP158" s="167" t="s">
        <v>847</v>
      </c>
      <c r="AQ158" s="167" t="s">
        <v>852</v>
      </c>
      <c r="AR158" s="167" t="s">
        <v>856</v>
      </c>
      <c r="AS158" s="167" t="s">
        <v>861</v>
      </c>
      <c r="AT158" s="167" t="s">
        <v>1059</v>
      </c>
      <c r="AU158" s="181" t="s">
        <v>1398</v>
      </c>
    </row>
    <row r="159" spans="1:47" ht="60" customHeight="1" x14ac:dyDescent="0.35">
      <c r="A159" s="177" t="s">
        <v>3677</v>
      </c>
      <c r="B159" s="151" t="s">
        <v>3680</v>
      </c>
      <c r="C159" s="152" t="s">
        <v>3691</v>
      </c>
      <c r="D159" s="155" t="s">
        <v>3692</v>
      </c>
      <c r="E159" s="158" t="s">
        <v>3693</v>
      </c>
      <c r="F159" s="161" t="s">
        <v>3294</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3677</v>
      </c>
      <c r="B160" s="151" t="s">
        <v>3680</v>
      </c>
      <c r="C160" s="152" t="s">
        <v>3694</v>
      </c>
      <c r="D160" s="155" t="s">
        <v>3695</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3677</v>
      </c>
      <c r="B161" s="151" t="s">
        <v>3680</v>
      </c>
      <c r="C161" s="152" t="s">
        <v>3696</v>
      </c>
      <c r="D161" s="155" t="s">
        <v>3697</v>
      </c>
      <c r="E161" s="158" t="s">
        <v>3698</v>
      </c>
      <c r="F161" s="161" t="s">
        <v>3294</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3677</v>
      </c>
      <c r="B162" s="151" t="s">
        <v>3680</v>
      </c>
      <c r="C162" s="152" t="s">
        <v>3699</v>
      </c>
      <c r="D162" s="155" t="s">
        <v>3700</v>
      </c>
      <c r="E162" s="158" t="s">
        <v>3701</v>
      </c>
      <c r="F162" s="161" t="s">
        <v>3294</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3677</v>
      </c>
      <c r="B163" s="151" t="s">
        <v>3680</v>
      </c>
      <c r="C163" s="152" t="s">
        <v>3702</v>
      </c>
      <c r="D163" s="155" t="s">
        <v>3703</v>
      </c>
      <c r="E163" s="158" t="s">
        <v>3704</v>
      </c>
      <c r="F163" s="161" t="s">
        <v>3294</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3677</v>
      </c>
      <c r="B164" s="150" t="s">
        <v>3098</v>
      </c>
      <c r="C164" s="148" t="s">
        <v>3705</v>
      </c>
      <c r="D164" s="154" t="s">
        <v>3706</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3677</v>
      </c>
      <c r="B165" s="151" t="s">
        <v>3098</v>
      </c>
      <c r="C165" s="152" t="s">
        <v>3707</v>
      </c>
      <c r="D165" s="155" t="s">
        <v>3708</v>
      </c>
      <c r="E165" s="158" t="s">
        <v>3709</v>
      </c>
      <c r="F165" s="161" t="s">
        <v>3294</v>
      </c>
      <c r="G165" s="164">
        <f>IF(COUNTIF(H165:AU165,"&lt;&gt;")=0,"",SUMPRODUCT(((Recommendations[ImplStatus]="Implemented")+(Recommendations[ImplStatus]="Compensated"))*ISNUMBER(MATCH(Recommendations[Id],H165:AU165,0)))/COUNTIF(H165:AU165,"&lt;&gt;"))</f>
        <v>0</v>
      </c>
      <c r="H165" s="167" t="s">
        <v>158</v>
      </c>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3677</v>
      </c>
      <c r="B166" s="151" t="s">
        <v>3098</v>
      </c>
      <c r="C166" s="152" t="s">
        <v>3710</v>
      </c>
      <c r="D166" s="155" t="s">
        <v>3711</v>
      </c>
      <c r="E166" s="158" t="s">
        <v>3712</v>
      </c>
      <c r="F166" s="161" t="s">
        <v>3294</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3677</v>
      </c>
      <c r="B167" s="151" t="s">
        <v>3098</v>
      </c>
      <c r="C167" s="152" t="s">
        <v>3713</v>
      </c>
      <c r="D167" s="155" t="s">
        <v>3714</v>
      </c>
      <c r="E167" s="158" t="s">
        <v>3715</v>
      </c>
      <c r="F167" s="161" t="s">
        <v>3294</v>
      </c>
      <c r="G167" s="164">
        <f>IF(COUNTIF(H167:AU167,"&lt;&gt;")=0,"",SUMPRODUCT(((Recommendations[ImplStatus]="Implemented")+(Recommendations[ImplStatus]="Compensated"))*ISNUMBER(MATCH(Recommendations[Id],H167:AU167,0)))/COUNTIF(H167:AU167,"&lt;&gt;"))</f>
        <v>0</v>
      </c>
      <c r="H167" s="167" t="s">
        <v>84</v>
      </c>
      <c r="I167" s="167" t="s">
        <v>239</v>
      </c>
      <c r="J167" s="167" t="s">
        <v>299</v>
      </c>
      <c r="K167" s="167" t="s">
        <v>328</v>
      </c>
      <c r="L167" s="167" t="s">
        <v>333</v>
      </c>
      <c r="M167" s="167" t="s">
        <v>361</v>
      </c>
      <c r="N167" s="167" t="s">
        <v>375</v>
      </c>
      <c r="O167" s="167" t="s">
        <v>380</v>
      </c>
      <c r="P167" s="167" t="s">
        <v>385</v>
      </c>
      <c r="Q167" s="167" t="s">
        <v>390</v>
      </c>
      <c r="R167" s="167" t="s">
        <v>394</v>
      </c>
      <c r="S167" s="167" t="s">
        <v>399</v>
      </c>
      <c r="T167" s="167" t="s">
        <v>404</v>
      </c>
      <c r="U167" s="167" t="s">
        <v>408</v>
      </c>
      <c r="V167" s="167" t="s">
        <v>413</v>
      </c>
      <c r="W167" s="167" t="s">
        <v>417</v>
      </c>
      <c r="X167" s="167" t="s">
        <v>422</v>
      </c>
      <c r="Y167" s="167" t="s">
        <v>426</v>
      </c>
      <c r="Z167" s="167" t="s">
        <v>431</v>
      </c>
      <c r="AA167" s="167" t="s">
        <v>436</v>
      </c>
      <c r="AB167" s="167" t="s">
        <v>441</v>
      </c>
      <c r="AC167" s="167" t="s">
        <v>445</v>
      </c>
      <c r="AD167" s="167" t="s">
        <v>450</v>
      </c>
      <c r="AE167" s="167" t="s">
        <v>454</v>
      </c>
      <c r="AF167" s="167" t="s">
        <v>459</v>
      </c>
      <c r="AG167" s="167" t="s">
        <v>812</v>
      </c>
      <c r="AH167" s="167" t="s">
        <v>817</v>
      </c>
      <c r="AI167" s="167" t="s">
        <v>822</v>
      </c>
      <c r="AJ167" s="167" t="s">
        <v>827</v>
      </c>
      <c r="AK167" s="167" t="s">
        <v>832</v>
      </c>
      <c r="AL167" s="167" t="s">
        <v>837</v>
      </c>
      <c r="AM167" s="167" t="s">
        <v>847</v>
      </c>
      <c r="AN167" s="167" t="s">
        <v>852</v>
      </c>
      <c r="AO167" s="167" t="s">
        <v>856</v>
      </c>
      <c r="AP167" s="167" t="s">
        <v>861</v>
      </c>
      <c r="AQ167" s="167" t="s">
        <v>1059</v>
      </c>
      <c r="AR167" s="167" t="s">
        <v>1398</v>
      </c>
      <c r="AS167" s="167" t="s">
        <v>1401</v>
      </c>
      <c r="AT167" s="167"/>
      <c r="AU167" s="181"/>
    </row>
    <row r="168" spans="1:47" ht="60" customHeight="1" x14ac:dyDescent="0.35">
      <c r="A168" s="177" t="s">
        <v>3677</v>
      </c>
      <c r="B168" s="151" t="s">
        <v>3098</v>
      </c>
      <c r="C168" s="152" t="s">
        <v>3716</v>
      </c>
      <c r="D168" s="155" t="s">
        <v>3717</v>
      </c>
      <c r="E168" s="158"/>
      <c r="F168" s="161" t="s">
        <v>19</v>
      </c>
      <c r="G168" s="164">
        <f>IF(COUNTIF(H168:AU168,"&lt;&gt;")=0,"",SUMPRODUCT(((Recommendations[ImplStatus]="Implemented")+(Recommendations[ImplStatus]="Compensated"))*ISNUMBER(MATCH(Recommendations[Id],H168:AU168,0)))/COUNTIF(H168:AU168,"&lt;&gt;"))</f>
        <v>0</v>
      </c>
      <c r="H168" s="167" t="s">
        <v>224</v>
      </c>
      <c r="I168" s="167" t="s">
        <v>517</v>
      </c>
      <c r="J168" s="167" t="s">
        <v>537</v>
      </c>
      <c r="K168" s="167" t="s">
        <v>592</v>
      </c>
      <c r="L168" s="167" t="s">
        <v>615</v>
      </c>
      <c r="M168" s="167" t="s">
        <v>620</v>
      </c>
      <c r="N168" s="167" t="s">
        <v>695</v>
      </c>
      <c r="O168" s="167" t="s">
        <v>727</v>
      </c>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3677</v>
      </c>
      <c r="B169" s="151" t="s">
        <v>3098</v>
      </c>
      <c r="C169" s="152" t="s">
        <v>3718</v>
      </c>
      <c r="D169" s="155" t="s">
        <v>3719</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3677</v>
      </c>
      <c r="B170" s="151" t="s">
        <v>3098</v>
      </c>
      <c r="C170" s="152" t="s">
        <v>3720</v>
      </c>
      <c r="D170" s="155" t="s">
        <v>3721</v>
      </c>
      <c r="E170" s="158" t="s">
        <v>3722</v>
      </c>
      <c r="F170" s="161" t="s">
        <v>3308</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3677</v>
      </c>
      <c r="B171" s="151" t="s">
        <v>3098</v>
      </c>
      <c r="C171" s="152" t="s">
        <v>3723</v>
      </c>
      <c r="D171" s="155" t="s">
        <v>3724</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3677</v>
      </c>
      <c r="B172" s="151" t="s">
        <v>3098</v>
      </c>
      <c r="C172" s="152" t="s">
        <v>3725</v>
      </c>
      <c r="D172" s="155" t="s">
        <v>3726</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3677</v>
      </c>
      <c r="B173" s="151" t="s">
        <v>3098</v>
      </c>
      <c r="C173" s="152" t="s">
        <v>3727</v>
      </c>
      <c r="D173" s="155" t="s">
        <v>3728</v>
      </c>
      <c r="E173" s="158" t="s">
        <v>3729</v>
      </c>
      <c r="F173" s="161" t="s">
        <v>3294</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3677</v>
      </c>
      <c r="B174" s="150" t="s">
        <v>3730</v>
      </c>
      <c r="C174" s="148" t="s">
        <v>3731</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3677</v>
      </c>
      <c r="B175" s="151" t="s">
        <v>3730</v>
      </c>
      <c r="C175" s="152" t="s">
        <v>3732</v>
      </c>
      <c r="D175" s="155" t="s">
        <v>3733</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3677</v>
      </c>
      <c r="B176" s="151" t="s">
        <v>3730</v>
      </c>
      <c r="C176" s="152" t="s">
        <v>3734</v>
      </c>
      <c r="D176" s="155" t="s">
        <v>3735</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3677</v>
      </c>
      <c r="B177" s="151" t="s">
        <v>3730</v>
      </c>
      <c r="C177" s="152" t="s">
        <v>3736</v>
      </c>
      <c r="D177" s="155" t="s">
        <v>3737</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3677</v>
      </c>
      <c r="B178" s="151" t="s">
        <v>3730</v>
      </c>
      <c r="C178" s="152" t="s">
        <v>3738</v>
      </c>
      <c r="D178" s="155" t="s">
        <v>3739</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3677</v>
      </c>
      <c r="B179" s="151" t="s">
        <v>3730</v>
      </c>
      <c r="C179" s="152" t="s">
        <v>3740</v>
      </c>
      <c r="D179" s="155" t="s">
        <v>3741</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3742</v>
      </c>
      <c r="B180" s="149" t="s">
        <v>19</v>
      </c>
      <c r="C180" s="147" t="s">
        <v>3743</v>
      </c>
      <c r="D180" s="153" t="s">
        <v>3744</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3742</v>
      </c>
      <c r="B181" s="150" t="s">
        <v>3745</v>
      </c>
      <c r="C181" s="148" t="s">
        <v>3746</v>
      </c>
      <c r="D181" s="154" t="s">
        <v>3747</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3742</v>
      </c>
      <c r="B182" s="151" t="s">
        <v>3745</v>
      </c>
      <c r="C182" s="152" t="s">
        <v>3748</v>
      </c>
      <c r="D182" s="155" t="s">
        <v>3749</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3742</v>
      </c>
      <c r="B183" s="151" t="s">
        <v>3745</v>
      </c>
      <c r="C183" s="152" t="s">
        <v>3750</v>
      </c>
      <c r="D183" s="155" t="s">
        <v>3751</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3742</v>
      </c>
      <c r="B184" s="151" t="s">
        <v>3745</v>
      </c>
      <c r="C184" s="152" t="s">
        <v>3752</v>
      </c>
      <c r="D184" s="155" t="s">
        <v>3753</v>
      </c>
      <c r="E184" s="158" t="s">
        <v>3754</v>
      </c>
      <c r="F184" s="161" t="s">
        <v>3294</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3742</v>
      </c>
      <c r="B185" s="151" t="s">
        <v>3745</v>
      </c>
      <c r="C185" s="152" t="s">
        <v>3755</v>
      </c>
      <c r="D185" s="155" t="s">
        <v>3756</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3742</v>
      </c>
      <c r="B186" s="151" t="s">
        <v>3745</v>
      </c>
      <c r="C186" s="152" t="s">
        <v>3757</v>
      </c>
      <c r="D186" s="155" t="s">
        <v>3758</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3742</v>
      </c>
      <c r="B187" s="151" t="s">
        <v>3745</v>
      </c>
      <c r="C187" s="152" t="s">
        <v>3759</v>
      </c>
      <c r="D187" s="155" t="s">
        <v>3760</v>
      </c>
      <c r="E187" s="158" t="s">
        <v>3761</v>
      </c>
      <c r="F187" s="161" t="s">
        <v>3294</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3742</v>
      </c>
      <c r="B188" s="151" t="s">
        <v>3745</v>
      </c>
      <c r="C188" s="152" t="s">
        <v>3762</v>
      </c>
      <c r="D188" s="155" t="s">
        <v>3763</v>
      </c>
      <c r="E188" s="158" t="s">
        <v>3764</v>
      </c>
      <c r="F188" s="161" t="s">
        <v>3294</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3742</v>
      </c>
      <c r="B189" s="151" t="s">
        <v>3745</v>
      </c>
      <c r="C189" s="152" t="s">
        <v>3765</v>
      </c>
      <c r="D189" s="155" t="s">
        <v>3766</v>
      </c>
      <c r="E189" s="158" t="s">
        <v>3767</v>
      </c>
      <c r="F189" s="161" t="s">
        <v>3294</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3742</v>
      </c>
      <c r="B190" s="150" t="s">
        <v>3768</v>
      </c>
      <c r="C190" s="148" t="s">
        <v>3769</v>
      </c>
      <c r="D190" s="154" t="s">
        <v>3770</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3742</v>
      </c>
      <c r="B191" s="151" t="s">
        <v>3768</v>
      </c>
      <c r="C191" s="152" t="s">
        <v>3771</v>
      </c>
      <c r="D191" s="155" t="s">
        <v>3772</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3742</v>
      </c>
      <c r="B192" s="151" t="s">
        <v>3768</v>
      </c>
      <c r="C192" s="152" t="s">
        <v>3773</v>
      </c>
      <c r="D192" s="155" t="s">
        <v>3774</v>
      </c>
      <c r="E192" s="158" t="s">
        <v>3775</v>
      </c>
      <c r="F192" s="161" t="s">
        <v>3298</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3742</v>
      </c>
      <c r="B193" s="151" t="s">
        <v>3768</v>
      </c>
      <c r="C193" s="152" t="s">
        <v>3776</v>
      </c>
      <c r="D193" s="155" t="s">
        <v>3777</v>
      </c>
      <c r="E193" s="158" t="s">
        <v>3778</v>
      </c>
      <c r="F193" s="161" t="s">
        <v>3298</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3742</v>
      </c>
      <c r="B194" s="151" t="s">
        <v>3768</v>
      </c>
      <c r="C194" s="152" t="s">
        <v>3779</v>
      </c>
      <c r="D194" s="155" t="s">
        <v>3780</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3742</v>
      </c>
      <c r="B195" s="151" t="s">
        <v>3768</v>
      </c>
      <c r="C195" s="152" t="s">
        <v>3781</v>
      </c>
      <c r="D195" s="155" t="s">
        <v>3782</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3742</v>
      </c>
      <c r="B196" s="150" t="s">
        <v>3783</v>
      </c>
      <c r="C196" s="148" t="s">
        <v>3784</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3742</v>
      </c>
      <c r="B197" s="151" t="s">
        <v>3783</v>
      </c>
      <c r="C197" s="152" t="s">
        <v>3785</v>
      </c>
      <c r="D197" s="155" t="s">
        <v>3786</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3742</v>
      </c>
      <c r="B198" s="151" t="s">
        <v>3783</v>
      </c>
      <c r="C198" s="152" t="s">
        <v>3787</v>
      </c>
      <c r="D198" s="155" t="s">
        <v>3788</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3742</v>
      </c>
      <c r="B199" s="150" t="s">
        <v>3789</v>
      </c>
      <c r="C199" s="148" t="s">
        <v>3790</v>
      </c>
      <c r="D199" s="154" t="s">
        <v>3791</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3742</v>
      </c>
      <c r="B200" s="151" t="s">
        <v>3789</v>
      </c>
      <c r="C200" s="152" t="s">
        <v>3792</v>
      </c>
      <c r="D200" s="155" t="s">
        <v>3793</v>
      </c>
      <c r="E200" s="158" t="s">
        <v>3794</v>
      </c>
      <c r="F200" s="161" t="s">
        <v>3308</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3742</v>
      </c>
      <c r="B201" s="151" t="s">
        <v>3789</v>
      </c>
      <c r="C201" s="152" t="s">
        <v>3795</v>
      </c>
      <c r="D201" s="155" t="s">
        <v>3796</v>
      </c>
      <c r="E201" s="158" t="s">
        <v>3797</v>
      </c>
      <c r="F201" s="161" t="s">
        <v>3294</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3742</v>
      </c>
      <c r="B202" s="151" t="s">
        <v>3789</v>
      </c>
      <c r="C202" s="152" t="s">
        <v>3798</v>
      </c>
      <c r="D202" s="155" t="s">
        <v>3799</v>
      </c>
      <c r="E202" s="158" t="s">
        <v>3800</v>
      </c>
      <c r="F202" s="161" t="s">
        <v>3294</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3742</v>
      </c>
      <c r="B203" s="151" t="s">
        <v>3789</v>
      </c>
      <c r="C203" s="152" t="s">
        <v>3801</v>
      </c>
      <c r="D203" s="155" t="s">
        <v>3802</v>
      </c>
      <c r="E203" s="158" t="s">
        <v>3803</v>
      </c>
      <c r="F203" s="161" t="s">
        <v>3294</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3742</v>
      </c>
      <c r="B204" s="151" t="s">
        <v>3789</v>
      </c>
      <c r="C204" s="152" t="s">
        <v>3804</v>
      </c>
      <c r="D204" s="155" t="s">
        <v>3805</v>
      </c>
      <c r="E204" s="158" t="s">
        <v>3806</v>
      </c>
      <c r="F204" s="161" t="s">
        <v>3294</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3742</v>
      </c>
      <c r="B205" s="150" t="s">
        <v>3807</v>
      </c>
      <c r="C205" s="148" t="s">
        <v>3808</v>
      </c>
      <c r="D205" s="154" t="s">
        <v>3809</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3742</v>
      </c>
      <c r="B206" s="151" t="s">
        <v>3807</v>
      </c>
      <c r="C206" s="152" t="s">
        <v>3810</v>
      </c>
      <c r="D206" s="155" t="s">
        <v>3811</v>
      </c>
      <c r="E206" s="158" t="s">
        <v>3812</v>
      </c>
      <c r="F206" s="161" t="s">
        <v>3298</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3742</v>
      </c>
      <c r="B207" s="151" t="s">
        <v>3807</v>
      </c>
      <c r="C207" s="152" t="s">
        <v>3813</v>
      </c>
      <c r="D207" s="155" t="s">
        <v>3814</v>
      </c>
      <c r="E207" s="158" t="s">
        <v>3815</v>
      </c>
      <c r="F207" s="161" t="s">
        <v>3298</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3742</v>
      </c>
      <c r="B208" s="151" t="s">
        <v>3807</v>
      </c>
      <c r="C208" s="152" t="s">
        <v>3816</v>
      </c>
      <c r="D208" s="155" t="s">
        <v>3817</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3742</v>
      </c>
      <c r="B209" s="150" t="s">
        <v>3818</v>
      </c>
      <c r="C209" s="148" t="s">
        <v>3819</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3742</v>
      </c>
      <c r="B210" s="151" t="s">
        <v>3818</v>
      </c>
      <c r="C210" s="152" t="s">
        <v>3820</v>
      </c>
      <c r="D210" s="155" t="s">
        <v>3821</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3822</v>
      </c>
      <c r="B211" s="149" t="s">
        <v>19</v>
      </c>
      <c r="C211" s="147" t="s">
        <v>3823</v>
      </c>
      <c r="D211" s="153" t="s">
        <v>3824</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3822</v>
      </c>
      <c r="B212" s="150" t="s">
        <v>3825</v>
      </c>
      <c r="C212" s="148" t="s">
        <v>3826</v>
      </c>
      <c r="D212" s="154" t="s">
        <v>3827</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3822</v>
      </c>
      <c r="B213" s="151" t="s">
        <v>3825</v>
      </c>
      <c r="C213" s="152" t="s">
        <v>3828</v>
      </c>
      <c r="D213" s="155" t="s">
        <v>3829</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3822</v>
      </c>
      <c r="B214" s="151" t="s">
        <v>3825</v>
      </c>
      <c r="C214" s="152" t="s">
        <v>3830</v>
      </c>
      <c r="D214" s="155" t="s">
        <v>3831</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3822</v>
      </c>
      <c r="B215" s="151" t="s">
        <v>3825</v>
      </c>
      <c r="C215" s="152" t="s">
        <v>3832</v>
      </c>
      <c r="D215" s="155" t="s">
        <v>3833</v>
      </c>
      <c r="E215" s="158" t="s">
        <v>3834</v>
      </c>
      <c r="F215" s="161" t="s">
        <v>3298</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3822</v>
      </c>
      <c r="B216" s="151" t="s">
        <v>3825</v>
      </c>
      <c r="C216" s="152" t="s">
        <v>3835</v>
      </c>
      <c r="D216" s="155" t="s">
        <v>3836</v>
      </c>
      <c r="E216" s="158" t="s">
        <v>3837</v>
      </c>
      <c r="F216" s="161" t="s">
        <v>3294</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3822</v>
      </c>
      <c r="B217" s="150" t="s">
        <v>3783</v>
      </c>
      <c r="C217" s="148" t="s">
        <v>3838</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3822</v>
      </c>
      <c r="B218" s="151" t="s">
        <v>3783</v>
      </c>
      <c r="C218" s="152" t="s">
        <v>3839</v>
      </c>
      <c r="D218" s="155" t="s">
        <v>3840</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3822</v>
      </c>
      <c r="B219" s="151" t="s">
        <v>3783</v>
      </c>
      <c r="C219" s="152" t="s">
        <v>3841</v>
      </c>
      <c r="D219" s="155" t="s">
        <v>3842</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3822</v>
      </c>
      <c r="B220" s="150" t="s">
        <v>3843</v>
      </c>
      <c r="C220" s="148" t="s">
        <v>3844</v>
      </c>
      <c r="D220" s="154" t="s">
        <v>3845</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3822</v>
      </c>
      <c r="B221" s="151" t="s">
        <v>3843</v>
      </c>
      <c r="C221" s="152" t="s">
        <v>3846</v>
      </c>
      <c r="D221" s="155" t="s">
        <v>3847</v>
      </c>
      <c r="E221" s="158" t="s">
        <v>3848</v>
      </c>
      <c r="F221" s="161" t="s">
        <v>3294</v>
      </c>
      <c r="G221" s="164">
        <f>IF(COUNTIF(H221:AU221,"&lt;&gt;")=0,"",SUMPRODUCT(((Recommendations[ImplStatus]="Implemented")+(Recommendations[ImplStatus]="Compensated"))*ISNUMBER(MATCH(Recommendations[Id],H221:AU221,0)))/COUNTIF(H221:AU221,"&lt;&gt;"))</f>
        <v>0</v>
      </c>
      <c r="H221" s="167" t="s">
        <v>44</v>
      </c>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3822</v>
      </c>
      <c r="B222" s="151" t="s">
        <v>3843</v>
      </c>
      <c r="C222" s="152" t="s">
        <v>3849</v>
      </c>
      <c r="D222" s="155" t="s">
        <v>3850</v>
      </c>
      <c r="E222" s="158" t="s">
        <v>3851</v>
      </c>
      <c r="F222" s="161" t="s">
        <v>3294</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3822</v>
      </c>
      <c r="B223" s="151" t="s">
        <v>3843</v>
      </c>
      <c r="C223" s="152" t="s">
        <v>3852</v>
      </c>
      <c r="D223" s="155" t="s">
        <v>3853</v>
      </c>
      <c r="E223" s="158" t="s">
        <v>3854</v>
      </c>
      <c r="F223" s="161" t="s">
        <v>3294</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3822</v>
      </c>
      <c r="B224" s="151" t="s">
        <v>3843</v>
      </c>
      <c r="C224" s="152" t="s">
        <v>3855</v>
      </c>
      <c r="D224" s="155" t="s">
        <v>3856</v>
      </c>
      <c r="E224" s="158" t="s">
        <v>3857</v>
      </c>
      <c r="F224" s="161" t="s">
        <v>3294</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3822</v>
      </c>
      <c r="B225" s="151" t="s">
        <v>3843</v>
      </c>
      <c r="C225" s="152" t="s">
        <v>3858</v>
      </c>
      <c r="D225" s="155" t="s">
        <v>3859</v>
      </c>
      <c r="E225" s="158" t="s">
        <v>3860</v>
      </c>
      <c r="F225" s="161" t="s">
        <v>3294</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3822</v>
      </c>
      <c r="B226" s="168" t="s">
        <v>3843</v>
      </c>
      <c r="C226" s="169" t="s">
        <v>3861</v>
      </c>
      <c r="D226" s="170" t="s">
        <v>3862</v>
      </c>
      <c r="E226" s="171" t="s">
        <v>3863</v>
      </c>
      <c r="F226" s="172" t="s">
        <v>3294</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1404</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IFERROR(INDEX('Recommendations'!$G$2:$G$285, MATCH(H2,'Recommendations'!$A$2:$A$285,0))="Implemented", FALSE))</xm:f>
            <x14:dxf>
              <font>
                <color rgb="FF000000"/>
              </font>
              <fill>
                <patternFill>
                  <bgColor rgb="FF3C7D22"/>
                </patternFill>
              </fill>
            </x14:dxf>
          </x14:cfRule>
          <x14:cfRule type="expression" priority="2" id="{00000000-000E-0000-0700-000002000000}">
            <xm:f>AND(H2&lt;&gt;"", IFERROR(INDEX('Recommendations'!$G$2:$G$285, MATCH(H2,'Recommendations'!$A$2:$A$285,0))="Compensated", FALSE))</xm:f>
            <x14:dxf>
              <font>
                <color rgb="FF000000"/>
              </font>
              <fill>
                <patternFill>
                  <bgColor rgb="FFC6E0B4"/>
                </patternFill>
              </fill>
            </x14:dxf>
          </x14:cfRule>
          <x14:cfRule type="expression" priority="3" id="{00000000-000E-0000-0700-000003000000}">
            <xm:f>AND(H2&lt;&gt;"", IFERROR(INDEX('Recommendations'!$G$2:$G$285, MATCH(H2,'Recommendations'!$A$2:$A$285,0))="Testing", FALSE))</xm:f>
            <x14:dxf>
              <font>
                <color rgb="FF000000"/>
              </font>
              <fill>
                <patternFill>
                  <bgColor rgb="FFFFC000"/>
                </patternFill>
              </fill>
            </x14:dxf>
          </x14:cfRule>
          <x14:cfRule type="expression" priority="4" id="{00000000-000E-0000-0700-000004000000}">
            <xm:f>AND(H2&lt;&gt;"", IFERROR(INDEX('Recommendations'!$G$2:$G$285, MATCH(H2,'Recommendations'!$A$2:$A$285,0))="Failed", FALSE))</xm:f>
            <x14:dxf>
              <font>
                <color rgb="FF000000"/>
              </font>
              <fill>
                <patternFill>
                  <bgColor rgb="FFD82891"/>
                </patternFill>
              </fill>
            </x14:dxf>
          </x14:cfRule>
          <x14:cfRule type="expression" priority="5" id="{00000000-000E-0000-0700-000005000000}">
            <xm:f>AND(H2&lt;&gt;"", IFERROR(INDEX('Recommendations'!$G$2:$G$285, MATCH(H2,'Recommendations'!$A$2:$A$285,0))="Risk Accepted", FALSE))</xm:f>
            <x14:dxf>
              <font>
                <color rgb="FF000000"/>
              </font>
              <fill>
                <patternFill>
                  <bgColor rgb="FFD9D9D9"/>
                </patternFill>
              </fill>
            </x14:dxf>
          </x14:cfRule>
          <x14:cfRule type="expression" priority="6" id="{00000000-000E-0000-0700-000006000000}">
            <xm:f>AND(H2&lt;&gt;"", IFERROR(INDEX('Recommendations'!$G$2:$G$285, MATCH(H2,'Recommendations'!$A$2:$A$285,0))="N/A",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3281</v>
      </c>
      <c r="B1" s="207" t="s">
        <v>3864</v>
      </c>
      <c r="C1" s="207" t="s">
        <v>3865</v>
      </c>
      <c r="D1" s="207" t="s">
        <v>3866</v>
      </c>
      <c r="E1" s="207" t="s">
        <v>2590</v>
      </c>
      <c r="F1" s="207" t="s">
        <v>1649</v>
      </c>
      <c r="G1" s="207" t="s">
        <v>1650</v>
      </c>
      <c r="H1" s="207" t="s">
        <v>1651</v>
      </c>
      <c r="I1" s="207" t="s">
        <v>1652</v>
      </c>
      <c r="J1" s="207" t="s">
        <v>1653</v>
      </c>
      <c r="K1" s="207" t="s">
        <v>1654</v>
      </c>
      <c r="L1" s="207" t="s">
        <v>1655</v>
      </c>
      <c r="M1" s="207" t="s">
        <v>1656</v>
      </c>
      <c r="N1" s="207" t="s">
        <v>1657</v>
      </c>
      <c r="O1" s="207" t="s">
        <v>1658</v>
      </c>
      <c r="P1" s="207" t="s">
        <v>1659</v>
      </c>
      <c r="Q1" s="207" t="s">
        <v>1660</v>
      </c>
      <c r="R1" s="207" t="s">
        <v>1661</v>
      </c>
      <c r="S1" s="207" t="s">
        <v>1662</v>
      </c>
      <c r="T1" s="207" t="s">
        <v>1663</v>
      </c>
      <c r="U1" s="207" t="s">
        <v>1664</v>
      </c>
      <c r="V1" s="207" t="s">
        <v>1665</v>
      </c>
      <c r="W1" s="207" t="s">
        <v>1666</v>
      </c>
      <c r="X1" s="207" t="s">
        <v>1667</v>
      </c>
      <c r="Y1" s="207" t="s">
        <v>1668</v>
      </c>
      <c r="Z1" s="207" t="s">
        <v>1669</v>
      </c>
      <c r="AA1" s="207" t="s">
        <v>1670</v>
      </c>
      <c r="AB1" s="207" t="s">
        <v>1671</v>
      </c>
      <c r="AC1" s="207" t="s">
        <v>1672</v>
      </c>
      <c r="AD1" s="207" t="s">
        <v>1673</v>
      </c>
      <c r="AE1" s="207" t="s">
        <v>1674</v>
      </c>
      <c r="AF1" s="207" t="s">
        <v>1675</v>
      </c>
      <c r="AG1" s="207" t="s">
        <v>1676</v>
      </c>
      <c r="AH1" s="207" t="s">
        <v>1677</v>
      </c>
      <c r="AI1" s="207" t="s">
        <v>1678</v>
      </c>
      <c r="AJ1" s="207" t="s">
        <v>1679</v>
      </c>
      <c r="AK1" s="207" t="s">
        <v>1680</v>
      </c>
      <c r="AL1" s="207" t="s">
        <v>1681</v>
      </c>
      <c r="AM1" s="207" t="s">
        <v>1682</v>
      </c>
      <c r="AN1" s="207" t="s">
        <v>1683</v>
      </c>
      <c r="AO1" s="207" t="s">
        <v>1684</v>
      </c>
      <c r="AP1" s="207" t="s">
        <v>1685</v>
      </c>
      <c r="AQ1" s="207" t="s">
        <v>1686</v>
      </c>
      <c r="AR1" s="207" t="s">
        <v>1687</v>
      </c>
      <c r="AS1" s="207" t="s">
        <v>1688</v>
      </c>
      <c r="AT1" s="208" t="s">
        <v>1689</v>
      </c>
    </row>
    <row r="2" spans="1:46" ht="60" customHeight="1" outlineLevel="1" x14ac:dyDescent="0.35">
      <c r="A2" s="200" t="s">
        <v>1491</v>
      </c>
      <c r="B2" s="186" t="s">
        <v>3867</v>
      </c>
      <c r="C2" s="186"/>
      <c r="D2" s="189" t="s">
        <v>3868</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1491</v>
      </c>
      <c r="B3" s="187" t="s">
        <v>3867</v>
      </c>
      <c r="C3" s="188" t="s">
        <v>3869</v>
      </c>
      <c r="D3" s="190" t="s">
        <v>3870</v>
      </c>
      <c r="E3" s="190" t="s">
        <v>3871</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1491</v>
      </c>
      <c r="B4" s="187" t="s">
        <v>3867</v>
      </c>
      <c r="C4" s="188" t="s">
        <v>3872</v>
      </c>
      <c r="D4" s="190" t="s">
        <v>3873</v>
      </c>
      <c r="E4" s="190" t="s">
        <v>3874</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1491</v>
      </c>
      <c r="B5" s="187" t="s">
        <v>3867</v>
      </c>
      <c r="C5" s="188" t="s">
        <v>3875</v>
      </c>
      <c r="D5" s="190" t="s">
        <v>3876</v>
      </c>
      <c r="E5" s="190" t="s">
        <v>3877</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1491</v>
      </c>
      <c r="B6" s="187" t="s">
        <v>3867</v>
      </c>
      <c r="C6" s="188" t="s">
        <v>3878</v>
      </c>
      <c r="D6" s="190" t="s">
        <v>3879</v>
      </c>
      <c r="E6" s="190" t="s">
        <v>3880</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1491</v>
      </c>
      <c r="B7" s="187" t="s">
        <v>3867</v>
      </c>
      <c r="C7" s="188" t="s">
        <v>3881</v>
      </c>
      <c r="D7" s="190" t="s">
        <v>3882</v>
      </c>
      <c r="E7" s="190" t="s">
        <v>3883</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1491</v>
      </c>
      <c r="B8" s="187" t="s">
        <v>3867</v>
      </c>
      <c r="C8" s="188" t="s">
        <v>3884</v>
      </c>
      <c r="D8" s="190" t="s">
        <v>3885</v>
      </c>
      <c r="E8" s="190" t="s">
        <v>3886</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1491</v>
      </c>
      <c r="B9" s="187" t="s">
        <v>3867</v>
      </c>
      <c r="C9" s="188" t="s">
        <v>3887</v>
      </c>
      <c r="D9" s="190" t="s">
        <v>3888</v>
      </c>
      <c r="E9" s="190" t="s">
        <v>3889</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1491</v>
      </c>
      <c r="B10" s="187" t="s">
        <v>3867</v>
      </c>
      <c r="C10" s="188" t="s">
        <v>3890</v>
      </c>
      <c r="D10" s="190" t="s">
        <v>3891</v>
      </c>
      <c r="E10" s="190" t="s">
        <v>3892</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1491</v>
      </c>
      <c r="B11" s="187" t="s">
        <v>3867</v>
      </c>
      <c r="C11" s="188" t="s">
        <v>3893</v>
      </c>
      <c r="D11" s="190" t="s">
        <v>3894</v>
      </c>
      <c r="E11" s="190" t="s">
        <v>3895</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1491</v>
      </c>
      <c r="B12" s="187" t="s">
        <v>3867</v>
      </c>
      <c r="C12" s="188" t="s">
        <v>3896</v>
      </c>
      <c r="D12" s="190" t="s">
        <v>3897</v>
      </c>
      <c r="E12" s="190" t="s">
        <v>3898</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1491</v>
      </c>
      <c r="B13" s="187" t="s">
        <v>3867</v>
      </c>
      <c r="C13" s="188" t="s">
        <v>3899</v>
      </c>
      <c r="D13" s="190" t="s">
        <v>3900</v>
      </c>
      <c r="E13" s="190" t="s">
        <v>3901</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1491</v>
      </c>
      <c r="B14" s="187" t="s">
        <v>3867</v>
      </c>
      <c r="C14" s="188" t="s">
        <v>3902</v>
      </c>
      <c r="D14" s="190" t="s">
        <v>3903</v>
      </c>
      <c r="E14" s="190" t="s">
        <v>3904</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1491</v>
      </c>
      <c r="B15" s="187" t="s">
        <v>3867</v>
      </c>
      <c r="C15" s="188" t="s">
        <v>3905</v>
      </c>
      <c r="D15" s="190" t="s">
        <v>3906</v>
      </c>
      <c r="E15" s="190" t="s">
        <v>3907</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1491</v>
      </c>
      <c r="B16" s="187" t="s">
        <v>3867</v>
      </c>
      <c r="C16" s="188" t="s">
        <v>3908</v>
      </c>
      <c r="D16" s="190" t="s">
        <v>3909</v>
      </c>
      <c r="E16" s="190" t="s">
        <v>3910</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1491</v>
      </c>
      <c r="B17" s="187" t="s">
        <v>3867</v>
      </c>
      <c r="C17" s="188" t="s">
        <v>3911</v>
      </c>
      <c r="D17" s="190" t="s">
        <v>3912</v>
      </c>
      <c r="E17" s="190" t="s">
        <v>3913</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1491</v>
      </c>
      <c r="B18" s="187" t="s">
        <v>3867</v>
      </c>
      <c r="C18" s="188" t="s">
        <v>3914</v>
      </c>
      <c r="D18" s="190" t="s">
        <v>3915</v>
      </c>
      <c r="E18" s="190" t="s">
        <v>3916</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1491</v>
      </c>
      <c r="B19" s="186" t="s">
        <v>3917</v>
      </c>
      <c r="C19" s="186"/>
      <c r="D19" s="189" t="s">
        <v>3918</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1491</v>
      </c>
      <c r="B20" s="187" t="s">
        <v>3917</v>
      </c>
      <c r="C20" s="188" t="s">
        <v>3919</v>
      </c>
      <c r="D20" s="190" t="s">
        <v>3920</v>
      </c>
      <c r="E20" s="190" t="s">
        <v>3921</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1491</v>
      </c>
      <c r="B21" s="187" t="s">
        <v>3917</v>
      </c>
      <c r="C21" s="188" t="s">
        <v>3922</v>
      </c>
      <c r="D21" s="190" t="s">
        <v>3923</v>
      </c>
      <c r="E21" s="190" t="s">
        <v>3924</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1491</v>
      </c>
      <c r="B22" s="187" t="s">
        <v>3917</v>
      </c>
      <c r="C22" s="188" t="s">
        <v>3925</v>
      </c>
      <c r="D22" s="190" t="s">
        <v>3926</v>
      </c>
      <c r="E22" s="190" t="s">
        <v>3927</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1491</v>
      </c>
      <c r="B23" s="187" t="s">
        <v>3917</v>
      </c>
      <c r="C23" s="188" t="s">
        <v>3928</v>
      </c>
      <c r="D23" s="190" t="s">
        <v>3929</v>
      </c>
      <c r="E23" s="190" t="s">
        <v>3930</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1491</v>
      </c>
      <c r="B24" s="187" t="s">
        <v>3917</v>
      </c>
      <c r="C24" s="188" t="s">
        <v>3931</v>
      </c>
      <c r="D24" s="190" t="s">
        <v>3932</v>
      </c>
      <c r="E24" s="190" t="s">
        <v>3933</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1491</v>
      </c>
      <c r="B25" s="187" t="s">
        <v>3917</v>
      </c>
      <c r="C25" s="188" t="s">
        <v>3934</v>
      </c>
      <c r="D25" s="190" t="s">
        <v>3935</v>
      </c>
      <c r="E25" s="190" t="s">
        <v>3936</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1491</v>
      </c>
      <c r="B26" s="187" t="s">
        <v>3917</v>
      </c>
      <c r="C26" s="188" t="s">
        <v>3937</v>
      </c>
      <c r="D26" s="190" t="s">
        <v>3938</v>
      </c>
      <c r="E26" s="190" t="s">
        <v>3939</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1491</v>
      </c>
      <c r="B27" s="187" t="s">
        <v>3917</v>
      </c>
      <c r="C27" s="188" t="s">
        <v>3940</v>
      </c>
      <c r="D27" s="190" t="s">
        <v>3941</v>
      </c>
      <c r="E27" s="190" t="s">
        <v>3942</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1491</v>
      </c>
      <c r="B28" s="187" t="s">
        <v>3917</v>
      </c>
      <c r="C28" s="188" t="s">
        <v>3943</v>
      </c>
      <c r="D28" s="190" t="s">
        <v>3944</v>
      </c>
      <c r="E28" s="190" t="s">
        <v>3945</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1491</v>
      </c>
      <c r="B29" s="187" t="s">
        <v>3917</v>
      </c>
      <c r="C29" s="188" t="s">
        <v>3946</v>
      </c>
      <c r="D29" s="190" t="s">
        <v>3947</v>
      </c>
      <c r="E29" s="190" t="s">
        <v>3948</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1491</v>
      </c>
      <c r="B30" s="187" t="s">
        <v>3917</v>
      </c>
      <c r="C30" s="188" t="s">
        <v>3949</v>
      </c>
      <c r="D30" s="190" t="s">
        <v>3950</v>
      </c>
      <c r="E30" s="190" t="s">
        <v>3951</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1491</v>
      </c>
      <c r="B31" s="187" t="s">
        <v>3917</v>
      </c>
      <c r="C31" s="188" t="s">
        <v>3952</v>
      </c>
      <c r="D31" s="190" t="s">
        <v>3953</v>
      </c>
      <c r="E31" s="190" t="s">
        <v>3954</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3955</v>
      </c>
      <c r="B32" s="186"/>
      <c r="C32" s="186"/>
      <c r="D32" s="189" t="s">
        <v>3956</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3955</v>
      </c>
      <c r="B33" s="187"/>
      <c r="C33" s="188" t="s">
        <v>3957</v>
      </c>
      <c r="D33" s="190" t="s">
        <v>3958</v>
      </c>
      <c r="E33" s="190" t="s">
        <v>3959</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3955</v>
      </c>
      <c r="B34" s="187"/>
      <c r="C34" s="188" t="s">
        <v>3960</v>
      </c>
      <c r="D34" s="190" t="s">
        <v>3961</v>
      </c>
      <c r="E34" s="190" t="s">
        <v>3962</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3955</v>
      </c>
      <c r="B35" s="187"/>
      <c r="C35" s="188" t="s">
        <v>3963</v>
      </c>
      <c r="D35" s="190" t="s">
        <v>3964</v>
      </c>
      <c r="E35" s="190" t="s">
        <v>3965</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3955</v>
      </c>
      <c r="B36" s="186" t="s">
        <v>3966</v>
      </c>
      <c r="C36" s="186"/>
      <c r="D36" s="189" t="s">
        <v>3967</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3955</v>
      </c>
      <c r="B37" s="187" t="s">
        <v>3966</v>
      </c>
      <c r="C37" s="188" t="s">
        <v>3968</v>
      </c>
      <c r="D37" s="190" t="s">
        <v>3969</v>
      </c>
      <c r="E37" s="190" t="s">
        <v>3970</v>
      </c>
      <c r="F37" s="192">
        <f>IF(COUNTIF(G37:AT37,"&lt;&gt;")=0,"",SUMPRODUCT(((Recommendations[ImplStatus]="Implemented")+(Recommendations[ImplStatus]="Compensated"))*ISNUMBER(MATCH(Recommendations[Id],G37:AT37,0)))/COUNTIF(G37:AT37,"&lt;&gt;"))</f>
        <v>0</v>
      </c>
      <c r="G37" s="194" t="s">
        <v>158</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3955</v>
      </c>
      <c r="B38" s="187" t="s">
        <v>3966</v>
      </c>
      <c r="C38" s="188" t="s">
        <v>3971</v>
      </c>
      <c r="D38" s="190" t="s">
        <v>3972</v>
      </c>
      <c r="E38" s="190" t="s">
        <v>3973</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3955</v>
      </c>
      <c r="B39" s="187" t="s">
        <v>3966</v>
      </c>
      <c r="C39" s="188" t="s">
        <v>3974</v>
      </c>
      <c r="D39" s="190" t="s">
        <v>3975</v>
      </c>
      <c r="E39" s="190" t="s">
        <v>3976</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3955</v>
      </c>
      <c r="B40" s="187" t="s">
        <v>3966</v>
      </c>
      <c r="C40" s="188" t="s">
        <v>3977</v>
      </c>
      <c r="D40" s="190" t="s">
        <v>3978</v>
      </c>
      <c r="E40" s="190" t="s">
        <v>3979</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3955</v>
      </c>
      <c r="B41" s="187" t="s">
        <v>3966</v>
      </c>
      <c r="C41" s="188" t="s">
        <v>3980</v>
      </c>
      <c r="D41" s="190" t="s">
        <v>3981</v>
      </c>
      <c r="E41" s="190" t="s">
        <v>3982</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3955</v>
      </c>
      <c r="B42" s="187" t="s">
        <v>3966</v>
      </c>
      <c r="C42" s="188" t="s">
        <v>3983</v>
      </c>
      <c r="D42" s="190" t="s">
        <v>3984</v>
      </c>
      <c r="E42" s="190" t="s">
        <v>3985</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3955</v>
      </c>
      <c r="B43" s="187" t="s">
        <v>3966</v>
      </c>
      <c r="C43" s="188" t="s">
        <v>3986</v>
      </c>
      <c r="D43" s="190" t="s">
        <v>3987</v>
      </c>
      <c r="E43" s="190" t="s">
        <v>3988</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3955</v>
      </c>
      <c r="B44" s="187" t="s">
        <v>3966</v>
      </c>
      <c r="C44" s="188" t="s">
        <v>3989</v>
      </c>
      <c r="D44" s="190" t="s">
        <v>3990</v>
      </c>
      <c r="E44" s="190" t="s">
        <v>3991</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3955</v>
      </c>
      <c r="B45" s="187" t="s">
        <v>3966</v>
      </c>
      <c r="C45" s="188" t="s">
        <v>3992</v>
      </c>
      <c r="D45" s="190" t="s">
        <v>3993</v>
      </c>
      <c r="E45" s="190" t="s">
        <v>3994</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3955</v>
      </c>
      <c r="B46" s="187" t="s">
        <v>3966</v>
      </c>
      <c r="C46" s="188" t="s">
        <v>3995</v>
      </c>
      <c r="D46" s="190" t="s">
        <v>3996</v>
      </c>
      <c r="E46" s="190" t="s">
        <v>3997</v>
      </c>
      <c r="F46" s="192">
        <f>IF(COUNTIF(G46:AT46,"&lt;&gt;")=0,"",SUMPRODUCT(((Recommendations[ImplStatus]="Implemented")+(Recommendations[ImplStatus]="Compensated"))*ISNUMBER(MATCH(Recommendations[Id],G46:AT46,0)))/COUNTIF(G46:AT46,"&lt;&gt;"))</f>
        <v>0</v>
      </c>
      <c r="G46" s="194" t="s">
        <v>158</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3955</v>
      </c>
      <c r="B47" s="187" t="s">
        <v>3966</v>
      </c>
      <c r="C47" s="188" t="s">
        <v>3998</v>
      </c>
      <c r="D47" s="190" t="s">
        <v>3999</v>
      </c>
      <c r="E47" s="190" t="s">
        <v>4000</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3955</v>
      </c>
      <c r="B48" s="187" t="s">
        <v>3966</v>
      </c>
      <c r="C48" s="188" t="s">
        <v>4001</v>
      </c>
      <c r="D48" s="190" t="s">
        <v>4002</v>
      </c>
      <c r="E48" s="190" t="s">
        <v>4003</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3955</v>
      </c>
      <c r="B49" s="187" t="s">
        <v>3966</v>
      </c>
      <c r="C49" s="188" t="s">
        <v>4004</v>
      </c>
      <c r="D49" s="190" t="s">
        <v>4005</v>
      </c>
      <c r="E49" s="190" t="s">
        <v>4006</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3955</v>
      </c>
      <c r="B50" s="187" t="s">
        <v>3966</v>
      </c>
      <c r="C50" s="188" t="s">
        <v>4007</v>
      </c>
      <c r="D50" s="190" t="s">
        <v>4008</v>
      </c>
      <c r="E50" s="190" t="s">
        <v>4009</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3955</v>
      </c>
      <c r="B51" s="186" t="s">
        <v>4010</v>
      </c>
      <c r="C51" s="186"/>
      <c r="D51" s="189" t="s">
        <v>4011</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3955</v>
      </c>
      <c r="B52" s="187" t="s">
        <v>4010</v>
      </c>
      <c r="C52" s="188" t="s">
        <v>4012</v>
      </c>
      <c r="D52" s="190" t="s">
        <v>4013</v>
      </c>
      <c r="E52" s="190" t="s">
        <v>4014</v>
      </c>
      <c r="F52" s="192">
        <f>IF(COUNTIF(G52:AT52,"&lt;&gt;")=0,"",SUMPRODUCT(((Recommendations[ImplStatus]="Implemented")+(Recommendations[ImplStatus]="Compensated"))*ISNUMBER(MATCH(Recommendations[Id],G52:AT52,0)))/COUNTIF(G52:AT52,"&lt;&gt;"))</f>
        <v>0</v>
      </c>
      <c r="G52" s="194" t="s">
        <v>64</v>
      </c>
      <c r="H52" s="194" t="s">
        <v>153</v>
      </c>
      <c r="I52" s="194" t="s">
        <v>173</v>
      </c>
      <c r="J52" s="194" t="s">
        <v>178</v>
      </c>
      <c r="K52" s="194" t="s">
        <v>193</v>
      </c>
      <c r="L52" s="194" t="s">
        <v>197</v>
      </c>
      <c r="M52" s="194" t="s">
        <v>201</v>
      </c>
      <c r="N52" s="194" t="s">
        <v>205</v>
      </c>
      <c r="O52" s="194" t="s">
        <v>224</v>
      </c>
      <c r="P52" s="194" t="s">
        <v>487</v>
      </c>
      <c r="Q52" s="194" t="s">
        <v>517</v>
      </c>
      <c r="R52" s="194" t="s">
        <v>537</v>
      </c>
      <c r="S52" s="194" t="s">
        <v>592</v>
      </c>
      <c r="T52" s="194" t="s">
        <v>615</v>
      </c>
      <c r="U52" s="194" t="s">
        <v>620</v>
      </c>
      <c r="V52" s="194" t="s">
        <v>625</v>
      </c>
      <c r="W52" s="194" t="s">
        <v>695</v>
      </c>
      <c r="X52" s="194" t="s">
        <v>727</v>
      </c>
      <c r="Y52" s="194" t="s">
        <v>1114</v>
      </c>
      <c r="Z52" s="194" t="s">
        <v>1119</v>
      </c>
      <c r="AA52" s="194" t="s">
        <v>1124</v>
      </c>
      <c r="AB52" s="194" t="s">
        <v>1129</v>
      </c>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3955</v>
      </c>
      <c r="B53" s="187" t="s">
        <v>4010</v>
      </c>
      <c r="C53" s="188" t="s">
        <v>4015</v>
      </c>
      <c r="D53" s="190" t="s">
        <v>4016</v>
      </c>
      <c r="E53" s="190" t="s">
        <v>4017</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3955</v>
      </c>
      <c r="B54" s="187" t="s">
        <v>4010</v>
      </c>
      <c r="C54" s="188" t="s">
        <v>4018</v>
      </c>
      <c r="D54" s="190" t="s">
        <v>4019</v>
      </c>
      <c r="E54" s="190" t="s">
        <v>4020</v>
      </c>
      <c r="F54" s="192">
        <f>IF(COUNTIF(G54:AT54,"&lt;&gt;")=0,"",SUMPRODUCT(((Recommendations[ImplStatus]="Implemented")+(Recommendations[ImplStatus]="Compensated"))*ISNUMBER(MATCH(Recommendations[Id],G54:AT54,0)))/COUNTIF(G54:AT54,"&lt;&gt;"))</f>
        <v>0</v>
      </c>
      <c r="G54" s="194" t="s">
        <v>33</v>
      </c>
      <c r="H54" s="194" t="s">
        <v>737</v>
      </c>
      <c r="I54" s="194" t="s">
        <v>742</v>
      </c>
      <c r="J54" s="194" t="s">
        <v>747</v>
      </c>
      <c r="K54" s="194" t="s">
        <v>752</v>
      </c>
      <c r="L54" s="194" t="s">
        <v>757</v>
      </c>
      <c r="M54" s="194" t="s">
        <v>880</v>
      </c>
      <c r="N54" s="194" t="s">
        <v>1049</v>
      </c>
      <c r="O54" s="194" t="s">
        <v>1109</v>
      </c>
      <c r="P54" s="194" t="s">
        <v>1179</v>
      </c>
      <c r="Q54" s="194" t="s">
        <v>1184</v>
      </c>
      <c r="R54" s="194" t="s">
        <v>1194</v>
      </c>
      <c r="S54" s="194" t="s">
        <v>1199</v>
      </c>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3955</v>
      </c>
      <c r="B55" s="187" t="s">
        <v>4010</v>
      </c>
      <c r="C55" s="188" t="s">
        <v>4021</v>
      </c>
      <c r="D55" s="190" t="s">
        <v>4022</v>
      </c>
      <c r="E55" s="190" t="s">
        <v>4023</v>
      </c>
      <c r="F55" s="192">
        <f>IF(COUNTIF(G55:AT55,"&lt;&gt;")=0,"",SUMPRODUCT(((Recommendations[ImplStatus]="Implemented")+(Recommendations[ImplStatus]="Compensated"))*ISNUMBER(MATCH(Recommendations[Id],G55:AT55,0)))/COUNTIF(G55:AT55,"&lt;&gt;"))</f>
        <v>0</v>
      </c>
      <c r="G55" s="194" t="s">
        <v>635</v>
      </c>
      <c r="H55" s="194" t="s">
        <v>640</v>
      </c>
      <c r="I55" s="194" t="s">
        <v>645</v>
      </c>
      <c r="J55" s="194" t="s">
        <v>650</v>
      </c>
      <c r="K55" s="194" t="s">
        <v>880</v>
      </c>
      <c r="L55" s="194" t="s">
        <v>1109</v>
      </c>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3955</v>
      </c>
      <c r="B56" s="187" t="s">
        <v>4010</v>
      </c>
      <c r="C56" s="188" t="s">
        <v>4024</v>
      </c>
      <c r="D56" s="190" t="s">
        <v>4025</v>
      </c>
      <c r="E56" s="190" t="s">
        <v>4026</v>
      </c>
      <c r="F56" s="192">
        <f>IF(COUNTIF(G56:AT56,"&lt;&gt;")=0,"",SUMPRODUCT(((Recommendations[ImplStatus]="Implemented")+(Recommendations[ImplStatus]="Compensated"))*ISNUMBER(MATCH(Recommendations[Id],G56:AT56,0)))/COUNTIF(G56:AT56,"&lt;&gt;"))</f>
        <v>0</v>
      </c>
      <c r="G56" s="194" t="s">
        <v>635</v>
      </c>
      <c r="H56" s="194" t="s">
        <v>640</v>
      </c>
      <c r="I56" s="194" t="s">
        <v>645</v>
      </c>
      <c r="J56" s="194" t="s">
        <v>650</v>
      </c>
      <c r="K56" s="194" t="s">
        <v>880</v>
      </c>
      <c r="L56" s="194" t="s">
        <v>1109</v>
      </c>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3955</v>
      </c>
      <c r="B57" s="187" t="s">
        <v>4010</v>
      </c>
      <c r="C57" s="188" t="s">
        <v>4027</v>
      </c>
      <c r="D57" s="190" t="s">
        <v>4028</v>
      </c>
      <c r="E57" s="190" t="s">
        <v>4029</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3955</v>
      </c>
      <c r="B58" s="187" t="s">
        <v>4010</v>
      </c>
      <c r="C58" s="188" t="s">
        <v>4030</v>
      </c>
      <c r="D58" s="190" t="s">
        <v>4031</v>
      </c>
      <c r="E58" s="190" t="s">
        <v>4032</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3955</v>
      </c>
      <c r="B59" s="187" t="s">
        <v>4010</v>
      </c>
      <c r="C59" s="188" t="s">
        <v>4033</v>
      </c>
      <c r="D59" s="190" t="s">
        <v>4034</v>
      </c>
      <c r="E59" s="190" t="s">
        <v>4035</v>
      </c>
      <c r="F59" s="192">
        <f>IF(COUNTIF(G59:AT59,"&lt;&gt;")=0,"",SUMPRODUCT(((Recommendations[ImplStatus]="Implemented")+(Recommendations[ImplStatus]="Compensated"))*ISNUMBER(MATCH(Recommendations[Id],G59:AT59,0)))/COUNTIF(G59:AT59,"&lt;&gt;"))</f>
        <v>0</v>
      </c>
      <c r="G59" s="194" t="s">
        <v>572</v>
      </c>
      <c r="H59" s="194" t="s">
        <v>577</v>
      </c>
      <c r="I59" s="194" t="s">
        <v>582</v>
      </c>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3955</v>
      </c>
      <c r="B60" s="187" t="s">
        <v>4036</v>
      </c>
      <c r="C60" s="188" t="s">
        <v>4037</v>
      </c>
      <c r="D60" s="190" t="s">
        <v>4038</v>
      </c>
      <c r="E60" s="190" t="s">
        <v>4039</v>
      </c>
      <c r="F60" s="192">
        <f>IF(COUNTIF(G60:AT60,"&lt;&gt;")=0,"",SUMPRODUCT(((Recommendations[ImplStatus]="Implemented")+(Recommendations[ImplStatus]="Compensated"))*ISNUMBER(MATCH(Recommendations[Id],G60:AT60,0)))/COUNTIF(G60:AT60,"&lt;&gt;"))</f>
        <v>0</v>
      </c>
      <c r="G60" s="194" t="s">
        <v>807</v>
      </c>
      <c r="H60" s="194" t="s">
        <v>1094</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3955</v>
      </c>
      <c r="B61" s="187" t="s">
        <v>4036</v>
      </c>
      <c r="C61" s="188" t="s">
        <v>4040</v>
      </c>
      <c r="D61" s="190" t="s">
        <v>4041</v>
      </c>
      <c r="E61" s="190" t="s">
        <v>4042</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3955</v>
      </c>
      <c r="B62" s="186" t="s">
        <v>4043</v>
      </c>
      <c r="C62" s="186"/>
      <c r="D62" s="189" t="s">
        <v>4044</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3955</v>
      </c>
      <c r="B63" s="187" t="s">
        <v>4043</v>
      </c>
      <c r="C63" s="188" t="s">
        <v>4045</v>
      </c>
      <c r="D63" s="190" t="s">
        <v>4046</v>
      </c>
      <c r="E63" s="190" t="s">
        <v>4047</v>
      </c>
      <c r="F63" s="192">
        <f>IF(COUNTIF(G63:AT63,"&lt;&gt;")=0,"",SUMPRODUCT(((Recommendations[ImplStatus]="Implemented")+(Recommendations[ImplStatus]="Compensated"))*ISNUMBER(MATCH(Recommendations[Id],G63:AT63,0)))/COUNTIF(G63:AT63,"&lt;&gt;"))</f>
        <v>0</v>
      </c>
      <c r="G63" s="194" t="s">
        <v>158</v>
      </c>
      <c r="H63" s="194" t="s">
        <v>1114</v>
      </c>
      <c r="I63" s="194" t="s">
        <v>1119</v>
      </c>
      <c r="J63" s="194" t="s">
        <v>1124</v>
      </c>
      <c r="K63" s="194" t="s">
        <v>1129</v>
      </c>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3955</v>
      </c>
      <c r="B64" s="187" t="s">
        <v>4043</v>
      </c>
      <c r="C64" s="188" t="s">
        <v>4048</v>
      </c>
      <c r="D64" s="190" t="s">
        <v>4049</v>
      </c>
      <c r="E64" s="190" t="s">
        <v>4050</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3955</v>
      </c>
      <c r="B65" s="187" t="s">
        <v>4043</v>
      </c>
      <c r="C65" s="188" t="s">
        <v>4051</v>
      </c>
      <c r="D65" s="190" t="s">
        <v>4052</v>
      </c>
      <c r="E65" s="190" t="s">
        <v>4053</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3955</v>
      </c>
      <c r="B66" s="187" t="s">
        <v>4043</v>
      </c>
      <c r="C66" s="188" t="s">
        <v>4054</v>
      </c>
      <c r="D66" s="190" t="s">
        <v>4055</v>
      </c>
      <c r="E66" s="190" t="s">
        <v>4056</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3955</v>
      </c>
      <c r="B67" s="187" t="s">
        <v>4043</v>
      </c>
      <c r="C67" s="188" t="s">
        <v>4057</v>
      </c>
      <c r="D67" s="190" t="s">
        <v>4058</v>
      </c>
      <c r="E67" s="190" t="s">
        <v>4059</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3955</v>
      </c>
      <c r="B68" s="187" t="s">
        <v>4043</v>
      </c>
      <c r="C68" s="188" t="s">
        <v>4060</v>
      </c>
      <c r="D68" s="190" t="s">
        <v>4061</v>
      </c>
      <c r="E68" s="190" t="s">
        <v>4062</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3955</v>
      </c>
      <c r="B69" s="187" t="s">
        <v>4043</v>
      </c>
      <c r="C69" s="188" t="s">
        <v>4063</v>
      </c>
      <c r="D69" s="190" t="s">
        <v>4064</v>
      </c>
      <c r="E69" s="190" t="s">
        <v>4065</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3955</v>
      </c>
      <c r="B70" s="187" t="s">
        <v>4043</v>
      </c>
      <c r="C70" s="188" t="s">
        <v>4066</v>
      </c>
      <c r="D70" s="190" t="s">
        <v>4067</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3955</v>
      </c>
      <c r="B71" s="187" t="s">
        <v>4043</v>
      </c>
      <c r="C71" s="188" t="s">
        <v>4068</v>
      </c>
      <c r="D71" s="190" t="s">
        <v>4069</v>
      </c>
      <c r="E71" s="190" t="s">
        <v>4070</v>
      </c>
      <c r="F71" s="192">
        <f>IF(COUNTIF(G71:AT71,"&lt;&gt;")=0,"",SUMPRODUCT(((Recommendations[ImplStatus]="Implemented")+(Recommendations[ImplStatus]="Compensated"))*ISNUMBER(MATCH(Recommendations[Id],G71:AT71,0)))/COUNTIF(G71:AT71,"&lt;&gt;"))</f>
        <v>0</v>
      </c>
      <c r="G71" s="194" t="s">
        <v>13</v>
      </c>
      <c r="H71" s="194" t="s">
        <v>597</v>
      </c>
      <c r="I71" s="194" t="s">
        <v>690</v>
      </c>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3955</v>
      </c>
      <c r="B72" s="187" t="s">
        <v>4043</v>
      </c>
      <c r="C72" s="188" t="s">
        <v>4071</v>
      </c>
      <c r="D72" s="190" t="s">
        <v>4072</v>
      </c>
      <c r="E72" s="190" t="s">
        <v>4073</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3955</v>
      </c>
      <c r="B73" s="187" t="s">
        <v>4043</v>
      </c>
      <c r="C73" s="188" t="s">
        <v>4074</v>
      </c>
      <c r="D73" s="190" t="s">
        <v>4075</v>
      </c>
      <c r="E73" s="190" t="s">
        <v>4076</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3955</v>
      </c>
      <c r="B74" s="187" t="s">
        <v>4043</v>
      </c>
      <c r="C74" s="188" t="s">
        <v>4077</v>
      </c>
      <c r="D74" s="190" t="s">
        <v>4078</v>
      </c>
      <c r="E74" s="190" t="s">
        <v>4079</v>
      </c>
      <c r="F74" s="192">
        <f>IF(COUNTIF(G74:AT74,"&lt;&gt;")=0,"",SUMPRODUCT(((Recommendations[ImplStatus]="Implemented")+(Recommendations[ImplStatus]="Compensated"))*ISNUMBER(MATCH(Recommendations[Id],G74:AT74,0)))/COUNTIF(G74:AT74,"&lt;&gt;"))</f>
        <v>0</v>
      </c>
      <c r="G74" s="194" t="s">
        <v>13</v>
      </c>
      <c r="H74" s="194" t="s">
        <v>597</v>
      </c>
      <c r="I74" s="194" t="s">
        <v>690</v>
      </c>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3955</v>
      </c>
      <c r="B75" s="187" t="s">
        <v>4043</v>
      </c>
      <c r="C75" s="188" t="s">
        <v>4080</v>
      </c>
      <c r="D75" s="190" t="s">
        <v>4081</v>
      </c>
      <c r="E75" s="190" t="s">
        <v>4082</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3955</v>
      </c>
      <c r="B76" s="187" t="s">
        <v>4043</v>
      </c>
      <c r="C76" s="188" t="s">
        <v>4083</v>
      </c>
      <c r="D76" s="190" t="s">
        <v>4084</v>
      </c>
      <c r="E76" s="190" t="s">
        <v>4085</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3955</v>
      </c>
      <c r="B77" s="187" t="s">
        <v>4043</v>
      </c>
      <c r="C77" s="188" t="s">
        <v>4086</v>
      </c>
      <c r="D77" s="190" t="s">
        <v>4087</v>
      </c>
      <c r="E77" s="190" t="s">
        <v>4088</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3955</v>
      </c>
      <c r="B78" s="187" t="s">
        <v>4043</v>
      </c>
      <c r="C78" s="188" t="s">
        <v>4089</v>
      </c>
      <c r="D78" s="190" t="s">
        <v>4090</v>
      </c>
      <c r="E78" s="190" t="s">
        <v>4091</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3955</v>
      </c>
      <c r="B79" s="186" t="s">
        <v>4043</v>
      </c>
      <c r="C79" s="186"/>
      <c r="D79" s="189" t="s">
        <v>4092</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4093</v>
      </c>
      <c r="B80" s="187"/>
      <c r="C80" s="188" t="s">
        <v>4094</v>
      </c>
      <c r="D80" s="190" t="s">
        <v>4095</v>
      </c>
      <c r="E80" s="190" t="s">
        <v>4096</v>
      </c>
      <c r="F80" s="192">
        <f>IF(COUNTIF(G80:AT80,"&lt;&gt;")=0,"",SUMPRODUCT(((Recommendations[ImplStatus]="Implemented")+(Recommendations[ImplStatus]="Compensated"))*ISNUMBER(MATCH(Recommendations[Id],G80:AT80,0)))/COUNTIF(G80:AT80,"&lt;&gt;"))</f>
        <v>0</v>
      </c>
      <c r="G80" s="194" t="s">
        <v>84</v>
      </c>
      <c r="H80" s="194" t="s">
        <v>89</v>
      </c>
      <c r="I80" s="194" t="s">
        <v>94</v>
      </c>
      <c r="J80" s="194" t="s">
        <v>98</v>
      </c>
      <c r="K80" s="194" t="s">
        <v>102</v>
      </c>
      <c r="L80" s="194" t="s">
        <v>113</v>
      </c>
      <c r="M80" s="194" t="s">
        <v>229</v>
      </c>
      <c r="N80" s="194" t="s">
        <v>239</v>
      </c>
      <c r="O80" s="194" t="s">
        <v>299</v>
      </c>
      <c r="P80" s="194" t="s">
        <v>328</v>
      </c>
      <c r="Q80" s="194" t="s">
        <v>333</v>
      </c>
      <c r="R80" s="194" t="s">
        <v>361</v>
      </c>
      <c r="S80" s="194" t="s">
        <v>375</v>
      </c>
      <c r="T80" s="194" t="s">
        <v>380</v>
      </c>
      <c r="U80" s="194" t="s">
        <v>385</v>
      </c>
      <c r="V80" s="194" t="s">
        <v>390</v>
      </c>
      <c r="W80" s="194" t="s">
        <v>394</v>
      </c>
      <c r="X80" s="194" t="s">
        <v>399</v>
      </c>
      <c r="Y80" s="194" t="s">
        <v>404</v>
      </c>
      <c r="Z80" s="194" t="s">
        <v>408</v>
      </c>
      <c r="AA80" s="194" t="s">
        <v>413</v>
      </c>
      <c r="AB80" s="194" t="s">
        <v>417</v>
      </c>
      <c r="AC80" s="194" t="s">
        <v>422</v>
      </c>
      <c r="AD80" s="194" t="s">
        <v>426</v>
      </c>
      <c r="AE80" s="194" t="s">
        <v>431</v>
      </c>
      <c r="AF80" s="194" t="s">
        <v>436</v>
      </c>
      <c r="AG80" s="194" t="s">
        <v>441</v>
      </c>
      <c r="AH80" s="194" t="s">
        <v>445</v>
      </c>
      <c r="AI80" s="194" t="s">
        <v>450</v>
      </c>
      <c r="AJ80" s="194" t="s">
        <v>454</v>
      </c>
      <c r="AK80" s="194" t="s">
        <v>459</v>
      </c>
      <c r="AL80" s="194" t="s">
        <v>802</v>
      </c>
      <c r="AM80" s="194" t="s">
        <v>812</v>
      </c>
      <c r="AN80" s="194" t="s">
        <v>817</v>
      </c>
      <c r="AO80" s="194" t="s">
        <v>822</v>
      </c>
      <c r="AP80" s="194" t="s">
        <v>827</v>
      </c>
      <c r="AQ80" s="194" t="s">
        <v>832</v>
      </c>
      <c r="AR80" s="194" t="s">
        <v>837</v>
      </c>
      <c r="AS80" s="194" t="s">
        <v>847</v>
      </c>
      <c r="AT80" s="204" t="s">
        <v>852</v>
      </c>
    </row>
    <row r="81" spans="1:46" ht="60" customHeight="1" x14ac:dyDescent="0.35">
      <c r="A81" s="201" t="s">
        <v>4093</v>
      </c>
      <c r="B81" s="187"/>
      <c r="C81" s="188" t="s">
        <v>4097</v>
      </c>
      <c r="D81" s="190" t="s">
        <v>4098</v>
      </c>
      <c r="E81" s="190" t="s">
        <v>4099</v>
      </c>
      <c r="F81" s="192">
        <f>IF(COUNTIF(G81:AT81,"&lt;&gt;")=0,"",SUMPRODUCT(((Recommendations[ImplStatus]="Implemented")+(Recommendations[ImplStatus]="Compensated"))*ISNUMBER(MATCH(Recommendations[Id],G81:AT81,0)))/COUNTIF(G81:AT81,"&lt;&gt;"))</f>
        <v>0</v>
      </c>
      <c r="G81" s="194" t="s">
        <v>328</v>
      </c>
      <c r="H81" s="194" t="s">
        <v>333</v>
      </c>
      <c r="I81" s="194" t="s">
        <v>375</v>
      </c>
      <c r="J81" s="194" t="s">
        <v>380</v>
      </c>
      <c r="K81" s="194" t="s">
        <v>385</v>
      </c>
      <c r="L81" s="194" t="s">
        <v>390</v>
      </c>
      <c r="M81" s="194" t="s">
        <v>394</v>
      </c>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4093</v>
      </c>
      <c r="B82" s="187"/>
      <c r="C82" s="188" t="s">
        <v>4100</v>
      </c>
      <c r="D82" s="190" t="s">
        <v>4101</v>
      </c>
      <c r="E82" s="190" t="s">
        <v>4102</v>
      </c>
      <c r="F82" s="192">
        <f>IF(COUNTIF(G82:AT82,"&lt;&gt;")=0,"",SUMPRODUCT(((Recommendations[ImplStatus]="Implemented")+(Recommendations[ImplStatus]="Compensated"))*ISNUMBER(MATCH(Recommendations[Id],G82:AT82,0)))/COUNTIF(G82:AT82,"&lt;&gt;"))</f>
        <v>0</v>
      </c>
      <c r="G82" s="194" t="s">
        <v>113</v>
      </c>
      <c r="H82" s="194" t="s">
        <v>1039</v>
      </c>
      <c r="I82" s="194" t="s">
        <v>1054</v>
      </c>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4093</v>
      </c>
      <c r="B83" s="187"/>
      <c r="C83" s="188" t="s">
        <v>4103</v>
      </c>
      <c r="D83" s="190" t="s">
        <v>4104</v>
      </c>
      <c r="E83" s="190" t="s">
        <v>4105</v>
      </c>
      <c r="F83" s="192">
        <f>IF(COUNTIF(G83:AT83,"&lt;&gt;")=0,"",SUMPRODUCT(((Recommendations[ImplStatus]="Implemented")+(Recommendations[ImplStatus]="Compensated"))*ISNUMBER(MATCH(Recommendations[Id],G83:AT83,0)))/COUNTIF(G83:AT83,"&lt;&gt;"))</f>
        <v>0</v>
      </c>
      <c r="G83" s="194" t="s">
        <v>89</v>
      </c>
      <c r="H83" s="194" t="s">
        <v>94</v>
      </c>
      <c r="I83" s="194" t="s">
        <v>98</v>
      </c>
      <c r="J83" s="194" t="s">
        <v>102</v>
      </c>
      <c r="K83" s="194" t="s">
        <v>133</v>
      </c>
      <c r="L83" s="194" t="s">
        <v>229</v>
      </c>
      <c r="M83" s="194" t="s">
        <v>507</v>
      </c>
      <c r="N83" s="194" t="s">
        <v>802</v>
      </c>
      <c r="O83" s="194" t="s">
        <v>970</v>
      </c>
      <c r="P83" s="194" t="s">
        <v>1139</v>
      </c>
      <c r="Q83" s="194" t="s">
        <v>1144</v>
      </c>
      <c r="R83" s="194" t="s">
        <v>1149</v>
      </c>
      <c r="S83" s="194" t="s">
        <v>1154</v>
      </c>
      <c r="T83" s="194" t="s">
        <v>1159</v>
      </c>
      <c r="U83" s="194" t="s">
        <v>1164</v>
      </c>
      <c r="V83" s="194" t="s">
        <v>1169</v>
      </c>
      <c r="W83" s="194" t="s">
        <v>1278</v>
      </c>
      <c r="X83" s="194" t="s">
        <v>1283</v>
      </c>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4093</v>
      </c>
      <c r="B84" s="186"/>
      <c r="C84" s="186"/>
      <c r="D84" s="189" t="s">
        <v>4106</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4107</v>
      </c>
      <c r="B85" s="187"/>
      <c r="C85" s="188" t="s">
        <v>4108</v>
      </c>
      <c r="D85" s="190" t="s">
        <v>4109</v>
      </c>
      <c r="E85" s="190" t="s">
        <v>4110</v>
      </c>
      <c r="F85" s="192">
        <f>IF(COUNTIF(G85:AT85,"&lt;&gt;")=0,"",SUMPRODUCT(((Recommendations[ImplStatus]="Implemented")+(Recommendations[ImplStatus]="Compensated"))*ISNUMBER(MATCH(Recommendations[Id],G85:AT85,0)))/COUNTIF(G85:AT85,"&lt;&gt;"))</f>
        <v>0</v>
      </c>
      <c r="G85" s="194" t="s">
        <v>28</v>
      </c>
      <c r="H85" s="194" t="s">
        <v>38</v>
      </c>
      <c r="I85" s="194" t="s">
        <v>49</v>
      </c>
      <c r="J85" s="194" t="s">
        <v>107</v>
      </c>
      <c r="K85" s="194" t="s">
        <v>308</v>
      </c>
      <c r="L85" s="194" t="s">
        <v>313</v>
      </c>
      <c r="M85" s="194" t="s">
        <v>318</v>
      </c>
      <c r="N85" s="194" t="s">
        <v>342</v>
      </c>
      <c r="O85" s="194" t="s">
        <v>347</v>
      </c>
      <c r="P85" s="194" t="s">
        <v>352</v>
      </c>
      <c r="Q85" s="194" t="s">
        <v>522</v>
      </c>
      <c r="R85" s="194" t="s">
        <v>587</v>
      </c>
      <c r="S85" s="194" t="s">
        <v>680</v>
      </c>
      <c r="T85" s="194" t="s">
        <v>732</v>
      </c>
      <c r="U85" s="194" t="s">
        <v>777</v>
      </c>
      <c r="V85" s="194" t="s">
        <v>792</v>
      </c>
      <c r="W85" s="194" t="s">
        <v>842</v>
      </c>
      <c r="X85" s="194" t="s">
        <v>890</v>
      </c>
      <c r="Y85" s="194" t="s">
        <v>900</v>
      </c>
      <c r="Z85" s="194" t="s">
        <v>905</v>
      </c>
      <c r="AA85" s="194" t="s">
        <v>910</v>
      </c>
      <c r="AB85" s="194" t="s">
        <v>915</v>
      </c>
      <c r="AC85" s="194" t="s">
        <v>920</v>
      </c>
      <c r="AD85" s="194" t="s">
        <v>925</v>
      </c>
      <c r="AE85" s="194" t="s">
        <v>940</v>
      </c>
      <c r="AF85" s="194" t="s">
        <v>955</v>
      </c>
      <c r="AG85" s="194" t="s">
        <v>960</v>
      </c>
      <c r="AH85" s="194" t="s">
        <v>975</v>
      </c>
      <c r="AI85" s="194" t="s">
        <v>980</v>
      </c>
      <c r="AJ85" s="194" t="s">
        <v>990</v>
      </c>
      <c r="AK85" s="194" t="s">
        <v>995</v>
      </c>
      <c r="AL85" s="194" t="s">
        <v>1000</v>
      </c>
      <c r="AM85" s="194" t="s">
        <v>1005</v>
      </c>
      <c r="AN85" s="194" t="s">
        <v>1010</v>
      </c>
      <c r="AO85" s="194" t="s">
        <v>1218</v>
      </c>
      <c r="AP85" s="194" t="s">
        <v>1223</v>
      </c>
      <c r="AQ85" s="194" t="s">
        <v>1228</v>
      </c>
      <c r="AR85" s="194" t="s">
        <v>1233</v>
      </c>
      <c r="AS85" s="194" t="s">
        <v>1238</v>
      </c>
      <c r="AT85" s="204" t="s">
        <v>1243</v>
      </c>
    </row>
    <row r="86" spans="1:46" ht="60" customHeight="1" x14ac:dyDescent="0.35">
      <c r="A86" s="201" t="s">
        <v>4107</v>
      </c>
      <c r="B86" s="187"/>
      <c r="C86" s="188" t="s">
        <v>4111</v>
      </c>
      <c r="D86" s="190" t="s">
        <v>4112</v>
      </c>
      <c r="E86" s="190" t="s">
        <v>4113</v>
      </c>
      <c r="F86" s="192">
        <f>IF(COUNTIF(G86:AT86,"&lt;&gt;")=0,"",SUMPRODUCT(((Recommendations[ImplStatus]="Implemented")+(Recommendations[ImplStatus]="Compensated"))*ISNUMBER(MATCH(Recommendations[Id],G86:AT86,0)))/COUNTIF(G86:AT86,"&lt;&gt;"))</f>
        <v>0</v>
      </c>
      <c r="G86" s="194" t="s">
        <v>28</v>
      </c>
      <c r="H86" s="194" t="s">
        <v>168</v>
      </c>
      <c r="I86" s="194" t="s">
        <v>905</v>
      </c>
      <c r="J86" s="194" t="s">
        <v>915</v>
      </c>
      <c r="K86" s="194" t="s">
        <v>920</v>
      </c>
      <c r="L86" s="194" t="s">
        <v>925</v>
      </c>
      <c r="M86" s="194" t="s">
        <v>940</v>
      </c>
      <c r="N86" s="194" t="s">
        <v>955</v>
      </c>
      <c r="O86" s="194" t="s">
        <v>960</v>
      </c>
      <c r="P86" s="194" t="s">
        <v>995</v>
      </c>
      <c r="Q86" s="194" t="s">
        <v>1000</v>
      </c>
      <c r="R86" s="194" t="s">
        <v>1005</v>
      </c>
      <c r="S86" s="194" t="s">
        <v>1010</v>
      </c>
      <c r="T86" s="194" t="s">
        <v>1218</v>
      </c>
      <c r="U86" s="194" t="s">
        <v>1223</v>
      </c>
      <c r="V86" s="194" t="s">
        <v>1228</v>
      </c>
      <c r="W86" s="194" t="s">
        <v>1233</v>
      </c>
      <c r="X86" s="194" t="s">
        <v>1238</v>
      </c>
      <c r="Y86" s="194" t="s">
        <v>1243</v>
      </c>
      <c r="Z86" s="194" t="s">
        <v>1248</v>
      </c>
      <c r="AA86" s="194" t="s">
        <v>1253</v>
      </c>
      <c r="AB86" s="194" t="s">
        <v>1268</v>
      </c>
      <c r="AC86" s="194" t="s">
        <v>1273</v>
      </c>
      <c r="AD86" s="194" t="s">
        <v>1288</v>
      </c>
      <c r="AE86" s="194" t="s">
        <v>1308</v>
      </c>
      <c r="AF86" s="194" t="s">
        <v>1363</v>
      </c>
      <c r="AG86" s="194" t="s">
        <v>1368</v>
      </c>
      <c r="AH86" s="194"/>
      <c r="AI86" s="194"/>
      <c r="AJ86" s="194"/>
      <c r="AK86" s="194"/>
      <c r="AL86" s="194"/>
      <c r="AM86" s="194"/>
      <c r="AN86" s="194"/>
      <c r="AO86" s="194"/>
      <c r="AP86" s="194"/>
      <c r="AQ86" s="194"/>
      <c r="AR86" s="194"/>
      <c r="AS86" s="194"/>
      <c r="AT86" s="204"/>
    </row>
    <row r="87" spans="1:46" ht="60" customHeight="1" x14ac:dyDescent="0.35">
      <c r="A87" s="201" t="s">
        <v>4107</v>
      </c>
      <c r="B87" s="187"/>
      <c r="C87" s="188" t="s">
        <v>4114</v>
      </c>
      <c r="D87" s="190" t="s">
        <v>4115</v>
      </c>
      <c r="E87" s="190" t="s">
        <v>4116</v>
      </c>
      <c r="F87" s="192">
        <f>IF(COUNTIF(G87:AT87,"&lt;&gt;")=0,"",SUMPRODUCT(((Recommendations[ImplStatus]="Implemented")+(Recommendations[ImplStatus]="Compensated"))*ISNUMBER(MATCH(Recommendations[Id],G87:AT87,0)))/COUNTIF(G87:AT87,"&lt;&gt;"))</f>
        <v>0</v>
      </c>
      <c r="G87" s="194" t="s">
        <v>168</v>
      </c>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4107</v>
      </c>
      <c r="B88" s="187"/>
      <c r="C88" s="188" t="s">
        <v>4117</v>
      </c>
      <c r="D88" s="190" t="s">
        <v>4118</v>
      </c>
      <c r="E88" s="190" t="s">
        <v>4119</v>
      </c>
      <c r="F88" s="192">
        <f>IF(COUNTIF(G88:AT88,"&lt;&gt;")=0,"",SUMPRODUCT(((Recommendations[ImplStatus]="Implemented")+(Recommendations[ImplStatus]="Compensated"))*ISNUMBER(MATCH(Recommendations[Id],G88:AT88,0)))/COUNTIF(G88:AT88,"&lt;&gt;"))</f>
        <v>0</v>
      </c>
      <c r="G88" s="194" t="s">
        <v>28</v>
      </c>
      <c r="H88" s="194" t="s">
        <v>38</v>
      </c>
      <c r="I88" s="194" t="s">
        <v>107</v>
      </c>
      <c r="J88" s="194" t="s">
        <v>308</v>
      </c>
      <c r="K88" s="194" t="s">
        <v>313</v>
      </c>
      <c r="L88" s="194" t="s">
        <v>318</v>
      </c>
      <c r="M88" s="194" t="s">
        <v>342</v>
      </c>
      <c r="N88" s="194" t="s">
        <v>347</v>
      </c>
      <c r="O88" s="194" t="s">
        <v>352</v>
      </c>
      <c r="P88" s="194" t="s">
        <v>587</v>
      </c>
      <c r="Q88" s="194" t="s">
        <v>680</v>
      </c>
      <c r="R88" s="194" t="s">
        <v>732</v>
      </c>
      <c r="S88" s="194" t="s">
        <v>777</v>
      </c>
      <c r="T88" s="194" t="s">
        <v>792</v>
      </c>
      <c r="U88" s="194" t="s">
        <v>842</v>
      </c>
      <c r="V88" s="194" t="s">
        <v>890</v>
      </c>
      <c r="W88" s="194" t="s">
        <v>900</v>
      </c>
      <c r="X88" s="194" t="s">
        <v>910</v>
      </c>
      <c r="Y88" s="194" t="s">
        <v>975</v>
      </c>
      <c r="Z88" s="194" t="s">
        <v>990</v>
      </c>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4107</v>
      </c>
      <c r="B89" s="187"/>
      <c r="C89" s="188" t="s">
        <v>4120</v>
      </c>
      <c r="D89" s="190" t="s">
        <v>4121</v>
      </c>
      <c r="E89" s="190" t="s">
        <v>4122</v>
      </c>
      <c r="F89" s="192">
        <f>IF(COUNTIF(G89:AT89,"&lt;&gt;")=0,"",SUMPRODUCT(((Recommendations[ImplStatus]="Implemented")+(Recommendations[ImplStatus]="Compensated"))*ISNUMBER(MATCH(Recommendations[Id],G89:AT89,0)))/COUNTIF(G89:AT89,"&lt;&gt;"))</f>
        <v>0</v>
      </c>
      <c r="G89" s="194" t="s">
        <v>38</v>
      </c>
      <c r="H89" s="194" t="s">
        <v>107</v>
      </c>
      <c r="I89" s="194" t="s">
        <v>308</v>
      </c>
      <c r="J89" s="194" t="s">
        <v>313</v>
      </c>
      <c r="K89" s="194" t="s">
        <v>318</v>
      </c>
      <c r="L89" s="194" t="s">
        <v>342</v>
      </c>
      <c r="M89" s="194" t="s">
        <v>347</v>
      </c>
      <c r="N89" s="194" t="s">
        <v>352</v>
      </c>
      <c r="O89" s="194" t="s">
        <v>587</v>
      </c>
      <c r="P89" s="194" t="s">
        <v>680</v>
      </c>
      <c r="Q89" s="194" t="s">
        <v>792</v>
      </c>
      <c r="R89" s="194" t="s">
        <v>842</v>
      </c>
      <c r="S89" s="194" t="s">
        <v>990</v>
      </c>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4107</v>
      </c>
      <c r="B90" s="186" t="s">
        <v>4123</v>
      </c>
      <c r="C90" s="186"/>
      <c r="D90" s="189" t="s">
        <v>4124</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4107</v>
      </c>
      <c r="B91" s="187" t="s">
        <v>4123</v>
      </c>
      <c r="C91" s="188" t="s">
        <v>4125</v>
      </c>
      <c r="D91" s="190" t="s">
        <v>4126</v>
      </c>
      <c r="E91" s="190" t="s">
        <v>4127</v>
      </c>
      <c r="F91" s="192">
        <f>IF(COUNTIF(G91:AT91,"&lt;&gt;")=0,"",SUMPRODUCT(((Recommendations[ImplStatus]="Implemented")+(Recommendations[ImplStatus]="Compensated"))*ISNUMBER(MATCH(Recommendations[Id],G91:AT91,0)))/COUNTIF(G91:AT91,"&lt;&gt;"))</f>
        <v>0</v>
      </c>
      <c r="G91" s="194" t="s">
        <v>259</v>
      </c>
      <c r="H91" s="194" t="s">
        <v>264</v>
      </c>
      <c r="I91" s="194" t="s">
        <v>269</v>
      </c>
      <c r="J91" s="194" t="s">
        <v>289</v>
      </c>
      <c r="K91" s="194" t="s">
        <v>366</v>
      </c>
      <c r="L91" s="194" t="s">
        <v>371</v>
      </c>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4107</v>
      </c>
      <c r="B92" s="187" t="s">
        <v>4123</v>
      </c>
      <c r="C92" s="188" t="s">
        <v>4128</v>
      </c>
      <c r="D92" s="190" t="s">
        <v>4129</v>
      </c>
      <c r="E92" s="190" t="s">
        <v>4130</v>
      </c>
      <c r="F92" s="192">
        <f>IF(COUNTIF(G92:AT92,"&lt;&gt;")=0,"",SUMPRODUCT(((Recommendations[ImplStatus]="Implemented")+(Recommendations[ImplStatus]="Compensated"))*ISNUMBER(MATCH(Recommendations[Id],G92:AT92,0)))/COUNTIF(G92:AT92,"&lt;&gt;"))</f>
        <v>0</v>
      </c>
      <c r="G92" s="194" t="s">
        <v>54</v>
      </c>
      <c r="H92" s="194" t="s">
        <v>259</v>
      </c>
      <c r="I92" s="194" t="s">
        <v>264</v>
      </c>
      <c r="J92" s="194" t="s">
        <v>269</v>
      </c>
      <c r="K92" s="194" t="s">
        <v>274</v>
      </c>
      <c r="L92" s="194" t="s">
        <v>279</v>
      </c>
      <c r="M92" s="194" t="s">
        <v>284</v>
      </c>
      <c r="N92" s="194" t="s">
        <v>289</v>
      </c>
      <c r="O92" s="194" t="s">
        <v>294</v>
      </c>
      <c r="P92" s="194" t="s">
        <v>337</v>
      </c>
      <c r="Q92" s="194" t="s">
        <v>366</v>
      </c>
      <c r="R92" s="194" t="s">
        <v>371</v>
      </c>
      <c r="S92" s="194" t="s">
        <v>950</v>
      </c>
      <c r="T92" s="194" t="s">
        <v>1084</v>
      </c>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4123</v>
      </c>
      <c r="C93" s="188" t="s">
        <v>4131</v>
      </c>
      <c r="D93" s="190" t="s">
        <v>4132</v>
      </c>
      <c r="E93" s="190" t="s">
        <v>4133</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4123</v>
      </c>
      <c r="C94" s="188" t="s">
        <v>4134</v>
      </c>
      <c r="D94" s="190" t="s">
        <v>4135</v>
      </c>
      <c r="E94" s="190" t="s">
        <v>4136</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4123</v>
      </c>
      <c r="C95" s="188" t="s">
        <v>4137</v>
      </c>
      <c r="D95" s="190" t="s">
        <v>4138</v>
      </c>
      <c r="E95" s="190" t="s">
        <v>4139</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4123</v>
      </c>
      <c r="C96" s="188" t="s">
        <v>4140</v>
      </c>
      <c r="D96" s="190" t="s">
        <v>4141</v>
      </c>
      <c r="E96" s="190" t="s">
        <v>4142</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4123</v>
      </c>
      <c r="C97" s="188" t="s">
        <v>4143</v>
      </c>
      <c r="D97" s="190" t="s">
        <v>4144</v>
      </c>
      <c r="E97" s="190" t="s">
        <v>4145</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4123</v>
      </c>
      <c r="C98" s="188" t="s">
        <v>4146</v>
      </c>
      <c r="D98" s="190" t="s">
        <v>4147</v>
      </c>
      <c r="E98" s="190" t="s">
        <v>4148</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4149</v>
      </c>
      <c r="C99" s="186"/>
      <c r="D99" s="189" t="s">
        <v>4150</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4149</v>
      </c>
      <c r="C100" s="188" t="s">
        <v>4151</v>
      </c>
      <c r="D100" s="190" t="s">
        <v>4152</v>
      </c>
      <c r="E100" s="190" t="s">
        <v>4153</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4149</v>
      </c>
      <c r="C101" s="188" t="s">
        <v>4154</v>
      </c>
      <c r="D101" s="190" t="s">
        <v>4155</v>
      </c>
      <c r="E101" s="190" t="s">
        <v>4156</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4149</v>
      </c>
      <c r="C102" s="188" t="s">
        <v>4157</v>
      </c>
      <c r="D102" s="190" t="s">
        <v>4158</v>
      </c>
      <c r="E102" s="190" t="s">
        <v>4159</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4149</v>
      </c>
      <c r="C103" s="188" t="s">
        <v>4160</v>
      </c>
      <c r="D103" s="190" t="s">
        <v>4161</v>
      </c>
      <c r="E103" s="190" t="s">
        <v>4162</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4149</v>
      </c>
      <c r="C104" s="196" t="s">
        <v>4163</v>
      </c>
      <c r="D104" s="197" t="s">
        <v>4164</v>
      </c>
      <c r="E104" s="197" t="s">
        <v>4165</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1404</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IFERROR(INDEX('Recommendations'!$G$2:$G$285, MATCH(G2,'Recommendations'!$A$2:$A$285,0))="Implemented", FALSE))</xm:f>
            <x14:dxf>
              <font>
                <color rgb="FF000000"/>
              </font>
              <fill>
                <patternFill>
                  <bgColor rgb="FF3C7D22"/>
                </patternFill>
              </fill>
            </x14:dxf>
          </x14:cfRule>
          <x14:cfRule type="expression" priority="2" id="{00000000-000E-0000-0800-000002000000}">
            <xm:f>AND(G2&lt;&gt;"", IFERROR(INDEX('Recommendations'!$G$2:$G$285, MATCH(G2,'Recommendations'!$A$2:$A$285,0))="Compensated", FALSE))</xm:f>
            <x14:dxf>
              <font>
                <color rgb="FF000000"/>
              </font>
              <fill>
                <patternFill>
                  <bgColor rgb="FFC6E0B4"/>
                </patternFill>
              </fill>
            </x14:dxf>
          </x14:cfRule>
          <x14:cfRule type="expression" priority="3" id="{00000000-000E-0000-0800-000003000000}">
            <xm:f>AND(G2&lt;&gt;"", IFERROR(INDEX('Recommendations'!$G$2:$G$285, MATCH(G2,'Recommendations'!$A$2:$A$285,0))="Testing", FALSE))</xm:f>
            <x14:dxf>
              <font>
                <color rgb="FF000000"/>
              </font>
              <fill>
                <patternFill>
                  <bgColor rgb="FFFFC000"/>
                </patternFill>
              </fill>
            </x14:dxf>
          </x14:cfRule>
          <x14:cfRule type="expression" priority="4" id="{00000000-000E-0000-0800-000004000000}">
            <xm:f>AND(G2&lt;&gt;"", IFERROR(INDEX('Recommendations'!$G$2:$G$285, MATCH(G2,'Recommendations'!$A$2:$A$285,0))="Failed", FALSE))</xm:f>
            <x14:dxf>
              <font>
                <color rgb="FF000000"/>
              </font>
              <fill>
                <patternFill>
                  <bgColor rgb="FFD82891"/>
                </patternFill>
              </fill>
            </x14:dxf>
          </x14:cfRule>
          <x14:cfRule type="expression" priority="5" id="{00000000-000E-0000-0800-000005000000}">
            <xm:f>AND(G2&lt;&gt;"", IFERROR(INDEX('Recommendations'!$G$2:$G$285, MATCH(G2,'Recommendations'!$A$2:$A$285,0))="Risk Accepted", FALSE))</xm:f>
            <x14:dxf>
              <font>
                <color rgb="FF000000"/>
              </font>
              <fill>
                <patternFill>
                  <bgColor rgb="FFD9D9D9"/>
                </patternFill>
              </fill>
            </x14:dxf>
          </x14:cfRule>
          <x14:cfRule type="expression" priority="6" id="{00000000-000E-0000-0800-000006000000}">
            <xm:f>AND(G2&lt;&gt;"", IFERROR(INDEX('Recommendations'!$G$2:$G$285, MATCH(G2,'Recommendations'!$A$2:$A$285,0))="N/A",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Windows Server 2025 Security Technical Implementation Guide - SHGIR</dc:title>
  <dc:subject>Generated on: 2026-06-08 11:47:08</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2026-06-08T10:47:22Z</dcterms:modified>
  <cp:category>DISA-STIG</cp:category>
  <cp:contentStatus>Draft</cp:contentStatus>
</cp:coreProperties>
</file>